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kobbellamy/Dev/_supreme/jsDigester/extensions/"/>
    </mc:Choice>
  </mc:AlternateContent>
  <xr:revisionPtr revIDLastSave="0" documentId="13_ncr:1_{0E3A9DBA-FC5A-744A-BFC8-D9428AF6722F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January" sheetId="54" r:id="rId1"/>
    <sheet name="February" sheetId="55" r:id="rId2"/>
    <sheet name="March" sheetId="56" r:id="rId3"/>
    <sheet name="Q1" sheetId="5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9" i="57" l="1"/>
  <c r="V70" i="57"/>
  <c r="V71" i="57"/>
  <c r="V72" i="57"/>
  <c r="V73" i="57"/>
  <c r="V74" i="57"/>
  <c r="V75" i="57"/>
  <c r="V76" i="57"/>
  <c r="V77" i="57"/>
  <c r="V78" i="57"/>
  <c r="V79" i="57"/>
  <c r="V80" i="57"/>
  <c r="V81" i="57"/>
  <c r="V82" i="57"/>
  <c r="V83" i="57"/>
  <c r="V84" i="57"/>
  <c r="V85" i="57"/>
  <c r="V86" i="57"/>
  <c r="V87" i="57"/>
  <c r="V88" i="57"/>
  <c r="V89" i="57"/>
  <c r="V90" i="57"/>
  <c r="V91" i="57"/>
  <c r="V92" i="57"/>
  <c r="V93" i="57"/>
  <c r="V94" i="57"/>
  <c r="V95" i="57"/>
  <c r="V96" i="57"/>
  <c r="V97" i="57"/>
  <c r="V98" i="57"/>
  <c r="V99" i="57"/>
  <c r="V100" i="57"/>
  <c r="V101" i="57"/>
  <c r="V102" i="57"/>
  <c r="V103" i="57"/>
  <c r="V104" i="57"/>
  <c r="V105" i="57"/>
  <c r="V106" i="57"/>
  <c r="V107" i="57"/>
  <c r="V108" i="57"/>
  <c r="V109" i="57"/>
  <c r="U69" i="57"/>
  <c r="U70" i="57"/>
  <c r="U71" i="57"/>
  <c r="U72" i="57"/>
  <c r="U73" i="57"/>
  <c r="U74" i="57"/>
  <c r="U75" i="57"/>
  <c r="U76" i="57"/>
  <c r="U77" i="57"/>
  <c r="U78" i="57"/>
  <c r="U79" i="57"/>
  <c r="U80" i="57"/>
  <c r="U81" i="57"/>
  <c r="U82" i="57"/>
  <c r="U83" i="57"/>
  <c r="U84" i="57"/>
  <c r="U85" i="57"/>
  <c r="U86" i="57"/>
  <c r="U87" i="57"/>
  <c r="U88" i="57"/>
  <c r="U89" i="57"/>
  <c r="U90" i="57"/>
  <c r="U91" i="57"/>
  <c r="U92" i="57"/>
  <c r="U93" i="57"/>
  <c r="U94" i="57"/>
  <c r="U95" i="57"/>
  <c r="U96" i="57"/>
  <c r="U97" i="57"/>
  <c r="U98" i="57"/>
  <c r="U99" i="57"/>
  <c r="U100" i="57"/>
  <c r="U101" i="57"/>
  <c r="U102" i="57"/>
  <c r="U103" i="57"/>
  <c r="U104" i="57"/>
  <c r="U105" i="57"/>
  <c r="U106" i="57"/>
  <c r="U107" i="57"/>
  <c r="U108" i="57"/>
  <c r="U109" i="57"/>
  <c r="T69" i="57"/>
  <c r="T70" i="57"/>
  <c r="T71" i="57"/>
  <c r="T72" i="57"/>
  <c r="T73" i="57"/>
  <c r="T74" i="57"/>
  <c r="T75" i="57"/>
  <c r="T76" i="57"/>
  <c r="T77" i="57"/>
  <c r="T78" i="57"/>
  <c r="T79" i="57"/>
  <c r="T80" i="57"/>
  <c r="T81" i="57"/>
  <c r="T82" i="57"/>
  <c r="T83" i="57"/>
  <c r="T84" i="57"/>
  <c r="T85" i="57"/>
  <c r="T86" i="57"/>
  <c r="T87" i="57"/>
  <c r="T88" i="57"/>
  <c r="T89" i="57"/>
  <c r="T90" i="57"/>
  <c r="T91" i="57"/>
  <c r="T92" i="57"/>
  <c r="T93" i="57"/>
  <c r="T94" i="57"/>
  <c r="T95" i="57"/>
  <c r="T96" i="57"/>
  <c r="T97" i="57"/>
  <c r="T98" i="57"/>
  <c r="T99" i="57"/>
  <c r="T100" i="57"/>
  <c r="T101" i="57"/>
  <c r="T102" i="57"/>
  <c r="T103" i="57"/>
  <c r="T104" i="57"/>
  <c r="T105" i="57"/>
  <c r="T106" i="57"/>
  <c r="T107" i="57"/>
  <c r="T108" i="57"/>
  <c r="T109" i="57"/>
  <c r="S69" i="57"/>
  <c r="S70" i="57"/>
  <c r="S71" i="57"/>
  <c r="S72" i="57"/>
  <c r="S73" i="57"/>
  <c r="S74" i="57"/>
  <c r="S75" i="57"/>
  <c r="S76" i="57"/>
  <c r="S77" i="57"/>
  <c r="S78" i="57"/>
  <c r="S79" i="57"/>
  <c r="S80" i="57"/>
  <c r="S81" i="57"/>
  <c r="S82" i="57"/>
  <c r="S83" i="57"/>
  <c r="S84" i="57"/>
  <c r="S85" i="57"/>
  <c r="S86" i="57"/>
  <c r="S87" i="57"/>
  <c r="S88" i="57"/>
  <c r="S89" i="57"/>
  <c r="S90" i="57"/>
  <c r="S91" i="57"/>
  <c r="S92" i="57"/>
  <c r="S93" i="57"/>
  <c r="S94" i="57"/>
  <c r="S95" i="57"/>
  <c r="S96" i="57"/>
  <c r="S97" i="57"/>
  <c r="S98" i="57"/>
  <c r="S99" i="57"/>
  <c r="S100" i="57"/>
  <c r="S101" i="57"/>
  <c r="S102" i="57"/>
  <c r="S103" i="57"/>
  <c r="S104" i="57"/>
  <c r="S105" i="57"/>
  <c r="S106" i="57"/>
  <c r="S107" i="57"/>
  <c r="S108" i="57"/>
  <c r="S109" i="57"/>
  <c r="T68" i="57"/>
  <c r="U68" i="57"/>
  <c r="V68" i="57"/>
  <c r="S68" i="57"/>
  <c r="E65" i="57"/>
  <c r="E66" i="57"/>
  <c r="N65" i="57"/>
  <c r="N66" i="57"/>
  <c r="P65" i="57"/>
  <c r="P66" i="57"/>
  <c r="R65" i="57"/>
  <c r="R66" i="57"/>
  <c r="T67" i="57"/>
  <c r="U67" i="57"/>
  <c r="V67" i="57"/>
  <c r="S67" i="57"/>
  <c r="V57" i="57"/>
  <c r="V58" i="57"/>
  <c r="V59" i="57"/>
  <c r="V60" i="57"/>
  <c r="V61" i="57"/>
  <c r="V62" i="57"/>
  <c r="V63" i="57"/>
  <c r="V64" i="57"/>
  <c r="U57" i="57"/>
  <c r="U58" i="57"/>
  <c r="U59" i="57"/>
  <c r="U60" i="57"/>
  <c r="U61" i="57"/>
  <c r="U62" i="57"/>
  <c r="U63" i="57"/>
  <c r="U64" i="57"/>
  <c r="T57" i="57"/>
  <c r="T58" i="57"/>
  <c r="T59" i="57"/>
  <c r="T60" i="57"/>
  <c r="T61" i="57"/>
  <c r="T62" i="57"/>
  <c r="T63" i="57"/>
  <c r="T64" i="57"/>
  <c r="S57" i="57"/>
  <c r="S58" i="57"/>
  <c r="S59" i="57"/>
  <c r="S60" i="57"/>
  <c r="S61" i="57"/>
  <c r="S62" i="57"/>
  <c r="S63" i="57"/>
  <c r="S64" i="57"/>
  <c r="T56" i="57"/>
  <c r="U56" i="57"/>
  <c r="V56" i="57"/>
  <c r="S56" i="57"/>
  <c r="T55" i="57"/>
  <c r="U55" i="57"/>
  <c r="V55" i="57"/>
  <c r="S55" i="57"/>
  <c r="T54" i="57"/>
  <c r="U54" i="57"/>
  <c r="V54" i="57"/>
  <c r="S54" i="57"/>
  <c r="Q69" i="57"/>
  <c r="Q70" i="57"/>
  <c r="Q71" i="57"/>
  <c r="Q72" i="57"/>
  <c r="Q73" i="57"/>
  <c r="Q74" i="57"/>
  <c r="Q75" i="57"/>
  <c r="Q76" i="57"/>
  <c r="Q77" i="57"/>
  <c r="Q78" i="57"/>
  <c r="Q79" i="57"/>
  <c r="Q80" i="57"/>
  <c r="Q81" i="57"/>
  <c r="Q82" i="57"/>
  <c r="Q83" i="57"/>
  <c r="Q84" i="57"/>
  <c r="Q85" i="57"/>
  <c r="Q86" i="57"/>
  <c r="Q87" i="57"/>
  <c r="Q88" i="57"/>
  <c r="Q89" i="57"/>
  <c r="Q90" i="57"/>
  <c r="Q91" i="57"/>
  <c r="Q92" i="57"/>
  <c r="Q93" i="57"/>
  <c r="Q94" i="57"/>
  <c r="Q95" i="57"/>
  <c r="Q96" i="57"/>
  <c r="Q97" i="57"/>
  <c r="Q98" i="57"/>
  <c r="Q99" i="57"/>
  <c r="Q100" i="57"/>
  <c r="Q101" i="57"/>
  <c r="Q102" i="57"/>
  <c r="Q103" i="57"/>
  <c r="Q104" i="57"/>
  <c r="Q105" i="57"/>
  <c r="Q106" i="57"/>
  <c r="Q107" i="57"/>
  <c r="Q108" i="57"/>
  <c r="Q109" i="57"/>
  <c r="Q68" i="57"/>
  <c r="Q67" i="57"/>
  <c r="Q57" i="57"/>
  <c r="Q58" i="57"/>
  <c r="Q59" i="57"/>
  <c r="Q60" i="57"/>
  <c r="Q61" i="57"/>
  <c r="Q62" i="57"/>
  <c r="Q63" i="57"/>
  <c r="Q64" i="57"/>
  <c r="Q56" i="57"/>
  <c r="Q55" i="57"/>
  <c r="Q54" i="57"/>
  <c r="O69" i="57"/>
  <c r="O70" i="57"/>
  <c r="O71" i="57"/>
  <c r="O72" i="57"/>
  <c r="O73" i="57"/>
  <c r="O74" i="57"/>
  <c r="O75" i="57"/>
  <c r="O76" i="57"/>
  <c r="O77" i="57"/>
  <c r="O78" i="57"/>
  <c r="O79" i="57"/>
  <c r="O80" i="57"/>
  <c r="O81" i="57"/>
  <c r="O82" i="57"/>
  <c r="O83" i="57"/>
  <c r="O84" i="57"/>
  <c r="O85" i="57"/>
  <c r="O86" i="57"/>
  <c r="O87" i="57"/>
  <c r="O88" i="57"/>
  <c r="O89" i="57"/>
  <c r="O90" i="57"/>
  <c r="O91" i="57"/>
  <c r="O92" i="57"/>
  <c r="O93" i="57"/>
  <c r="O94" i="57"/>
  <c r="O95" i="57"/>
  <c r="O96" i="57"/>
  <c r="O97" i="57"/>
  <c r="O98" i="57"/>
  <c r="O99" i="57"/>
  <c r="O100" i="57"/>
  <c r="O101" i="57"/>
  <c r="O102" i="57"/>
  <c r="O103" i="57"/>
  <c r="O104" i="57"/>
  <c r="O105" i="57"/>
  <c r="O106" i="57"/>
  <c r="O107" i="57"/>
  <c r="O108" i="57"/>
  <c r="O109" i="57"/>
  <c r="O68" i="57"/>
  <c r="O67" i="57"/>
  <c r="O57" i="57"/>
  <c r="O58" i="57"/>
  <c r="O59" i="57"/>
  <c r="O60" i="57"/>
  <c r="O61" i="57"/>
  <c r="O62" i="57"/>
  <c r="O63" i="57"/>
  <c r="O64" i="57"/>
  <c r="O56" i="57"/>
  <c r="O55" i="57"/>
  <c r="O54" i="57"/>
  <c r="M69" i="57"/>
  <c r="M70" i="57"/>
  <c r="M71" i="57"/>
  <c r="M72" i="57"/>
  <c r="M73" i="57"/>
  <c r="M74" i="57"/>
  <c r="M75" i="57"/>
  <c r="M76" i="57"/>
  <c r="M77" i="57"/>
  <c r="M78" i="57"/>
  <c r="M79" i="57"/>
  <c r="M80" i="57"/>
  <c r="M81" i="57"/>
  <c r="M82" i="57"/>
  <c r="M83" i="57"/>
  <c r="M84" i="57"/>
  <c r="M85" i="57"/>
  <c r="M86" i="57"/>
  <c r="M87" i="57"/>
  <c r="M88" i="57"/>
  <c r="M89" i="57"/>
  <c r="M90" i="57"/>
  <c r="M91" i="57"/>
  <c r="M92" i="57"/>
  <c r="M93" i="57"/>
  <c r="M94" i="57"/>
  <c r="M95" i="57"/>
  <c r="M96" i="57"/>
  <c r="M97" i="57"/>
  <c r="M98" i="57"/>
  <c r="M99" i="57"/>
  <c r="M100" i="57"/>
  <c r="M101" i="57"/>
  <c r="M102" i="57"/>
  <c r="M103" i="57"/>
  <c r="M104" i="57"/>
  <c r="M105" i="57"/>
  <c r="M106" i="57"/>
  <c r="M107" i="57"/>
  <c r="M108" i="57"/>
  <c r="M109" i="57"/>
  <c r="L69" i="57"/>
  <c r="L70" i="57"/>
  <c r="L71" i="57"/>
  <c r="L72" i="57"/>
  <c r="L73" i="57"/>
  <c r="L74" i="57"/>
  <c r="L75" i="57"/>
  <c r="L76" i="57"/>
  <c r="L77" i="57"/>
  <c r="L78" i="57"/>
  <c r="L79" i="57"/>
  <c r="L80" i="57"/>
  <c r="L81" i="57"/>
  <c r="L82" i="57"/>
  <c r="L83" i="57"/>
  <c r="L84" i="57"/>
  <c r="L85" i="57"/>
  <c r="L86" i="57"/>
  <c r="L87" i="57"/>
  <c r="L88" i="57"/>
  <c r="L89" i="57"/>
  <c r="L90" i="57"/>
  <c r="L91" i="57"/>
  <c r="L92" i="57"/>
  <c r="L93" i="57"/>
  <c r="L94" i="57"/>
  <c r="L95" i="57"/>
  <c r="L96" i="57"/>
  <c r="L97" i="57"/>
  <c r="L98" i="57"/>
  <c r="L99" i="57"/>
  <c r="L100" i="57"/>
  <c r="L101" i="57"/>
  <c r="L102" i="57"/>
  <c r="L103" i="57"/>
  <c r="L104" i="57"/>
  <c r="L105" i="57"/>
  <c r="L106" i="57"/>
  <c r="L107" i="57"/>
  <c r="L108" i="57"/>
  <c r="L109" i="57"/>
  <c r="M68" i="57"/>
  <c r="L68" i="57"/>
  <c r="M67" i="57"/>
  <c r="L67" i="57"/>
  <c r="M57" i="57"/>
  <c r="M58" i="57"/>
  <c r="M59" i="57"/>
  <c r="M60" i="57"/>
  <c r="M61" i="57"/>
  <c r="M62" i="57"/>
  <c r="M63" i="57"/>
  <c r="M64" i="57"/>
  <c r="L57" i="57"/>
  <c r="L58" i="57"/>
  <c r="L59" i="57"/>
  <c r="L60" i="57"/>
  <c r="L61" i="57"/>
  <c r="L62" i="57"/>
  <c r="L63" i="57"/>
  <c r="L64" i="57"/>
  <c r="L65" i="57"/>
  <c r="L66" i="57"/>
  <c r="M56" i="57"/>
  <c r="L56" i="57"/>
  <c r="M55" i="57"/>
  <c r="L55" i="57"/>
  <c r="M54" i="57"/>
  <c r="L54" i="57"/>
  <c r="J69" i="57"/>
  <c r="J70" i="57"/>
  <c r="J71" i="57"/>
  <c r="J72" i="57"/>
  <c r="J73" i="57"/>
  <c r="J74" i="57"/>
  <c r="J75" i="57"/>
  <c r="J76" i="57"/>
  <c r="J77" i="57"/>
  <c r="J78" i="57"/>
  <c r="J79" i="57"/>
  <c r="J80" i="57"/>
  <c r="J81" i="57"/>
  <c r="J82" i="57"/>
  <c r="J83" i="57"/>
  <c r="J84" i="57"/>
  <c r="J85" i="57"/>
  <c r="J86" i="57"/>
  <c r="J87" i="57"/>
  <c r="J88" i="57"/>
  <c r="J89" i="57"/>
  <c r="J90" i="57"/>
  <c r="J91" i="57"/>
  <c r="J92" i="57"/>
  <c r="J93" i="57"/>
  <c r="J94" i="57"/>
  <c r="J95" i="57"/>
  <c r="J96" i="57"/>
  <c r="J97" i="57"/>
  <c r="J98" i="57"/>
  <c r="J99" i="57"/>
  <c r="J100" i="57"/>
  <c r="J101" i="57"/>
  <c r="J102" i="57"/>
  <c r="J103" i="57"/>
  <c r="J104" i="57"/>
  <c r="J105" i="57"/>
  <c r="J106" i="57"/>
  <c r="J107" i="57"/>
  <c r="J108" i="57"/>
  <c r="J109" i="57"/>
  <c r="J68" i="57"/>
  <c r="J67" i="57"/>
  <c r="J57" i="57"/>
  <c r="J58" i="57"/>
  <c r="J59" i="57"/>
  <c r="J60" i="57"/>
  <c r="J61" i="57"/>
  <c r="J62" i="57"/>
  <c r="J63" i="57"/>
  <c r="J64" i="57"/>
  <c r="J65" i="57"/>
  <c r="I65" i="57" s="1"/>
  <c r="J66" i="57"/>
  <c r="I66" i="57" s="1"/>
  <c r="J56" i="57"/>
  <c r="J55" i="57"/>
  <c r="J54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G69" i="57"/>
  <c r="G70" i="57"/>
  <c r="G71" i="57"/>
  <c r="G72" i="57"/>
  <c r="G73" i="57"/>
  <c r="G74" i="57"/>
  <c r="G75" i="57"/>
  <c r="G76" i="57"/>
  <c r="G77" i="57"/>
  <c r="G78" i="57"/>
  <c r="G79" i="57"/>
  <c r="G80" i="57"/>
  <c r="G81" i="57"/>
  <c r="G82" i="57"/>
  <c r="G83" i="57"/>
  <c r="G84" i="57"/>
  <c r="G85" i="57"/>
  <c r="G86" i="57"/>
  <c r="G87" i="57"/>
  <c r="G88" i="57"/>
  <c r="G89" i="57"/>
  <c r="G90" i="57"/>
  <c r="G91" i="57"/>
  <c r="G92" i="57"/>
  <c r="G93" i="57"/>
  <c r="G94" i="57"/>
  <c r="G95" i="57"/>
  <c r="G96" i="57"/>
  <c r="G97" i="57"/>
  <c r="G98" i="57"/>
  <c r="G99" i="57"/>
  <c r="G100" i="57"/>
  <c r="G101" i="57"/>
  <c r="G102" i="57"/>
  <c r="G103" i="57"/>
  <c r="G104" i="57"/>
  <c r="G105" i="57"/>
  <c r="G106" i="57"/>
  <c r="G107" i="57"/>
  <c r="G108" i="57"/>
  <c r="G109" i="57"/>
  <c r="H68" i="57"/>
  <c r="G68" i="57"/>
  <c r="H67" i="57"/>
  <c r="G67" i="57"/>
  <c r="H57" i="57"/>
  <c r="H58" i="57"/>
  <c r="H59" i="57"/>
  <c r="H60" i="57"/>
  <c r="H61" i="57"/>
  <c r="H62" i="57"/>
  <c r="H63" i="57"/>
  <c r="H64" i="57"/>
  <c r="H56" i="57"/>
  <c r="G57" i="57"/>
  <c r="G58" i="57"/>
  <c r="G59" i="57"/>
  <c r="G60" i="57"/>
  <c r="G61" i="57"/>
  <c r="G62" i="57"/>
  <c r="G63" i="57"/>
  <c r="G64" i="57"/>
  <c r="G56" i="57"/>
  <c r="H55" i="57"/>
  <c r="G55" i="57"/>
  <c r="H54" i="57"/>
  <c r="G54" i="57"/>
  <c r="D69" i="57"/>
  <c r="D70" i="57"/>
  <c r="D71" i="57"/>
  <c r="D72" i="57"/>
  <c r="D73" i="57"/>
  <c r="D74" i="57"/>
  <c r="D75" i="57"/>
  <c r="D76" i="57"/>
  <c r="D77" i="57"/>
  <c r="D78" i="57"/>
  <c r="D79" i="57"/>
  <c r="D80" i="57"/>
  <c r="D81" i="57"/>
  <c r="D82" i="57"/>
  <c r="D83" i="57"/>
  <c r="D84" i="57"/>
  <c r="D85" i="57"/>
  <c r="D86" i="57"/>
  <c r="D87" i="57"/>
  <c r="D88" i="57"/>
  <c r="D89" i="57"/>
  <c r="D90" i="57"/>
  <c r="D91" i="57"/>
  <c r="D92" i="57"/>
  <c r="D93" i="57"/>
  <c r="D94" i="57"/>
  <c r="D95" i="57"/>
  <c r="D96" i="57"/>
  <c r="D97" i="57"/>
  <c r="D98" i="57"/>
  <c r="D99" i="57"/>
  <c r="D100" i="57"/>
  <c r="D101" i="57"/>
  <c r="D102" i="57"/>
  <c r="D103" i="57"/>
  <c r="D104" i="57"/>
  <c r="D105" i="57"/>
  <c r="D106" i="57"/>
  <c r="D107" i="57"/>
  <c r="D108" i="57"/>
  <c r="D109" i="57"/>
  <c r="D68" i="57"/>
  <c r="C69" i="57"/>
  <c r="C70" i="57"/>
  <c r="C71" i="57"/>
  <c r="C72" i="57"/>
  <c r="C73" i="57"/>
  <c r="C74" i="57"/>
  <c r="C75" i="57"/>
  <c r="C76" i="57"/>
  <c r="C77" i="57"/>
  <c r="C78" i="57"/>
  <c r="C79" i="57"/>
  <c r="C80" i="57"/>
  <c r="C81" i="57"/>
  <c r="C82" i="57"/>
  <c r="C83" i="57"/>
  <c r="C84" i="57"/>
  <c r="C85" i="57"/>
  <c r="C86" i="57"/>
  <c r="C87" i="57"/>
  <c r="C88" i="57"/>
  <c r="C89" i="57"/>
  <c r="C90" i="57"/>
  <c r="C91" i="57"/>
  <c r="C92" i="57"/>
  <c r="C93" i="57"/>
  <c r="C94" i="57"/>
  <c r="C95" i="57"/>
  <c r="C96" i="57"/>
  <c r="C97" i="57"/>
  <c r="C98" i="57"/>
  <c r="C99" i="57"/>
  <c r="C100" i="57"/>
  <c r="C101" i="57"/>
  <c r="C102" i="57"/>
  <c r="C103" i="57"/>
  <c r="C104" i="57"/>
  <c r="C105" i="57"/>
  <c r="C106" i="57"/>
  <c r="C107" i="57"/>
  <c r="C108" i="57"/>
  <c r="C109" i="57"/>
  <c r="C68" i="57"/>
  <c r="D67" i="57"/>
  <c r="C67" i="57"/>
  <c r="D57" i="57"/>
  <c r="D58" i="57"/>
  <c r="D59" i="57"/>
  <c r="D60" i="57"/>
  <c r="D61" i="57"/>
  <c r="D62" i="57"/>
  <c r="D63" i="57"/>
  <c r="D64" i="57"/>
  <c r="D56" i="57"/>
  <c r="C57" i="57"/>
  <c r="C58" i="57"/>
  <c r="C59" i="57"/>
  <c r="C60" i="57"/>
  <c r="C61" i="57"/>
  <c r="C62" i="57"/>
  <c r="C63" i="57"/>
  <c r="C64" i="57"/>
  <c r="C56" i="57"/>
  <c r="D55" i="57"/>
  <c r="C55" i="57"/>
  <c r="D54" i="57"/>
  <c r="C54" i="57"/>
  <c r="V25" i="57"/>
  <c r="V26" i="57"/>
  <c r="V27" i="57"/>
  <c r="V28" i="57"/>
  <c r="V29" i="57"/>
  <c r="V30" i="57"/>
  <c r="V31" i="57"/>
  <c r="V32" i="57"/>
  <c r="V33" i="57"/>
  <c r="V34" i="57"/>
  <c r="V35" i="57"/>
  <c r="V36" i="57"/>
  <c r="V37" i="57"/>
  <c r="V38" i="57"/>
  <c r="V39" i="57"/>
  <c r="V40" i="57"/>
  <c r="V41" i="57"/>
  <c r="V42" i="57"/>
  <c r="V43" i="57"/>
  <c r="V44" i="57"/>
  <c r="V45" i="57"/>
  <c r="V46" i="57"/>
  <c r="V47" i="57"/>
  <c r="V48" i="57"/>
  <c r="U25" i="57"/>
  <c r="U26" i="57"/>
  <c r="U27" i="57"/>
  <c r="U28" i="57"/>
  <c r="U29" i="57"/>
  <c r="U30" i="57"/>
  <c r="U31" i="57"/>
  <c r="U32" i="57"/>
  <c r="U33" i="57"/>
  <c r="U34" i="57"/>
  <c r="U35" i="57"/>
  <c r="U36" i="57"/>
  <c r="U37" i="57"/>
  <c r="U38" i="57"/>
  <c r="U39" i="57"/>
  <c r="U40" i="57"/>
  <c r="U41" i="57"/>
  <c r="U42" i="57"/>
  <c r="U43" i="57"/>
  <c r="U44" i="57"/>
  <c r="U45" i="57"/>
  <c r="U46" i="57"/>
  <c r="U47" i="57"/>
  <c r="U48" i="57"/>
  <c r="T25" i="57"/>
  <c r="T26" i="57"/>
  <c r="T27" i="57"/>
  <c r="T28" i="57"/>
  <c r="T29" i="57"/>
  <c r="T30" i="57"/>
  <c r="T31" i="57"/>
  <c r="T32" i="57"/>
  <c r="T33" i="57"/>
  <c r="T34" i="57"/>
  <c r="T35" i="57"/>
  <c r="T36" i="57"/>
  <c r="T37" i="57"/>
  <c r="T38" i="57"/>
  <c r="T39" i="57"/>
  <c r="T40" i="57"/>
  <c r="T41" i="57"/>
  <c r="T42" i="57"/>
  <c r="T43" i="57"/>
  <c r="T44" i="57"/>
  <c r="T45" i="57"/>
  <c r="T46" i="57"/>
  <c r="T47" i="57"/>
  <c r="T48" i="57"/>
  <c r="S25" i="57"/>
  <c r="S26" i="57"/>
  <c r="S27" i="57"/>
  <c r="S28" i="57"/>
  <c r="S29" i="57"/>
  <c r="S30" i="57"/>
  <c r="S31" i="57"/>
  <c r="S32" i="57"/>
  <c r="S33" i="57"/>
  <c r="S34" i="57"/>
  <c r="S35" i="57"/>
  <c r="S36" i="57"/>
  <c r="S37" i="57"/>
  <c r="S38" i="57"/>
  <c r="S39" i="57"/>
  <c r="S40" i="57"/>
  <c r="S41" i="57"/>
  <c r="S42" i="57"/>
  <c r="S43" i="57"/>
  <c r="S44" i="57"/>
  <c r="S45" i="57"/>
  <c r="S46" i="57"/>
  <c r="S47" i="57"/>
  <c r="S48" i="57"/>
  <c r="T24" i="57"/>
  <c r="U24" i="57"/>
  <c r="V24" i="57"/>
  <c r="S24" i="57"/>
  <c r="T23" i="57"/>
  <c r="U23" i="57"/>
  <c r="V23" i="57"/>
  <c r="S23" i="57"/>
  <c r="V16" i="57"/>
  <c r="V17" i="57"/>
  <c r="V18" i="57"/>
  <c r="V19" i="57"/>
  <c r="V20" i="57"/>
  <c r="V21" i="57"/>
  <c r="V22" i="57"/>
  <c r="U16" i="57"/>
  <c r="U17" i="57"/>
  <c r="U18" i="57"/>
  <c r="U19" i="57"/>
  <c r="U20" i="57"/>
  <c r="U21" i="57"/>
  <c r="T16" i="57"/>
  <c r="T17" i="57"/>
  <c r="T18" i="57"/>
  <c r="T19" i="57"/>
  <c r="T20" i="57"/>
  <c r="T21" i="57"/>
  <c r="S16" i="57"/>
  <c r="S17" i="57"/>
  <c r="S18" i="57"/>
  <c r="S19" i="57"/>
  <c r="S20" i="57"/>
  <c r="S21" i="57"/>
  <c r="T15" i="57"/>
  <c r="U15" i="57"/>
  <c r="V15" i="57"/>
  <c r="S15" i="57"/>
  <c r="Q25" i="57"/>
  <c r="Q26" i="57"/>
  <c r="Q27" i="57"/>
  <c r="Q28" i="57"/>
  <c r="Q29" i="57"/>
  <c r="Q30" i="57"/>
  <c r="Q31" i="57"/>
  <c r="Q32" i="57"/>
  <c r="Q33" i="57"/>
  <c r="Q34" i="57"/>
  <c r="Q35" i="57"/>
  <c r="Q36" i="57"/>
  <c r="Q37" i="57"/>
  <c r="Q38" i="57"/>
  <c r="Q39" i="57"/>
  <c r="Q40" i="57"/>
  <c r="Q41" i="57"/>
  <c r="Q42" i="57"/>
  <c r="Q43" i="57"/>
  <c r="Q44" i="57"/>
  <c r="Q45" i="57"/>
  <c r="Q46" i="57"/>
  <c r="Q47" i="57"/>
  <c r="Q48" i="57"/>
  <c r="Q24" i="57"/>
  <c r="Q23" i="57"/>
  <c r="Q16" i="57"/>
  <c r="Q17" i="57"/>
  <c r="Q18" i="57"/>
  <c r="Q19" i="57"/>
  <c r="Q20" i="57"/>
  <c r="Q21" i="57"/>
  <c r="Q15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O42" i="57"/>
  <c r="O43" i="57"/>
  <c r="O44" i="57"/>
  <c r="O45" i="57"/>
  <c r="O46" i="57"/>
  <c r="O47" i="57"/>
  <c r="O48" i="57"/>
  <c r="O24" i="57"/>
  <c r="O23" i="57"/>
  <c r="O16" i="57"/>
  <c r="O17" i="57"/>
  <c r="O18" i="57"/>
  <c r="O19" i="57"/>
  <c r="O20" i="57"/>
  <c r="O21" i="57"/>
  <c r="O15" i="57"/>
  <c r="M25" i="57"/>
  <c r="M26" i="57"/>
  <c r="M27" i="57"/>
  <c r="M28" i="57"/>
  <c r="M29" i="57"/>
  <c r="M30" i="57"/>
  <c r="M31" i="57"/>
  <c r="M32" i="57"/>
  <c r="M33" i="57"/>
  <c r="M34" i="57"/>
  <c r="M35" i="57"/>
  <c r="M36" i="57"/>
  <c r="M37" i="57"/>
  <c r="M38" i="57"/>
  <c r="M39" i="57"/>
  <c r="M40" i="57"/>
  <c r="M41" i="57"/>
  <c r="M42" i="57"/>
  <c r="M43" i="57"/>
  <c r="M44" i="57"/>
  <c r="M45" i="57"/>
  <c r="M46" i="57"/>
  <c r="M47" i="57"/>
  <c r="M48" i="57"/>
  <c r="L25" i="57"/>
  <c r="L26" i="57"/>
  <c r="L27" i="57"/>
  <c r="L28" i="57"/>
  <c r="L29" i="57"/>
  <c r="L30" i="57"/>
  <c r="L31" i="57"/>
  <c r="L32" i="57"/>
  <c r="L33" i="57"/>
  <c r="L34" i="57"/>
  <c r="L35" i="57"/>
  <c r="L36" i="57"/>
  <c r="L37" i="57"/>
  <c r="L38" i="57"/>
  <c r="L39" i="57"/>
  <c r="L40" i="57"/>
  <c r="L41" i="57"/>
  <c r="L42" i="57"/>
  <c r="L43" i="57"/>
  <c r="L44" i="57"/>
  <c r="L45" i="57"/>
  <c r="L46" i="57"/>
  <c r="L47" i="57"/>
  <c r="L48" i="57"/>
  <c r="M24" i="57"/>
  <c r="L24" i="57"/>
  <c r="M23" i="57"/>
  <c r="L23" i="57"/>
  <c r="M16" i="57"/>
  <c r="M17" i="57"/>
  <c r="M18" i="57"/>
  <c r="M19" i="57"/>
  <c r="M20" i="57"/>
  <c r="M21" i="57"/>
  <c r="L16" i="57"/>
  <c r="L17" i="57"/>
  <c r="L18" i="57"/>
  <c r="L19" i="57"/>
  <c r="L20" i="57"/>
  <c r="L21" i="57"/>
  <c r="L22" i="57"/>
  <c r="M15" i="57"/>
  <c r="L15" i="57"/>
  <c r="J25" i="57"/>
  <c r="J26" i="57"/>
  <c r="J27" i="57"/>
  <c r="J28" i="57"/>
  <c r="J29" i="57"/>
  <c r="J30" i="57"/>
  <c r="J31" i="57"/>
  <c r="J32" i="57"/>
  <c r="J33" i="57"/>
  <c r="J34" i="57"/>
  <c r="J35" i="57"/>
  <c r="J36" i="57"/>
  <c r="J37" i="57"/>
  <c r="J38" i="57"/>
  <c r="J39" i="57"/>
  <c r="J40" i="57"/>
  <c r="J41" i="57"/>
  <c r="J42" i="57"/>
  <c r="J43" i="57"/>
  <c r="J44" i="57"/>
  <c r="J45" i="57"/>
  <c r="J46" i="57"/>
  <c r="J47" i="57"/>
  <c r="J48" i="57"/>
  <c r="J24" i="57"/>
  <c r="J23" i="57"/>
  <c r="J16" i="57"/>
  <c r="J17" i="57"/>
  <c r="J18" i="57"/>
  <c r="J19" i="57"/>
  <c r="J20" i="57"/>
  <c r="J21" i="57"/>
  <c r="J15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24" i="57"/>
  <c r="G46" i="57"/>
  <c r="G47" i="57"/>
  <c r="G48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37" i="57"/>
  <c r="G38" i="57"/>
  <c r="G39" i="57"/>
  <c r="G40" i="57"/>
  <c r="G41" i="57"/>
  <c r="G42" i="57"/>
  <c r="G43" i="57"/>
  <c r="G44" i="57"/>
  <c r="G45" i="57"/>
  <c r="G24" i="57"/>
  <c r="H23" i="57"/>
  <c r="G23" i="57"/>
  <c r="H16" i="57"/>
  <c r="H17" i="57"/>
  <c r="H18" i="57"/>
  <c r="H19" i="57"/>
  <c r="H20" i="57"/>
  <c r="H21" i="57"/>
  <c r="H15" i="57"/>
  <c r="G16" i="57"/>
  <c r="G17" i="57"/>
  <c r="G18" i="57"/>
  <c r="G19" i="57"/>
  <c r="G20" i="57"/>
  <c r="G21" i="57"/>
  <c r="G15" i="57"/>
  <c r="F49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42" i="57"/>
  <c r="D43" i="57"/>
  <c r="D44" i="57"/>
  <c r="D45" i="57"/>
  <c r="D46" i="57"/>
  <c r="D47" i="57"/>
  <c r="D48" i="57"/>
  <c r="D24" i="57"/>
  <c r="D23" i="57"/>
  <c r="D16" i="57"/>
  <c r="D17" i="57"/>
  <c r="D18" i="57"/>
  <c r="D19" i="57"/>
  <c r="D20" i="57"/>
  <c r="D21" i="57"/>
  <c r="D15" i="57"/>
  <c r="C25" i="57"/>
  <c r="C26" i="57"/>
  <c r="C27" i="57"/>
  <c r="C28" i="57"/>
  <c r="C29" i="57"/>
  <c r="C30" i="57"/>
  <c r="C31" i="57"/>
  <c r="C32" i="57"/>
  <c r="C33" i="57"/>
  <c r="C34" i="57"/>
  <c r="C35" i="57"/>
  <c r="C36" i="57"/>
  <c r="C37" i="57"/>
  <c r="C38" i="57"/>
  <c r="C39" i="57"/>
  <c r="C40" i="57"/>
  <c r="C41" i="57"/>
  <c r="C42" i="57"/>
  <c r="C43" i="57"/>
  <c r="C44" i="57"/>
  <c r="C45" i="57"/>
  <c r="C46" i="57"/>
  <c r="C47" i="57"/>
  <c r="C48" i="57"/>
  <c r="C24" i="57"/>
  <c r="C23" i="57"/>
  <c r="C16" i="57"/>
  <c r="C17" i="57"/>
  <c r="C18" i="57"/>
  <c r="C19" i="57"/>
  <c r="C20" i="57"/>
  <c r="C21" i="57"/>
  <c r="C15" i="57"/>
  <c r="I67" i="57" l="1"/>
  <c r="K67" i="57"/>
  <c r="P55" i="57"/>
  <c r="K66" i="57"/>
  <c r="K55" i="57"/>
  <c r="K65" i="57"/>
  <c r="N67" i="57"/>
  <c r="P67" i="57"/>
  <c r="R67" i="57"/>
  <c r="E67" i="57"/>
  <c r="N55" i="57"/>
  <c r="R55" i="57"/>
  <c r="I55" i="57"/>
  <c r="V110" i="57"/>
  <c r="U110" i="57"/>
  <c r="T110" i="57"/>
  <c r="S110" i="57"/>
  <c r="Q110" i="57"/>
  <c r="O110" i="57"/>
  <c r="M110" i="57"/>
  <c r="L110" i="57"/>
  <c r="J110" i="57"/>
  <c r="H110" i="57"/>
  <c r="G110" i="57"/>
  <c r="D110" i="57"/>
  <c r="C110" i="57"/>
  <c r="R109" i="57"/>
  <c r="P109" i="57"/>
  <c r="N109" i="57"/>
  <c r="K109" i="57"/>
  <c r="I109" i="57"/>
  <c r="E109" i="57"/>
  <c r="R108" i="57"/>
  <c r="P108" i="57"/>
  <c r="N108" i="57"/>
  <c r="K108" i="57"/>
  <c r="I108" i="57"/>
  <c r="E108" i="57"/>
  <c r="R107" i="57"/>
  <c r="P107" i="57"/>
  <c r="N107" i="57"/>
  <c r="K107" i="57"/>
  <c r="I107" i="57"/>
  <c r="E107" i="57"/>
  <c r="R106" i="57"/>
  <c r="P106" i="57"/>
  <c r="N106" i="57"/>
  <c r="K106" i="57"/>
  <c r="I106" i="57"/>
  <c r="E106" i="57"/>
  <c r="R105" i="57"/>
  <c r="P105" i="57"/>
  <c r="N105" i="57"/>
  <c r="K105" i="57"/>
  <c r="I105" i="57"/>
  <c r="E105" i="57"/>
  <c r="R104" i="57"/>
  <c r="P104" i="57"/>
  <c r="N104" i="57"/>
  <c r="K104" i="57"/>
  <c r="I104" i="57"/>
  <c r="E104" i="57"/>
  <c r="R103" i="57"/>
  <c r="P103" i="57"/>
  <c r="N103" i="57"/>
  <c r="K103" i="57"/>
  <c r="I103" i="57"/>
  <c r="E103" i="57"/>
  <c r="R102" i="57"/>
  <c r="P102" i="57"/>
  <c r="N102" i="57"/>
  <c r="K102" i="57"/>
  <c r="I102" i="57"/>
  <c r="E102" i="57"/>
  <c r="R101" i="57"/>
  <c r="P101" i="57"/>
  <c r="N101" i="57"/>
  <c r="K101" i="57"/>
  <c r="I101" i="57"/>
  <c r="E101" i="57"/>
  <c r="R100" i="57"/>
  <c r="P100" i="57"/>
  <c r="N100" i="57"/>
  <c r="K100" i="57"/>
  <c r="I100" i="57"/>
  <c r="E100" i="57"/>
  <c r="R99" i="57"/>
  <c r="P99" i="57"/>
  <c r="N99" i="57"/>
  <c r="K99" i="57"/>
  <c r="I99" i="57"/>
  <c r="E99" i="57"/>
  <c r="R98" i="57"/>
  <c r="P98" i="57"/>
  <c r="N98" i="57"/>
  <c r="K98" i="57"/>
  <c r="I98" i="57"/>
  <c r="E98" i="57"/>
  <c r="R97" i="57"/>
  <c r="P97" i="57"/>
  <c r="N97" i="57"/>
  <c r="K97" i="57"/>
  <c r="I97" i="57"/>
  <c r="E97" i="57"/>
  <c r="R96" i="57"/>
  <c r="P96" i="57"/>
  <c r="N96" i="57"/>
  <c r="K96" i="57"/>
  <c r="I96" i="57"/>
  <c r="E96" i="57"/>
  <c r="R95" i="57"/>
  <c r="P95" i="57"/>
  <c r="N95" i="57"/>
  <c r="K95" i="57"/>
  <c r="I95" i="57"/>
  <c r="E95" i="57"/>
  <c r="R94" i="57"/>
  <c r="P94" i="57"/>
  <c r="N94" i="57"/>
  <c r="K94" i="57"/>
  <c r="I94" i="57"/>
  <c r="E94" i="57"/>
  <c r="R93" i="57"/>
  <c r="P93" i="57"/>
  <c r="N93" i="57"/>
  <c r="K93" i="57"/>
  <c r="I93" i="57"/>
  <c r="E93" i="57"/>
  <c r="R92" i="57"/>
  <c r="P92" i="57"/>
  <c r="N92" i="57"/>
  <c r="K92" i="57"/>
  <c r="I92" i="57"/>
  <c r="E92" i="57"/>
  <c r="R91" i="57"/>
  <c r="P91" i="57"/>
  <c r="N91" i="57"/>
  <c r="K91" i="57"/>
  <c r="I91" i="57"/>
  <c r="E91" i="57"/>
  <c r="R90" i="57"/>
  <c r="P90" i="57"/>
  <c r="N90" i="57"/>
  <c r="K90" i="57"/>
  <c r="I90" i="57"/>
  <c r="E90" i="57"/>
  <c r="R89" i="57"/>
  <c r="P89" i="57"/>
  <c r="N89" i="57"/>
  <c r="K89" i="57"/>
  <c r="I89" i="57"/>
  <c r="E89" i="57"/>
  <c r="R88" i="57"/>
  <c r="P88" i="57"/>
  <c r="N88" i="57"/>
  <c r="K88" i="57"/>
  <c r="I88" i="57"/>
  <c r="E88" i="57"/>
  <c r="R87" i="57"/>
  <c r="P87" i="57"/>
  <c r="N87" i="57"/>
  <c r="K87" i="57"/>
  <c r="I87" i="57"/>
  <c r="E87" i="57"/>
  <c r="R86" i="57"/>
  <c r="P86" i="57"/>
  <c r="N86" i="57"/>
  <c r="K86" i="57"/>
  <c r="I86" i="57"/>
  <c r="E86" i="57"/>
  <c r="R85" i="57"/>
  <c r="P85" i="57"/>
  <c r="N85" i="57"/>
  <c r="K85" i="57"/>
  <c r="I85" i="57"/>
  <c r="E85" i="57"/>
  <c r="R84" i="57"/>
  <c r="P84" i="57"/>
  <c r="N84" i="57"/>
  <c r="K84" i="57"/>
  <c r="I84" i="57"/>
  <c r="E84" i="57"/>
  <c r="R83" i="57"/>
  <c r="P83" i="57"/>
  <c r="N83" i="57"/>
  <c r="K83" i="57"/>
  <c r="I83" i="57"/>
  <c r="E83" i="57"/>
  <c r="R82" i="57"/>
  <c r="P82" i="57"/>
  <c r="N82" i="57"/>
  <c r="K82" i="57"/>
  <c r="I82" i="57"/>
  <c r="E82" i="57"/>
  <c r="R81" i="57"/>
  <c r="P81" i="57"/>
  <c r="N81" i="57"/>
  <c r="K81" i="57"/>
  <c r="I81" i="57"/>
  <c r="E81" i="57"/>
  <c r="R80" i="57"/>
  <c r="P80" i="57"/>
  <c r="N80" i="57"/>
  <c r="K80" i="57"/>
  <c r="I80" i="57"/>
  <c r="E80" i="57"/>
  <c r="R79" i="57"/>
  <c r="P79" i="57"/>
  <c r="N79" i="57"/>
  <c r="K79" i="57"/>
  <c r="I79" i="57"/>
  <c r="E79" i="57"/>
  <c r="R78" i="57"/>
  <c r="P78" i="57"/>
  <c r="N78" i="57"/>
  <c r="K78" i="57"/>
  <c r="I78" i="57"/>
  <c r="E78" i="57"/>
  <c r="R77" i="57"/>
  <c r="P77" i="57"/>
  <c r="N77" i="57"/>
  <c r="K77" i="57"/>
  <c r="I77" i="57"/>
  <c r="E77" i="57"/>
  <c r="R76" i="57"/>
  <c r="P76" i="57"/>
  <c r="N76" i="57"/>
  <c r="K76" i="57"/>
  <c r="I76" i="57"/>
  <c r="E76" i="57"/>
  <c r="R75" i="57"/>
  <c r="P75" i="57"/>
  <c r="N75" i="57"/>
  <c r="K75" i="57"/>
  <c r="I75" i="57"/>
  <c r="E75" i="57"/>
  <c r="R74" i="57"/>
  <c r="P74" i="57"/>
  <c r="N74" i="57"/>
  <c r="K74" i="57"/>
  <c r="I74" i="57"/>
  <c r="E74" i="57"/>
  <c r="R73" i="57"/>
  <c r="P73" i="57"/>
  <c r="N73" i="57"/>
  <c r="K73" i="57"/>
  <c r="I73" i="57"/>
  <c r="E73" i="57"/>
  <c r="R72" i="57"/>
  <c r="P72" i="57"/>
  <c r="N72" i="57"/>
  <c r="K72" i="57"/>
  <c r="I72" i="57"/>
  <c r="E72" i="57"/>
  <c r="R71" i="57"/>
  <c r="P71" i="57"/>
  <c r="N71" i="57"/>
  <c r="K71" i="57"/>
  <c r="I71" i="57"/>
  <c r="E71" i="57"/>
  <c r="R70" i="57"/>
  <c r="P70" i="57"/>
  <c r="N70" i="57"/>
  <c r="K70" i="57"/>
  <c r="I70" i="57"/>
  <c r="E70" i="57"/>
  <c r="R69" i="57"/>
  <c r="P69" i="57"/>
  <c r="N69" i="57"/>
  <c r="K69" i="57"/>
  <c r="I69" i="57"/>
  <c r="E69" i="57"/>
  <c r="R68" i="57"/>
  <c r="P68" i="57"/>
  <c r="N68" i="57"/>
  <c r="K68" i="57"/>
  <c r="I68" i="57"/>
  <c r="E68" i="57"/>
  <c r="R64" i="57"/>
  <c r="P64" i="57"/>
  <c r="N64" i="57"/>
  <c r="K64" i="57"/>
  <c r="I64" i="57"/>
  <c r="E64" i="57"/>
  <c r="R63" i="57"/>
  <c r="P63" i="57"/>
  <c r="N63" i="57"/>
  <c r="K63" i="57"/>
  <c r="I63" i="57"/>
  <c r="E63" i="57"/>
  <c r="R62" i="57"/>
  <c r="P62" i="57"/>
  <c r="N62" i="57"/>
  <c r="K62" i="57"/>
  <c r="I62" i="57"/>
  <c r="E62" i="57"/>
  <c r="R61" i="57"/>
  <c r="P61" i="57"/>
  <c r="N61" i="57"/>
  <c r="K61" i="57"/>
  <c r="I61" i="57"/>
  <c r="E61" i="57"/>
  <c r="R60" i="57"/>
  <c r="P60" i="57"/>
  <c r="N60" i="57"/>
  <c r="K60" i="57"/>
  <c r="I60" i="57"/>
  <c r="E60" i="57"/>
  <c r="R59" i="57"/>
  <c r="P59" i="57"/>
  <c r="N59" i="57"/>
  <c r="K59" i="57"/>
  <c r="I59" i="57"/>
  <c r="E59" i="57"/>
  <c r="R58" i="57"/>
  <c r="P58" i="57"/>
  <c r="N58" i="57"/>
  <c r="K58" i="57"/>
  <c r="I58" i="57"/>
  <c r="E58" i="57"/>
  <c r="R57" i="57"/>
  <c r="P57" i="57"/>
  <c r="N57" i="57"/>
  <c r="K57" i="57"/>
  <c r="I57" i="57"/>
  <c r="E57" i="57"/>
  <c r="R56" i="57"/>
  <c r="P56" i="57"/>
  <c r="N56" i="57"/>
  <c r="K56" i="57"/>
  <c r="I56" i="57"/>
  <c r="E56" i="57"/>
  <c r="R54" i="57"/>
  <c r="P54" i="57"/>
  <c r="N54" i="57"/>
  <c r="K54" i="57"/>
  <c r="I54" i="57"/>
  <c r="R53" i="57"/>
  <c r="P53" i="57"/>
  <c r="N53" i="57"/>
  <c r="K53" i="57"/>
  <c r="I53" i="57"/>
  <c r="V49" i="57"/>
  <c r="U49" i="57"/>
  <c r="T49" i="57"/>
  <c r="S49" i="57"/>
  <c r="Q49" i="57"/>
  <c r="O49" i="57"/>
  <c r="M49" i="57"/>
  <c r="L49" i="57"/>
  <c r="J49" i="57"/>
  <c r="H49" i="57"/>
  <c r="G49" i="57"/>
  <c r="D49" i="57"/>
  <c r="C49" i="57"/>
  <c r="R48" i="57"/>
  <c r="P48" i="57"/>
  <c r="N48" i="57"/>
  <c r="K48" i="57"/>
  <c r="I48" i="57"/>
  <c r="E48" i="57"/>
  <c r="R47" i="57"/>
  <c r="P47" i="57"/>
  <c r="N47" i="57"/>
  <c r="K47" i="57"/>
  <c r="I47" i="57"/>
  <c r="E47" i="57"/>
  <c r="R46" i="57"/>
  <c r="P46" i="57"/>
  <c r="N46" i="57"/>
  <c r="K46" i="57"/>
  <c r="I46" i="57"/>
  <c r="E46" i="57"/>
  <c r="R45" i="57"/>
  <c r="P45" i="57"/>
  <c r="N45" i="57"/>
  <c r="K45" i="57"/>
  <c r="I45" i="57"/>
  <c r="E45" i="57"/>
  <c r="R44" i="57"/>
  <c r="P44" i="57"/>
  <c r="N44" i="57"/>
  <c r="K44" i="57"/>
  <c r="I44" i="57"/>
  <c r="E44" i="57"/>
  <c r="R43" i="57"/>
  <c r="P43" i="57"/>
  <c r="N43" i="57"/>
  <c r="K43" i="57"/>
  <c r="I43" i="57"/>
  <c r="E43" i="57"/>
  <c r="R42" i="57"/>
  <c r="P42" i="57"/>
  <c r="N42" i="57"/>
  <c r="K42" i="57"/>
  <c r="I42" i="57"/>
  <c r="E42" i="57"/>
  <c r="R41" i="57"/>
  <c r="P41" i="57"/>
  <c r="N41" i="57"/>
  <c r="K41" i="57"/>
  <c r="I41" i="57"/>
  <c r="E41" i="57"/>
  <c r="R40" i="57"/>
  <c r="P40" i="57"/>
  <c r="N40" i="57"/>
  <c r="K40" i="57"/>
  <c r="I40" i="57"/>
  <c r="E40" i="57"/>
  <c r="R39" i="57"/>
  <c r="P39" i="57"/>
  <c r="N39" i="57"/>
  <c r="K39" i="57"/>
  <c r="I39" i="57"/>
  <c r="E39" i="57"/>
  <c r="R38" i="57"/>
  <c r="P38" i="57"/>
  <c r="N38" i="57"/>
  <c r="K38" i="57"/>
  <c r="I38" i="57"/>
  <c r="E38" i="57"/>
  <c r="R37" i="57"/>
  <c r="P37" i="57"/>
  <c r="N37" i="57"/>
  <c r="K37" i="57"/>
  <c r="I37" i="57"/>
  <c r="E37" i="57"/>
  <c r="R36" i="57"/>
  <c r="P36" i="57"/>
  <c r="N36" i="57"/>
  <c r="K36" i="57"/>
  <c r="I36" i="57"/>
  <c r="E36" i="57"/>
  <c r="R35" i="57"/>
  <c r="P35" i="57"/>
  <c r="N35" i="57"/>
  <c r="K35" i="57"/>
  <c r="I35" i="57"/>
  <c r="E35" i="57"/>
  <c r="R34" i="57"/>
  <c r="P34" i="57"/>
  <c r="N34" i="57"/>
  <c r="K34" i="57"/>
  <c r="I34" i="57"/>
  <c r="E34" i="57"/>
  <c r="R33" i="57"/>
  <c r="P33" i="57"/>
  <c r="N33" i="57"/>
  <c r="K33" i="57"/>
  <c r="I33" i="57"/>
  <c r="E33" i="57"/>
  <c r="R32" i="57"/>
  <c r="P32" i="57"/>
  <c r="N32" i="57"/>
  <c r="K32" i="57"/>
  <c r="I32" i="57"/>
  <c r="E32" i="57"/>
  <c r="R31" i="57"/>
  <c r="P31" i="57"/>
  <c r="N31" i="57"/>
  <c r="K31" i="57"/>
  <c r="I31" i="57"/>
  <c r="E31" i="57"/>
  <c r="R30" i="57"/>
  <c r="P30" i="57"/>
  <c r="N30" i="57"/>
  <c r="K30" i="57"/>
  <c r="I30" i="57"/>
  <c r="E30" i="57"/>
  <c r="R29" i="57"/>
  <c r="P29" i="57"/>
  <c r="N29" i="57"/>
  <c r="K29" i="57"/>
  <c r="I29" i="57"/>
  <c r="E29" i="57"/>
  <c r="R28" i="57"/>
  <c r="P28" i="57"/>
  <c r="N28" i="57"/>
  <c r="K28" i="57"/>
  <c r="I28" i="57"/>
  <c r="E28" i="57"/>
  <c r="R27" i="57"/>
  <c r="P27" i="57"/>
  <c r="N27" i="57"/>
  <c r="K27" i="57"/>
  <c r="I27" i="57"/>
  <c r="E27" i="57"/>
  <c r="R26" i="57"/>
  <c r="P26" i="57"/>
  <c r="N26" i="57"/>
  <c r="K26" i="57"/>
  <c r="I26" i="57"/>
  <c r="E26" i="57"/>
  <c r="R25" i="57"/>
  <c r="P25" i="57"/>
  <c r="N25" i="57"/>
  <c r="K25" i="57"/>
  <c r="I25" i="57"/>
  <c r="E25" i="57"/>
  <c r="R24" i="57"/>
  <c r="P24" i="57"/>
  <c r="N24" i="57"/>
  <c r="K24" i="57"/>
  <c r="I24" i="57"/>
  <c r="E24" i="57"/>
  <c r="R23" i="57"/>
  <c r="P23" i="57"/>
  <c r="N23" i="57"/>
  <c r="K23" i="57"/>
  <c r="I23" i="57"/>
  <c r="E23" i="57"/>
  <c r="R22" i="57"/>
  <c r="P22" i="57"/>
  <c r="N22" i="57"/>
  <c r="K22" i="57"/>
  <c r="I22" i="57"/>
  <c r="E22" i="57"/>
  <c r="R21" i="57"/>
  <c r="P21" i="57"/>
  <c r="N21" i="57"/>
  <c r="K21" i="57"/>
  <c r="I21" i="57"/>
  <c r="E21" i="57"/>
  <c r="R20" i="57"/>
  <c r="P20" i="57"/>
  <c r="N20" i="57"/>
  <c r="K20" i="57"/>
  <c r="I20" i="57"/>
  <c r="E20" i="57"/>
  <c r="R19" i="57"/>
  <c r="P19" i="57"/>
  <c r="N19" i="57"/>
  <c r="K19" i="57"/>
  <c r="I19" i="57"/>
  <c r="E19" i="57"/>
  <c r="R18" i="57"/>
  <c r="P18" i="57"/>
  <c r="N18" i="57"/>
  <c r="K18" i="57"/>
  <c r="I18" i="57"/>
  <c r="E18" i="57"/>
  <c r="R17" i="57"/>
  <c r="P17" i="57"/>
  <c r="N17" i="57"/>
  <c r="K17" i="57"/>
  <c r="I17" i="57"/>
  <c r="E17" i="57"/>
  <c r="R16" i="57"/>
  <c r="P16" i="57"/>
  <c r="N16" i="57"/>
  <c r="K16" i="57"/>
  <c r="I16" i="57"/>
  <c r="E16" i="57"/>
  <c r="R15" i="57"/>
  <c r="P15" i="57"/>
  <c r="N15" i="57"/>
  <c r="I15" i="57"/>
  <c r="E15" i="57"/>
  <c r="R14" i="57"/>
  <c r="P14" i="57"/>
  <c r="N14" i="57"/>
  <c r="K14" i="57"/>
  <c r="I14" i="57"/>
  <c r="E14" i="57"/>
  <c r="R13" i="57"/>
  <c r="P13" i="57"/>
  <c r="N13" i="57"/>
  <c r="K13" i="57"/>
  <c r="I13" i="57"/>
  <c r="E13" i="57"/>
  <c r="R12" i="57"/>
  <c r="P12" i="57"/>
  <c r="N12" i="57"/>
  <c r="K12" i="57"/>
  <c r="I12" i="57"/>
  <c r="E12" i="57"/>
  <c r="V4" i="56"/>
  <c r="U4" i="56"/>
  <c r="T4" i="56"/>
  <c r="S4" i="56"/>
  <c r="Q4" i="56"/>
  <c r="O4" i="56"/>
  <c r="M4" i="56"/>
  <c r="L4" i="56"/>
  <c r="J4" i="56"/>
  <c r="H4" i="56"/>
  <c r="G4" i="56"/>
  <c r="D4" i="56"/>
  <c r="C4" i="56"/>
  <c r="E110" i="57" l="1"/>
  <c r="I4" i="56"/>
  <c r="N49" i="57"/>
  <c r="N4" i="56"/>
  <c r="P4" i="56"/>
  <c r="K110" i="57"/>
  <c r="I110" i="57"/>
  <c r="P110" i="57"/>
  <c r="R110" i="57"/>
  <c r="N110" i="57"/>
  <c r="R49" i="57"/>
  <c r="I49" i="57"/>
  <c r="P49" i="57"/>
  <c r="E49" i="57"/>
  <c r="K49" i="57"/>
  <c r="K4" i="56"/>
  <c r="R4" i="56"/>
  <c r="E4" i="56"/>
  <c r="R22" i="55"/>
  <c r="R23" i="55"/>
  <c r="P22" i="55"/>
  <c r="P23" i="55"/>
  <c r="N22" i="55"/>
  <c r="N23" i="55"/>
  <c r="K22" i="55"/>
  <c r="K23" i="55"/>
  <c r="I22" i="55"/>
  <c r="I23" i="55"/>
  <c r="P54" i="55"/>
  <c r="N54" i="55"/>
  <c r="E22" i="55" l="1"/>
  <c r="E23" i="55"/>
  <c r="V108" i="55"/>
  <c r="U108" i="55"/>
  <c r="T108" i="55"/>
  <c r="S108" i="55"/>
  <c r="Q108" i="55"/>
  <c r="O108" i="55"/>
  <c r="M108" i="55"/>
  <c r="L108" i="55"/>
  <c r="J108" i="55"/>
  <c r="H108" i="55"/>
  <c r="G108" i="55"/>
  <c r="D108" i="55"/>
  <c r="C108" i="55"/>
  <c r="R107" i="55"/>
  <c r="P107" i="55"/>
  <c r="N107" i="55"/>
  <c r="K107" i="55"/>
  <c r="I107" i="55"/>
  <c r="E107" i="55"/>
  <c r="R106" i="55"/>
  <c r="P106" i="55"/>
  <c r="N106" i="55"/>
  <c r="K106" i="55"/>
  <c r="I106" i="55"/>
  <c r="E106" i="55"/>
  <c r="R105" i="55"/>
  <c r="P105" i="55"/>
  <c r="N105" i="55"/>
  <c r="K105" i="55"/>
  <c r="I105" i="55"/>
  <c r="E105" i="55"/>
  <c r="R104" i="55"/>
  <c r="P104" i="55"/>
  <c r="N104" i="55"/>
  <c r="K104" i="55"/>
  <c r="I104" i="55"/>
  <c r="E104" i="55"/>
  <c r="R103" i="55"/>
  <c r="P103" i="55"/>
  <c r="N103" i="55"/>
  <c r="K103" i="55"/>
  <c r="I103" i="55"/>
  <c r="E103" i="55"/>
  <c r="R102" i="55"/>
  <c r="P102" i="55"/>
  <c r="N102" i="55"/>
  <c r="K102" i="55"/>
  <c r="I102" i="55"/>
  <c r="E102" i="55"/>
  <c r="R101" i="55"/>
  <c r="P101" i="55"/>
  <c r="N101" i="55"/>
  <c r="K101" i="55"/>
  <c r="I101" i="55"/>
  <c r="E101" i="55"/>
  <c r="R100" i="55"/>
  <c r="P100" i="55"/>
  <c r="N100" i="55"/>
  <c r="K100" i="55"/>
  <c r="I100" i="55"/>
  <c r="E100" i="55"/>
  <c r="R99" i="55"/>
  <c r="P99" i="55"/>
  <c r="N99" i="55"/>
  <c r="K99" i="55"/>
  <c r="I99" i="55"/>
  <c r="E99" i="55"/>
  <c r="R98" i="55"/>
  <c r="P98" i="55"/>
  <c r="N98" i="55"/>
  <c r="K98" i="55"/>
  <c r="I98" i="55"/>
  <c r="E98" i="55"/>
  <c r="R97" i="55"/>
  <c r="P97" i="55"/>
  <c r="N97" i="55"/>
  <c r="K97" i="55"/>
  <c r="I97" i="55"/>
  <c r="E97" i="55"/>
  <c r="R96" i="55"/>
  <c r="P96" i="55"/>
  <c r="N96" i="55"/>
  <c r="K96" i="55"/>
  <c r="I96" i="55"/>
  <c r="E96" i="55"/>
  <c r="R95" i="55"/>
  <c r="P95" i="55"/>
  <c r="N95" i="55"/>
  <c r="K95" i="55"/>
  <c r="I95" i="55"/>
  <c r="E95" i="55"/>
  <c r="R94" i="55"/>
  <c r="P94" i="55"/>
  <c r="N94" i="55"/>
  <c r="K94" i="55"/>
  <c r="I94" i="55"/>
  <c r="E94" i="55"/>
  <c r="R93" i="55"/>
  <c r="P93" i="55"/>
  <c r="N93" i="55"/>
  <c r="K93" i="55"/>
  <c r="I93" i="55"/>
  <c r="E93" i="55"/>
  <c r="R92" i="55"/>
  <c r="P92" i="55"/>
  <c r="N92" i="55"/>
  <c r="K92" i="55"/>
  <c r="I92" i="55"/>
  <c r="E92" i="55"/>
  <c r="R91" i="55"/>
  <c r="P91" i="55"/>
  <c r="N91" i="55"/>
  <c r="K91" i="55"/>
  <c r="I91" i="55"/>
  <c r="E91" i="55"/>
  <c r="R90" i="55"/>
  <c r="P90" i="55"/>
  <c r="N90" i="55"/>
  <c r="K90" i="55"/>
  <c r="I90" i="55"/>
  <c r="E90" i="55"/>
  <c r="R89" i="55"/>
  <c r="P89" i="55"/>
  <c r="N89" i="55"/>
  <c r="K89" i="55"/>
  <c r="I89" i="55"/>
  <c r="E89" i="55"/>
  <c r="R88" i="55"/>
  <c r="P88" i="55"/>
  <c r="N88" i="55"/>
  <c r="K88" i="55"/>
  <c r="I88" i="55"/>
  <c r="E88" i="55"/>
  <c r="R87" i="55"/>
  <c r="P87" i="55"/>
  <c r="N87" i="55"/>
  <c r="K87" i="55"/>
  <c r="I87" i="55"/>
  <c r="E87" i="55"/>
  <c r="R86" i="55"/>
  <c r="P86" i="55"/>
  <c r="N86" i="55"/>
  <c r="K86" i="55"/>
  <c r="I86" i="55"/>
  <c r="E86" i="55"/>
  <c r="R85" i="55"/>
  <c r="P85" i="55"/>
  <c r="N85" i="55"/>
  <c r="K85" i="55"/>
  <c r="I85" i="55"/>
  <c r="E85" i="55"/>
  <c r="R84" i="55"/>
  <c r="P84" i="55"/>
  <c r="N84" i="55"/>
  <c r="K84" i="55"/>
  <c r="I84" i="55"/>
  <c r="E84" i="55"/>
  <c r="R83" i="55"/>
  <c r="P83" i="55"/>
  <c r="N83" i="55"/>
  <c r="K83" i="55"/>
  <c r="I83" i="55"/>
  <c r="E83" i="55"/>
  <c r="R82" i="55"/>
  <c r="P82" i="55"/>
  <c r="N82" i="55"/>
  <c r="K82" i="55"/>
  <c r="I82" i="55"/>
  <c r="E82" i="55"/>
  <c r="R81" i="55"/>
  <c r="P81" i="55"/>
  <c r="N81" i="55"/>
  <c r="K81" i="55"/>
  <c r="I81" i="55"/>
  <c r="E81" i="55"/>
  <c r="R80" i="55"/>
  <c r="P80" i="55"/>
  <c r="N80" i="55"/>
  <c r="K80" i="55"/>
  <c r="I80" i="55"/>
  <c r="E80" i="55"/>
  <c r="R79" i="55"/>
  <c r="P79" i="55"/>
  <c r="N79" i="55"/>
  <c r="K79" i="55"/>
  <c r="I79" i="55"/>
  <c r="E79" i="55"/>
  <c r="R78" i="55"/>
  <c r="P78" i="55"/>
  <c r="N78" i="55"/>
  <c r="K78" i="55"/>
  <c r="I78" i="55"/>
  <c r="E78" i="55"/>
  <c r="R77" i="55"/>
  <c r="P77" i="55"/>
  <c r="N77" i="55"/>
  <c r="K77" i="55"/>
  <c r="I77" i="55"/>
  <c r="E77" i="55"/>
  <c r="R76" i="55"/>
  <c r="P76" i="55"/>
  <c r="N76" i="55"/>
  <c r="K76" i="55"/>
  <c r="I76" i="55"/>
  <c r="E76" i="55"/>
  <c r="R75" i="55"/>
  <c r="P75" i="55"/>
  <c r="N75" i="55"/>
  <c r="K75" i="55"/>
  <c r="I75" i="55"/>
  <c r="E75" i="55"/>
  <c r="R74" i="55"/>
  <c r="P74" i="55"/>
  <c r="N74" i="55"/>
  <c r="K74" i="55"/>
  <c r="I74" i="55"/>
  <c r="E74" i="55"/>
  <c r="R73" i="55"/>
  <c r="P73" i="55"/>
  <c r="N73" i="55"/>
  <c r="K73" i="55"/>
  <c r="I73" i="55"/>
  <c r="E73" i="55"/>
  <c r="R72" i="55"/>
  <c r="P72" i="55"/>
  <c r="N72" i="55"/>
  <c r="K72" i="55"/>
  <c r="I72" i="55"/>
  <c r="E72" i="55"/>
  <c r="R71" i="55"/>
  <c r="P71" i="55"/>
  <c r="N71" i="55"/>
  <c r="K71" i="55"/>
  <c r="I71" i="55"/>
  <c r="E71" i="55"/>
  <c r="R70" i="55"/>
  <c r="P70" i="55"/>
  <c r="N70" i="55"/>
  <c r="K70" i="55"/>
  <c r="I70" i="55"/>
  <c r="E70" i="55"/>
  <c r="R69" i="55"/>
  <c r="P69" i="55"/>
  <c r="N69" i="55"/>
  <c r="K69" i="55"/>
  <c r="I69" i="55"/>
  <c r="E69" i="55"/>
  <c r="R68" i="55"/>
  <c r="P68" i="55"/>
  <c r="N68" i="55"/>
  <c r="K68" i="55"/>
  <c r="I68" i="55"/>
  <c r="E68" i="55"/>
  <c r="R67" i="55"/>
  <c r="P67" i="55"/>
  <c r="N67" i="55"/>
  <c r="K67" i="55"/>
  <c r="I67" i="55"/>
  <c r="E67" i="55"/>
  <c r="R66" i="55"/>
  <c r="P66" i="55"/>
  <c r="N66" i="55"/>
  <c r="K66" i="55"/>
  <c r="I66" i="55"/>
  <c r="E66" i="55"/>
  <c r="R65" i="55"/>
  <c r="P65" i="55"/>
  <c r="N65" i="55"/>
  <c r="K65" i="55"/>
  <c r="I65" i="55"/>
  <c r="E65" i="55"/>
  <c r="R64" i="55"/>
  <c r="P64" i="55"/>
  <c r="N64" i="55"/>
  <c r="K64" i="55"/>
  <c r="I64" i="55"/>
  <c r="E64" i="55"/>
  <c r="R63" i="55"/>
  <c r="P63" i="55"/>
  <c r="N63" i="55"/>
  <c r="K63" i="55"/>
  <c r="I63" i="55"/>
  <c r="E63" i="55"/>
  <c r="R62" i="55"/>
  <c r="P62" i="55"/>
  <c r="N62" i="55"/>
  <c r="K62" i="55"/>
  <c r="I62" i="55"/>
  <c r="E62" i="55"/>
  <c r="R61" i="55"/>
  <c r="P61" i="55"/>
  <c r="N61" i="55"/>
  <c r="K61" i="55"/>
  <c r="I61" i="55"/>
  <c r="E61" i="55"/>
  <c r="R60" i="55"/>
  <c r="P60" i="55"/>
  <c r="N60" i="55"/>
  <c r="K60" i="55"/>
  <c r="I60" i="55"/>
  <c r="E60" i="55"/>
  <c r="R59" i="55"/>
  <c r="P59" i="55"/>
  <c r="N59" i="55"/>
  <c r="K59" i="55"/>
  <c r="I59" i="55"/>
  <c r="E59" i="55"/>
  <c r="R58" i="55"/>
  <c r="P58" i="55"/>
  <c r="N58" i="55"/>
  <c r="K58" i="55"/>
  <c r="I58" i="55"/>
  <c r="E58" i="55"/>
  <c r="R57" i="55"/>
  <c r="P57" i="55"/>
  <c r="N57" i="55"/>
  <c r="K57" i="55"/>
  <c r="I57" i="55"/>
  <c r="E57" i="55"/>
  <c r="R56" i="55"/>
  <c r="P56" i="55"/>
  <c r="N56" i="55"/>
  <c r="K56" i="55"/>
  <c r="I56" i="55"/>
  <c r="E56" i="55"/>
  <c r="R55" i="55"/>
  <c r="P55" i="55"/>
  <c r="N55" i="55"/>
  <c r="K55" i="55"/>
  <c r="I55" i="55"/>
  <c r="E55" i="55"/>
  <c r="R54" i="55"/>
  <c r="K54" i="55"/>
  <c r="I54" i="55"/>
  <c r="R53" i="55"/>
  <c r="P53" i="55"/>
  <c r="N53" i="55"/>
  <c r="K53" i="55"/>
  <c r="I53" i="55"/>
  <c r="V49" i="55"/>
  <c r="U49" i="55"/>
  <c r="T49" i="55"/>
  <c r="S49" i="55"/>
  <c r="Q49" i="55"/>
  <c r="O49" i="55"/>
  <c r="M49" i="55"/>
  <c r="L49" i="55"/>
  <c r="J49" i="55"/>
  <c r="H49" i="55"/>
  <c r="I49" i="55" s="1"/>
  <c r="G49" i="55"/>
  <c r="D49" i="55"/>
  <c r="C49" i="55"/>
  <c r="R48" i="55"/>
  <c r="P48" i="55"/>
  <c r="N48" i="55"/>
  <c r="K48" i="55"/>
  <c r="I48" i="55"/>
  <c r="E48" i="55"/>
  <c r="R47" i="55"/>
  <c r="P47" i="55"/>
  <c r="N47" i="55"/>
  <c r="K47" i="55"/>
  <c r="I47" i="55"/>
  <c r="E47" i="55"/>
  <c r="R46" i="55"/>
  <c r="P46" i="55"/>
  <c r="N46" i="55"/>
  <c r="K46" i="55"/>
  <c r="I46" i="55"/>
  <c r="E46" i="55"/>
  <c r="R45" i="55"/>
  <c r="P45" i="55"/>
  <c r="N45" i="55"/>
  <c r="K45" i="55"/>
  <c r="I45" i="55"/>
  <c r="E45" i="55"/>
  <c r="R44" i="55"/>
  <c r="P44" i="55"/>
  <c r="N44" i="55"/>
  <c r="K44" i="55"/>
  <c r="I44" i="55"/>
  <c r="E44" i="55"/>
  <c r="R43" i="55"/>
  <c r="P43" i="55"/>
  <c r="N43" i="55"/>
  <c r="K43" i="55"/>
  <c r="I43" i="55"/>
  <c r="E43" i="55"/>
  <c r="R42" i="55"/>
  <c r="P42" i="55"/>
  <c r="N42" i="55"/>
  <c r="K42" i="55"/>
  <c r="I42" i="55"/>
  <c r="E42" i="55"/>
  <c r="R41" i="55"/>
  <c r="P41" i="55"/>
  <c r="N41" i="55"/>
  <c r="K41" i="55"/>
  <c r="I41" i="55"/>
  <c r="E41" i="55"/>
  <c r="R40" i="55"/>
  <c r="P40" i="55"/>
  <c r="N40" i="55"/>
  <c r="K40" i="55"/>
  <c r="I40" i="55"/>
  <c r="E40" i="55"/>
  <c r="R39" i="55"/>
  <c r="P39" i="55"/>
  <c r="N39" i="55"/>
  <c r="K39" i="55"/>
  <c r="I39" i="55"/>
  <c r="E39" i="55"/>
  <c r="R38" i="55"/>
  <c r="P38" i="55"/>
  <c r="N38" i="55"/>
  <c r="K38" i="55"/>
  <c r="I38" i="55"/>
  <c r="E38" i="55"/>
  <c r="R37" i="55"/>
  <c r="P37" i="55"/>
  <c r="N37" i="55"/>
  <c r="K37" i="55"/>
  <c r="I37" i="55"/>
  <c r="E37" i="55"/>
  <c r="R36" i="55"/>
  <c r="P36" i="55"/>
  <c r="N36" i="55"/>
  <c r="K36" i="55"/>
  <c r="I36" i="55"/>
  <c r="E36" i="55"/>
  <c r="R35" i="55"/>
  <c r="P35" i="55"/>
  <c r="N35" i="55"/>
  <c r="K35" i="55"/>
  <c r="I35" i="55"/>
  <c r="E35" i="55"/>
  <c r="R34" i="55"/>
  <c r="P34" i="55"/>
  <c r="N34" i="55"/>
  <c r="K34" i="55"/>
  <c r="I34" i="55"/>
  <c r="E34" i="55"/>
  <c r="R33" i="55"/>
  <c r="P33" i="55"/>
  <c r="N33" i="55"/>
  <c r="K33" i="55"/>
  <c r="I33" i="55"/>
  <c r="E33" i="55"/>
  <c r="R32" i="55"/>
  <c r="P32" i="55"/>
  <c r="N32" i="55"/>
  <c r="K32" i="55"/>
  <c r="I32" i="55"/>
  <c r="E32" i="55"/>
  <c r="R31" i="55"/>
  <c r="P31" i="55"/>
  <c r="N31" i="55"/>
  <c r="K31" i="55"/>
  <c r="I31" i="55"/>
  <c r="E31" i="55"/>
  <c r="R30" i="55"/>
  <c r="P30" i="55"/>
  <c r="N30" i="55"/>
  <c r="K30" i="55"/>
  <c r="I30" i="55"/>
  <c r="E30" i="55"/>
  <c r="R29" i="55"/>
  <c r="P29" i="55"/>
  <c r="N29" i="55"/>
  <c r="K29" i="55"/>
  <c r="I29" i="55"/>
  <c r="E29" i="55"/>
  <c r="R28" i="55"/>
  <c r="P28" i="55"/>
  <c r="N28" i="55"/>
  <c r="K28" i="55"/>
  <c r="I28" i="55"/>
  <c r="E28" i="55"/>
  <c r="R27" i="55"/>
  <c r="P27" i="55"/>
  <c r="N27" i="55"/>
  <c r="K27" i="55"/>
  <c r="I27" i="55"/>
  <c r="E27" i="55"/>
  <c r="R26" i="55"/>
  <c r="P26" i="55"/>
  <c r="N26" i="55"/>
  <c r="K26" i="55"/>
  <c r="I26" i="55"/>
  <c r="E26" i="55"/>
  <c r="R25" i="55"/>
  <c r="P25" i="55"/>
  <c r="N25" i="55"/>
  <c r="K25" i="55"/>
  <c r="I25" i="55"/>
  <c r="E25" i="55"/>
  <c r="R24" i="55"/>
  <c r="P24" i="55"/>
  <c r="N24" i="55"/>
  <c r="K24" i="55"/>
  <c r="I24" i="55"/>
  <c r="E24" i="55"/>
  <c r="R21" i="55"/>
  <c r="P21" i="55"/>
  <c r="N21" i="55"/>
  <c r="K21" i="55"/>
  <c r="I21" i="55"/>
  <c r="E21" i="55"/>
  <c r="R20" i="55"/>
  <c r="P20" i="55"/>
  <c r="N20" i="55"/>
  <c r="K20" i="55"/>
  <c r="I20" i="55"/>
  <c r="E20" i="55"/>
  <c r="R19" i="55"/>
  <c r="P19" i="55"/>
  <c r="N19" i="55"/>
  <c r="K19" i="55"/>
  <c r="I19" i="55"/>
  <c r="E19" i="55"/>
  <c r="R18" i="55"/>
  <c r="P18" i="55"/>
  <c r="N18" i="55"/>
  <c r="K18" i="55"/>
  <c r="I18" i="55"/>
  <c r="E18" i="55"/>
  <c r="R17" i="55"/>
  <c r="P17" i="55"/>
  <c r="N17" i="55"/>
  <c r="K17" i="55"/>
  <c r="I17" i="55"/>
  <c r="E17" i="55"/>
  <c r="R16" i="55"/>
  <c r="P16" i="55"/>
  <c r="N16" i="55"/>
  <c r="K16" i="55"/>
  <c r="I16" i="55"/>
  <c r="E16" i="55"/>
  <c r="R15" i="55"/>
  <c r="P15" i="55"/>
  <c r="N15" i="55"/>
  <c r="I15" i="55"/>
  <c r="E15" i="55"/>
  <c r="R14" i="55"/>
  <c r="P14" i="55"/>
  <c r="N14" i="55"/>
  <c r="K14" i="55"/>
  <c r="I14" i="55"/>
  <c r="E14" i="55"/>
  <c r="R13" i="55"/>
  <c r="P13" i="55"/>
  <c r="N13" i="55"/>
  <c r="K13" i="55"/>
  <c r="I13" i="55"/>
  <c r="E13" i="55"/>
  <c r="R12" i="55"/>
  <c r="P12" i="55"/>
  <c r="N12" i="55"/>
  <c r="K12" i="55"/>
  <c r="I12" i="55"/>
  <c r="E12" i="55"/>
  <c r="I108" i="55" l="1"/>
  <c r="E108" i="55"/>
  <c r="K108" i="55"/>
  <c r="N108" i="55"/>
  <c r="P108" i="55"/>
  <c r="R108" i="55"/>
  <c r="K49" i="55"/>
  <c r="R49" i="55"/>
  <c r="N49" i="55"/>
  <c r="E49" i="55"/>
  <c r="P49" i="55"/>
  <c r="E45" i="54"/>
  <c r="I45" i="54"/>
  <c r="K45" i="54"/>
  <c r="N45" i="54"/>
  <c r="P45" i="54"/>
  <c r="R45" i="54"/>
  <c r="R95" i="54"/>
  <c r="P95" i="54"/>
  <c r="N95" i="54"/>
  <c r="K95" i="54"/>
  <c r="I95" i="54"/>
  <c r="E95" i="54"/>
  <c r="E44" i="54" l="1"/>
  <c r="R44" i="54"/>
  <c r="P44" i="54"/>
  <c r="N44" i="54"/>
  <c r="K44" i="54"/>
  <c r="I44" i="54"/>
  <c r="N59" i="54" l="1"/>
  <c r="V107" i="54" l="1"/>
  <c r="U107" i="54"/>
  <c r="T107" i="54"/>
  <c r="S107" i="54"/>
  <c r="Q107" i="54"/>
  <c r="O107" i="54"/>
  <c r="M107" i="54"/>
  <c r="L107" i="54"/>
  <c r="J107" i="54"/>
  <c r="H107" i="54"/>
  <c r="G107" i="54"/>
  <c r="D107" i="54"/>
  <c r="C107" i="54"/>
  <c r="R106" i="54"/>
  <c r="P106" i="54"/>
  <c r="N106" i="54"/>
  <c r="K106" i="54"/>
  <c r="I106" i="54"/>
  <c r="E106" i="54"/>
  <c r="R105" i="54"/>
  <c r="P105" i="54"/>
  <c r="N105" i="54"/>
  <c r="K105" i="54"/>
  <c r="I105" i="54"/>
  <c r="E105" i="54"/>
  <c r="R104" i="54"/>
  <c r="P104" i="54"/>
  <c r="N104" i="54"/>
  <c r="K104" i="54"/>
  <c r="I104" i="54"/>
  <c r="E104" i="54"/>
  <c r="R103" i="54"/>
  <c r="P103" i="54"/>
  <c r="N103" i="54"/>
  <c r="K103" i="54"/>
  <c r="I103" i="54"/>
  <c r="E103" i="54"/>
  <c r="R102" i="54"/>
  <c r="P102" i="54"/>
  <c r="N102" i="54"/>
  <c r="K102" i="54"/>
  <c r="I102" i="54"/>
  <c r="E102" i="54"/>
  <c r="R101" i="54"/>
  <c r="P101" i="54"/>
  <c r="N101" i="54"/>
  <c r="K101" i="54"/>
  <c r="I101" i="54"/>
  <c r="E101" i="54"/>
  <c r="R100" i="54"/>
  <c r="P100" i="54"/>
  <c r="N100" i="54"/>
  <c r="K100" i="54"/>
  <c r="I100" i="54"/>
  <c r="E100" i="54"/>
  <c r="R99" i="54"/>
  <c r="P99" i="54"/>
  <c r="N99" i="54"/>
  <c r="K99" i="54"/>
  <c r="I99" i="54"/>
  <c r="E99" i="54"/>
  <c r="R98" i="54"/>
  <c r="P98" i="54"/>
  <c r="N98" i="54"/>
  <c r="K98" i="54"/>
  <c r="I98" i="54"/>
  <c r="E98" i="54"/>
  <c r="R97" i="54"/>
  <c r="P97" i="54"/>
  <c r="N97" i="54"/>
  <c r="K97" i="54"/>
  <c r="I97" i="54"/>
  <c r="E97" i="54"/>
  <c r="R96" i="54"/>
  <c r="P96" i="54"/>
  <c r="N96" i="54"/>
  <c r="K96" i="54"/>
  <c r="I96" i="54"/>
  <c r="E96" i="54"/>
  <c r="R94" i="54"/>
  <c r="P94" i="54"/>
  <c r="N94" i="54"/>
  <c r="K94" i="54"/>
  <c r="I94" i="54"/>
  <c r="E94" i="54"/>
  <c r="R93" i="54"/>
  <c r="P93" i="54"/>
  <c r="N93" i="54"/>
  <c r="K93" i="54"/>
  <c r="I93" i="54"/>
  <c r="E93" i="54"/>
  <c r="R92" i="54"/>
  <c r="P92" i="54"/>
  <c r="N92" i="54"/>
  <c r="K92" i="54"/>
  <c r="I92" i="54"/>
  <c r="E92" i="54"/>
  <c r="R91" i="54"/>
  <c r="P91" i="54"/>
  <c r="N91" i="54"/>
  <c r="K91" i="54"/>
  <c r="I91" i="54"/>
  <c r="E91" i="54"/>
  <c r="R90" i="54"/>
  <c r="P90" i="54"/>
  <c r="N90" i="54"/>
  <c r="K90" i="54"/>
  <c r="I90" i="54"/>
  <c r="E90" i="54"/>
  <c r="R89" i="54"/>
  <c r="P89" i="54"/>
  <c r="N89" i="54"/>
  <c r="K89" i="54"/>
  <c r="I89" i="54"/>
  <c r="E89" i="54"/>
  <c r="R88" i="54"/>
  <c r="P88" i="54"/>
  <c r="N88" i="54"/>
  <c r="K88" i="54"/>
  <c r="I88" i="54"/>
  <c r="E88" i="54"/>
  <c r="R87" i="54"/>
  <c r="P87" i="54"/>
  <c r="N87" i="54"/>
  <c r="K87" i="54"/>
  <c r="I87" i="54"/>
  <c r="E87" i="54"/>
  <c r="R86" i="54"/>
  <c r="P86" i="54"/>
  <c r="N86" i="54"/>
  <c r="K86" i="54"/>
  <c r="I86" i="54"/>
  <c r="E86" i="54"/>
  <c r="R85" i="54"/>
  <c r="P85" i="54"/>
  <c r="N85" i="54"/>
  <c r="K85" i="54"/>
  <c r="I85" i="54"/>
  <c r="E85" i="54"/>
  <c r="R84" i="54"/>
  <c r="P84" i="54"/>
  <c r="N84" i="54"/>
  <c r="K84" i="54"/>
  <c r="I84" i="54"/>
  <c r="E84" i="54"/>
  <c r="R83" i="54"/>
  <c r="P83" i="54"/>
  <c r="N83" i="54"/>
  <c r="K83" i="54"/>
  <c r="I83" i="54"/>
  <c r="E83" i="54"/>
  <c r="R82" i="54"/>
  <c r="P82" i="54"/>
  <c r="N82" i="54"/>
  <c r="K82" i="54"/>
  <c r="I82" i="54"/>
  <c r="E82" i="54"/>
  <c r="R81" i="54"/>
  <c r="P81" i="54"/>
  <c r="N81" i="54"/>
  <c r="K81" i="54"/>
  <c r="I81" i="54"/>
  <c r="E81" i="54"/>
  <c r="R80" i="54"/>
  <c r="P80" i="54"/>
  <c r="N80" i="54"/>
  <c r="K80" i="54"/>
  <c r="I80" i="54"/>
  <c r="E80" i="54"/>
  <c r="R79" i="54"/>
  <c r="P79" i="54"/>
  <c r="N79" i="54"/>
  <c r="K79" i="54"/>
  <c r="I79" i="54"/>
  <c r="E79" i="54"/>
  <c r="R78" i="54"/>
  <c r="P78" i="54"/>
  <c r="N78" i="54"/>
  <c r="K78" i="54"/>
  <c r="I78" i="54"/>
  <c r="E78" i="54"/>
  <c r="R77" i="54"/>
  <c r="P77" i="54"/>
  <c r="N77" i="54"/>
  <c r="K77" i="54"/>
  <c r="I77" i="54"/>
  <c r="E77" i="54"/>
  <c r="R76" i="54"/>
  <c r="P76" i="54"/>
  <c r="N76" i="54"/>
  <c r="K76" i="54"/>
  <c r="I76" i="54"/>
  <c r="E76" i="54"/>
  <c r="R75" i="54"/>
  <c r="P75" i="54"/>
  <c r="N75" i="54"/>
  <c r="K75" i="54"/>
  <c r="I75" i="54"/>
  <c r="E75" i="54"/>
  <c r="R74" i="54"/>
  <c r="P74" i="54"/>
  <c r="N74" i="54"/>
  <c r="K74" i="54"/>
  <c r="I74" i="54"/>
  <c r="E74" i="54"/>
  <c r="R73" i="54"/>
  <c r="P73" i="54"/>
  <c r="N73" i="54"/>
  <c r="K73" i="54"/>
  <c r="I73" i="54"/>
  <c r="E73" i="54"/>
  <c r="R72" i="54"/>
  <c r="P72" i="54"/>
  <c r="N72" i="54"/>
  <c r="K72" i="54"/>
  <c r="I72" i="54"/>
  <c r="E72" i="54"/>
  <c r="R71" i="54"/>
  <c r="P71" i="54"/>
  <c r="N71" i="54"/>
  <c r="K71" i="54"/>
  <c r="I71" i="54"/>
  <c r="E71" i="54"/>
  <c r="R70" i="54"/>
  <c r="P70" i="54"/>
  <c r="N70" i="54"/>
  <c r="K70" i="54"/>
  <c r="I70" i="54"/>
  <c r="E70" i="54"/>
  <c r="R69" i="54"/>
  <c r="P69" i="54"/>
  <c r="N69" i="54"/>
  <c r="K69" i="54"/>
  <c r="I69" i="54"/>
  <c r="E69" i="54"/>
  <c r="R68" i="54"/>
  <c r="P68" i="54"/>
  <c r="N68" i="54"/>
  <c r="K68" i="54"/>
  <c r="I68" i="54"/>
  <c r="E68" i="54"/>
  <c r="R67" i="54"/>
  <c r="P67" i="54"/>
  <c r="N67" i="54"/>
  <c r="K67" i="54"/>
  <c r="I67" i="54"/>
  <c r="E67" i="54"/>
  <c r="R66" i="54"/>
  <c r="P66" i="54"/>
  <c r="N66" i="54"/>
  <c r="K66" i="54"/>
  <c r="I66" i="54"/>
  <c r="E66" i="54"/>
  <c r="R65" i="54"/>
  <c r="P65" i="54"/>
  <c r="N65" i="54"/>
  <c r="K65" i="54"/>
  <c r="I65" i="54"/>
  <c r="E65" i="54"/>
  <c r="R64" i="54"/>
  <c r="P64" i="54"/>
  <c r="N64" i="54"/>
  <c r="K64" i="54"/>
  <c r="I64" i="54"/>
  <c r="E64" i="54"/>
  <c r="R63" i="54"/>
  <c r="P63" i="54"/>
  <c r="N63" i="54"/>
  <c r="K63" i="54"/>
  <c r="I63" i="54"/>
  <c r="E63" i="54"/>
  <c r="R62" i="54"/>
  <c r="P62" i="54"/>
  <c r="N62" i="54"/>
  <c r="K62" i="54"/>
  <c r="I62" i="54"/>
  <c r="E62" i="54"/>
  <c r="R61" i="54"/>
  <c r="P61" i="54"/>
  <c r="N61" i="54"/>
  <c r="K61" i="54"/>
  <c r="I61" i="54"/>
  <c r="E61" i="54"/>
  <c r="R60" i="54"/>
  <c r="P60" i="54"/>
  <c r="N60" i="54"/>
  <c r="K60" i="54"/>
  <c r="I60" i="54"/>
  <c r="E60" i="54"/>
  <c r="R59" i="54"/>
  <c r="P59" i="54"/>
  <c r="K59" i="54"/>
  <c r="I59" i="54"/>
  <c r="E59" i="54"/>
  <c r="R58" i="54"/>
  <c r="P58" i="54"/>
  <c r="N58" i="54"/>
  <c r="K58" i="54"/>
  <c r="I58" i="54"/>
  <c r="E58" i="54"/>
  <c r="R57" i="54"/>
  <c r="P57" i="54"/>
  <c r="N57" i="54"/>
  <c r="K57" i="54"/>
  <c r="I57" i="54"/>
  <c r="E57" i="54"/>
  <c r="R56" i="54"/>
  <c r="P56" i="54"/>
  <c r="N56" i="54"/>
  <c r="K56" i="54"/>
  <c r="I56" i="54"/>
  <c r="E56" i="54"/>
  <c r="R55" i="54"/>
  <c r="P55" i="54"/>
  <c r="N55" i="54"/>
  <c r="K55" i="54"/>
  <c r="I55" i="54"/>
  <c r="E55" i="54"/>
  <c r="R54" i="54"/>
  <c r="P54" i="54"/>
  <c r="N54" i="54"/>
  <c r="K54" i="54"/>
  <c r="I54" i="54"/>
  <c r="E54" i="54"/>
  <c r="R53" i="54"/>
  <c r="P53" i="54"/>
  <c r="N53" i="54"/>
  <c r="K53" i="54"/>
  <c r="I53" i="54"/>
  <c r="R52" i="54"/>
  <c r="P52" i="54"/>
  <c r="N52" i="54"/>
  <c r="K52" i="54"/>
  <c r="I52" i="54"/>
  <c r="V48" i="54"/>
  <c r="U48" i="54"/>
  <c r="T48" i="54"/>
  <c r="S48" i="54"/>
  <c r="Q48" i="54"/>
  <c r="O48" i="54"/>
  <c r="M48" i="54"/>
  <c r="L48" i="54"/>
  <c r="J48" i="54"/>
  <c r="H48" i="54"/>
  <c r="G48" i="54"/>
  <c r="D48" i="54"/>
  <c r="C48" i="54"/>
  <c r="R47" i="54"/>
  <c r="P47" i="54"/>
  <c r="N47" i="54"/>
  <c r="K47" i="54"/>
  <c r="I47" i="54"/>
  <c r="E47" i="54"/>
  <c r="R46" i="54"/>
  <c r="P46" i="54"/>
  <c r="N46" i="54"/>
  <c r="K46" i="54"/>
  <c r="I46" i="54"/>
  <c r="E46" i="54"/>
  <c r="R43" i="54"/>
  <c r="P43" i="54"/>
  <c r="N43" i="54"/>
  <c r="K43" i="54"/>
  <c r="I43" i="54"/>
  <c r="E43" i="54"/>
  <c r="R42" i="54"/>
  <c r="P42" i="54"/>
  <c r="N42" i="54"/>
  <c r="K42" i="54"/>
  <c r="I42" i="54"/>
  <c r="E42" i="54"/>
  <c r="R41" i="54"/>
  <c r="P41" i="54"/>
  <c r="N41" i="54"/>
  <c r="K41" i="54"/>
  <c r="I41" i="54"/>
  <c r="E41" i="54"/>
  <c r="R40" i="54"/>
  <c r="P40" i="54"/>
  <c r="N40" i="54"/>
  <c r="K40" i="54"/>
  <c r="I40" i="54"/>
  <c r="E40" i="54"/>
  <c r="R39" i="54"/>
  <c r="P39" i="54"/>
  <c r="N39" i="54"/>
  <c r="K39" i="54"/>
  <c r="I39" i="54"/>
  <c r="E39" i="54"/>
  <c r="R38" i="54"/>
  <c r="P38" i="54"/>
  <c r="N38" i="54"/>
  <c r="K38" i="54"/>
  <c r="I38" i="54"/>
  <c r="E38" i="54"/>
  <c r="R37" i="54"/>
  <c r="P37" i="54"/>
  <c r="N37" i="54"/>
  <c r="K37" i="54"/>
  <c r="I37" i="54"/>
  <c r="E37" i="54"/>
  <c r="R36" i="54"/>
  <c r="P36" i="54"/>
  <c r="N36" i="54"/>
  <c r="K36" i="54"/>
  <c r="I36" i="54"/>
  <c r="E36" i="54"/>
  <c r="R35" i="54"/>
  <c r="P35" i="54"/>
  <c r="N35" i="54"/>
  <c r="K35" i="54"/>
  <c r="I35" i="54"/>
  <c r="E35" i="54"/>
  <c r="R34" i="54"/>
  <c r="P34" i="54"/>
  <c r="N34" i="54"/>
  <c r="K34" i="54"/>
  <c r="I34" i="54"/>
  <c r="E34" i="54"/>
  <c r="R33" i="54"/>
  <c r="P33" i="54"/>
  <c r="N33" i="54"/>
  <c r="K33" i="54"/>
  <c r="I33" i="54"/>
  <c r="E33" i="54"/>
  <c r="R32" i="54"/>
  <c r="P32" i="54"/>
  <c r="N32" i="54"/>
  <c r="K32" i="54"/>
  <c r="I32" i="54"/>
  <c r="E32" i="54"/>
  <c r="R31" i="54"/>
  <c r="P31" i="54"/>
  <c r="N31" i="54"/>
  <c r="K31" i="54"/>
  <c r="I31" i="54"/>
  <c r="E31" i="54"/>
  <c r="R30" i="54"/>
  <c r="P30" i="54"/>
  <c r="N30" i="54"/>
  <c r="K30" i="54"/>
  <c r="I30" i="54"/>
  <c r="E30" i="54"/>
  <c r="R29" i="54"/>
  <c r="P29" i="54"/>
  <c r="N29" i="54"/>
  <c r="K29" i="54"/>
  <c r="I29" i="54"/>
  <c r="E29" i="54"/>
  <c r="R28" i="54"/>
  <c r="P28" i="54"/>
  <c r="N28" i="54"/>
  <c r="K28" i="54"/>
  <c r="I28" i="54"/>
  <c r="E28" i="54"/>
  <c r="R27" i="54"/>
  <c r="P27" i="54"/>
  <c r="N27" i="54"/>
  <c r="K27" i="54"/>
  <c r="I27" i="54"/>
  <c r="E27" i="54"/>
  <c r="R26" i="54"/>
  <c r="P26" i="54"/>
  <c r="N26" i="54"/>
  <c r="K26" i="54"/>
  <c r="I26" i="54"/>
  <c r="E26" i="54"/>
  <c r="R25" i="54"/>
  <c r="P25" i="54"/>
  <c r="N25" i="54"/>
  <c r="K25" i="54"/>
  <c r="I25" i="54"/>
  <c r="E25" i="54"/>
  <c r="R24" i="54"/>
  <c r="P24" i="54"/>
  <c r="N24" i="54"/>
  <c r="K24" i="54"/>
  <c r="I24" i="54"/>
  <c r="E24" i="54"/>
  <c r="R23" i="54"/>
  <c r="P23" i="54"/>
  <c r="N23" i="54"/>
  <c r="K23" i="54"/>
  <c r="I23" i="54"/>
  <c r="E23" i="54"/>
  <c r="R22" i="54"/>
  <c r="P22" i="54"/>
  <c r="N22" i="54"/>
  <c r="K22" i="54"/>
  <c r="I22" i="54"/>
  <c r="E22" i="54"/>
  <c r="R21" i="54"/>
  <c r="P21" i="54"/>
  <c r="N21" i="54"/>
  <c r="K21" i="54"/>
  <c r="I21" i="54"/>
  <c r="E21" i="54"/>
  <c r="R20" i="54"/>
  <c r="P20" i="54"/>
  <c r="N20" i="54"/>
  <c r="K20" i="54"/>
  <c r="I20" i="54"/>
  <c r="E20" i="54"/>
  <c r="R19" i="54"/>
  <c r="P19" i="54"/>
  <c r="N19" i="54"/>
  <c r="K19" i="54"/>
  <c r="I19" i="54"/>
  <c r="E19" i="54"/>
  <c r="R18" i="54"/>
  <c r="P18" i="54"/>
  <c r="N18" i="54"/>
  <c r="K18" i="54"/>
  <c r="I18" i="54"/>
  <c r="E18" i="54"/>
  <c r="R17" i="54"/>
  <c r="P17" i="54"/>
  <c r="N17" i="54"/>
  <c r="K17" i="54"/>
  <c r="I17" i="54"/>
  <c r="E17" i="54"/>
  <c r="R16" i="54"/>
  <c r="P16" i="54"/>
  <c r="N16" i="54"/>
  <c r="K16" i="54"/>
  <c r="I16" i="54"/>
  <c r="E16" i="54"/>
  <c r="R15" i="54"/>
  <c r="P15" i="54"/>
  <c r="N15" i="54"/>
  <c r="I15" i="54"/>
  <c r="E15" i="54"/>
  <c r="R14" i="54"/>
  <c r="P14" i="54"/>
  <c r="N14" i="54"/>
  <c r="K14" i="54"/>
  <c r="I14" i="54"/>
  <c r="E14" i="54"/>
  <c r="R13" i="54"/>
  <c r="P13" i="54"/>
  <c r="N13" i="54"/>
  <c r="K13" i="54"/>
  <c r="I13" i="54"/>
  <c r="E13" i="54"/>
  <c r="R12" i="54"/>
  <c r="P12" i="54"/>
  <c r="N12" i="54"/>
  <c r="K12" i="54"/>
  <c r="I12" i="54"/>
  <c r="E12" i="54"/>
  <c r="K107" i="54" l="1"/>
  <c r="I107" i="54"/>
  <c r="N107" i="54"/>
  <c r="P107" i="54"/>
  <c r="R107" i="54"/>
  <c r="E107" i="54"/>
  <c r="R48" i="54"/>
  <c r="I48" i="54"/>
  <c r="P48" i="54"/>
  <c r="N48" i="54"/>
  <c r="E48" i="54"/>
  <c r="K48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Aaren Graves</author>
    <author>Zachary LaVoy</author>
  </authors>
  <commentList>
    <comment ref="G11" authorId="0" shapeId="0" xr:uid="{00000000-0006-0000-0000-000001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11" authorId="0" shapeId="0" xr:uid="{00000000-0006-0000-0000-000002000000}">
      <text>
        <r>
          <rPr>
            <sz val="9"/>
            <color indexed="81"/>
            <rFont val="Tahoma"/>
            <family val="2"/>
          </rPr>
          <t>Number of emails deployed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00000000-0006-0000-0000-000003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 xr:uid="{00000000-0006-0000-0000-000004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11" authorId="0" shapeId="0" xr:uid="{00000000-0006-0000-0000-000005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11" authorId="0" shapeId="0" xr:uid="{00000000-0006-0000-0000-000006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11" authorId="0" shapeId="0" xr:uid="{00000000-0006-0000-0000-000007000000}">
      <text>
        <r>
          <rPr>
            <sz val="9"/>
            <color indexed="81"/>
            <rFont val="Tahoma"/>
            <family val="2"/>
          </rPr>
          <t>Email that does not get delivered to recipient's inbox</t>
        </r>
      </text>
    </comment>
    <comment ref="N11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Email Bounces divided by Emails Deployed expressed as a percentage
</t>
        </r>
      </text>
    </comment>
    <comment ref="O11" authorId="0" shapeId="0" xr:uid="{00000000-0006-0000-0000-000009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11" authorId="0" shapeId="0" xr:uid="{00000000-0006-0000-0000-00000A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11" authorId="0" shapeId="0" xr:uid="{00000000-0006-0000-0000-00000B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11" authorId="0" shapeId="0" xr:uid="{00000000-0006-0000-0000-00000C000000}">
      <text>
        <r>
          <rPr>
            <sz val="9"/>
            <color indexed="81"/>
            <rFont val="Tahoma"/>
            <family val="2"/>
          </rPr>
          <t>Email complaints divided by emails deployed</t>
        </r>
      </text>
    </comment>
    <comment ref="G51" authorId="0" shapeId="0" xr:uid="{00000000-0006-0000-0000-00000D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51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Number of emails deployed
</t>
        </r>
      </text>
    </comment>
    <comment ref="I51" authorId="0" shapeId="0" xr:uid="{00000000-0006-0000-0000-00000F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1" authorId="0" shapeId="0" xr:uid="{00000000-0006-0000-0000-000010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51" authorId="0" shapeId="0" xr:uid="{00000000-0006-0000-0000-000011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51" authorId="0" shapeId="0" xr:uid="{00000000-0006-0000-0000-000012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51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Email that does not get delivered to recipient's inbox
</t>
        </r>
      </text>
    </comment>
    <comment ref="N51" authorId="1" shapeId="0" xr:uid="{00000000-0006-0000-0000-000014000000}">
      <text>
        <r>
          <rPr>
            <sz val="9"/>
            <color indexed="81"/>
            <rFont val="Tahoma"/>
            <family val="2"/>
          </rPr>
          <t>Email Bounces divided by Emails Deployed expressed as a percentage</t>
        </r>
      </text>
    </comment>
    <comment ref="O51" authorId="0" shapeId="0" xr:uid="{00000000-0006-0000-0000-000015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51" authorId="0" shapeId="0" xr:uid="{00000000-0006-0000-0000-000016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51" authorId="0" shapeId="0" xr:uid="{00000000-0006-0000-0000-000017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51" authorId="0" shapeId="0" xr:uid="{00000000-0006-0000-0000-000018000000}">
      <text>
        <r>
          <rPr>
            <sz val="9"/>
            <color theme="1"/>
            <rFont val="Tahoma"/>
            <family val="2"/>
          </rPr>
          <t>Email complaints divided by emails deployed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Aaren Graves</author>
    <author>Zachary LaVoy</author>
  </authors>
  <commentList>
    <comment ref="G11" authorId="0" shapeId="0" xr:uid="{00000000-0006-0000-0100-000001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11" authorId="0" shapeId="0" xr:uid="{00000000-0006-0000-0100-000002000000}">
      <text>
        <r>
          <rPr>
            <sz val="9"/>
            <color indexed="81"/>
            <rFont val="Tahoma"/>
            <family val="2"/>
          </rPr>
          <t>Number of emails deployed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00000000-0006-0000-0100-000003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11" authorId="0" shapeId="0" xr:uid="{00000000-0006-0000-0100-000005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11" authorId="0" shapeId="0" xr:uid="{00000000-0006-0000-0100-000006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11" authorId="0" shapeId="0" xr:uid="{00000000-0006-0000-0100-000007000000}">
      <text>
        <r>
          <rPr>
            <sz val="9"/>
            <color indexed="81"/>
            <rFont val="Tahoma"/>
            <family val="2"/>
          </rPr>
          <t>Email that does not get delivered to recipient's inbox</t>
        </r>
      </text>
    </comment>
    <comment ref="N11" authorId="1" shapeId="0" xr:uid="{00000000-0006-0000-0100-000008000000}">
      <text>
        <r>
          <rPr>
            <sz val="9"/>
            <color indexed="81"/>
            <rFont val="Tahoma"/>
            <family val="2"/>
          </rPr>
          <t xml:space="preserve">Email Bounces divided by Emails Deployed expressed as a percentage
</t>
        </r>
      </text>
    </comment>
    <comment ref="O11" authorId="0" shapeId="0" xr:uid="{00000000-0006-0000-0100-000009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11" authorId="0" shapeId="0" xr:uid="{00000000-0006-0000-0100-00000A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11" authorId="0" shapeId="0" xr:uid="{00000000-0006-0000-0100-00000B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11" authorId="0" shapeId="0" xr:uid="{00000000-0006-0000-0100-00000C000000}">
      <text>
        <r>
          <rPr>
            <sz val="9"/>
            <color indexed="81"/>
            <rFont val="Tahoma"/>
            <family val="2"/>
          </rPr>
          <t>Email complaints divided by emails deployed</t>
        </r>
      </text>
    </comment>
    <comment ref="G52" authorId="0" shapeId="0" xr:uid="{00000000-0006-0000-0100-00000D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52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Number of emails deployed
</t>
        </r>
      </text>
    </comment>
    <comment ref="I52" authorId="0" shapeId="0" xr:uid="{00000000-0006-0000-0100-00000F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2" authorId="0" shapeId="0" xr:uid="{00000000-0006-0000-0100-000010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52" authorId="0" shapeId="0" xr:uid="{00000000-0006-0000-0100-000011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52" authorId="0" shapeId="0" xr:uid="{00000000-0006-0000-0100-000012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52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Email that does not get delivered to recipient's inbox
</t>
        </r>
      </text>
    </comment>
    <comment ref="N52" authorId="1" shapeId="0" xr:uid="{00000000-0006-0000-0100-000014000000}">
      <text>
        <r>
          <rPr>
            <sz val="9"/>
            <color indexed="81"/>
            <rFont val="Tahoma"/>
            <family val="2"/>
          </rPr>
          <t>Email Bounces divided by Emails Deployed expressed as a percentage</t>
        </r>
      </text>
    </comment>
    <comment ref="O52" authorId="0" shapeId="0" xr:uid="{00000000-0006-0000-0100-000015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52" authorId="0" shapeId="0" xr:uid="{00000000-0006-0000-0100-000016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52" authorId="0" shapeId="0" xr:uid="{00000000-0006-0000-0100-000017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52" authorId="0" shapeId="0" xr:uid="{00000000-0006-0000-0100-000018000000}">
      <text>
        <r>
          <rPr>
            <sz val="9"/>
            <color theme="1"/>
            <rFont val="Tahoma"/>
            <family val="2"/>
          </rPr>
          <t>Email complaints divided by emails deployed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Aaren Graves</author>
    <author>Zachary LaVoy</author>
  </authors>
  <commentList>
    <comment ref="G2" authorId="0" shapeId="0" xr:uid="{00000000-0006-0000-0200-000001000000}">
      <text>
        <r>
          <rPr>
            <sz val="9"/>
            <color rgb="FF000000"/>
            <rFont val="Tahoma"/>
            <family val="2"/>
          </rPr>
          <t>Number of email leads submitted</t>
        </r>
      </text>
    </comment>
    <comment ref="H2" authorId="0" shapeId="0" xr:uid="{00000000-0006-0000-0200-000002000000}">
      <text>
        <r>
          <rPr>
            <sz val="9"/>
            <color rgb="FF000000"/>
            <rFont val="Tahoma"/>
            <family val="2"/>
          </rPr>
          <t>Number of emails deployed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I2" authorId="0" shapeId="0" xr:uid="{00000000-0006-0000-0200-000003000000}">
      <text>
        <r>
          <rPr>
            <sz val="9"/>
            <color rgb="FF000000"/>
            <rFont val="Tahoma"/>
            <family val="2"/>
          </rPr>
          <t xml:space="preserve">Emails opened divided by emails delivered
</t>
        </r>
      </text>
    </comment>
    <comment ref="J2" authorId="0" shapeId="0" xr:uid="{00000000-0006-0000-0200-000004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2" authorId="0" shapeId="0" xr:uid="{00000000-0006-0000-0200-000005000000}">
      <text>
        <r>
          <rPr>
            <sz val="9"/>
            <color rgb="FF000000"/>
            <rFont val="Tahoma"/>
            <family val="2"/>
          </rPr>
          <t>Email clicks divided by email opens</t>
        </r>
      </text>
    </comment>
    <comment ref="L2" authorId="0" shapeId="0" xr:uid="{00000000-0006-0000-0200-000006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2" authorId="0" shapeId="0" xr:uid="{00000000-0006-0000-0200-000007000000}">
      <text>
        <r>
          <rPr>
            <sz val="9"/>
            <color rgb="FF000000"/>
            <rFont val="Tahoma"/>
            <family val="2"/>
          </rPr>
          <t>Email that does not get delivered to recipient's inbox</t>
        </r>
      </text>
    </comment>
    <comment ref="N2" authorId="1" shapeId="0" xr:uid="{00000000-0006-0000-0200-000008000000}">
      <text>
        <r>
          <rPr>
            <sz val="9"/>
            <color indexed="81"/>
            <rFont val="Tahoma"/>
            <family val="2"/>
          </rPr>
          <t xml:space="preserve">Email Bounces divided by Emails Deployed expressed as a percentage
</t>
        </r>
      </text>
    </comment>
    <comment ref="O2" authorId="0" shapeId="0" xr:uid="{00000000-0006-0000-0200-000009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2" authorId="0" shapeId="0" xr:uid="{00000000-0006-0000-0200-00000A000000}">
      <text>
        <r>
          <rPr>
            <sz val="9"/>
            <color rgb="FF000000"/>
            <rFont val="Tahoma"/>
            <family val="2"/>
          </rPr>
          <t>Unsubscibes divided by emails deployed</t>
        </r>
      </text>
    </comment>
    <comment ref="Q2" authorId="0" shapeId="0" xr:uid="{00000000-0006-0000-0200-00000B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2" authorId="0" shapeId="0" xr:uid="{00000000-0006-0000-0200-00000C000000}">
      <text>
        <r>
          <rPr>
            <sz val="9"/>
            <color indexed="81"/>
            <rFont val="Tahoma"/>
            <family val="2"/>
          </rPr>
          <t>Email complaints divided by emails deployed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Aaren Graves</author>
    <author>Zachary LaVoy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11" authorId="0" shapeId="0" xr:uid="{00000000-0006-0000-0300-000002000000}">
      <text>
        <r>
          <rPr>
            <sz val="9"/>
            <color indexed="81"/>
            <rFont val="Tahoma"/>
            <family val="2"/>
          </rPr>
          <t>Number of emails deployed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00000000-0006-0000-0300-000003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 xr:uid="{00000000-0006-0000-0300-000004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11" authorId="0" shapeId="0" xr:uid="{00000000-0006-0000-0300-000005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11" authorId="0" shapeId="0" xr:uid="{00000000-0006-0000-0300-000006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11" authorId="0" shapeId="0" xr:uid="{00000000-0006-0000-0300-000007000000}">
      <text>
        <r>
          <rPr>
            <sz val="9"/>
            <color indexed="81"/>
            <rFont val="Tahoma"/>
            <family val="2"/>
          </rPr>
          <t>Email that does not get delivered to recipient's inbox</t>
        </r>
      </text>
    </comment>
    <comment ref="N11" authorId="1" shapeId="0" xr:uid="{00000000-0006-0000-0300-000008000000}">
      <text>
        <r>
          <rPr>
            <sz val="9"/>
            <color indexed="81"/>
            <rFont val="Tahoma"/>
            <family val="2"/>
          </rPr>
          <t xml:space="preserve">Email Bounces divided by Emails Deployed expressed as a percentage
</t>
        </r>
      </text>
    </comment>
    <comment ref="O11" authorId="0" shapeId="0" xr:uid="{00000000-0006-0000-0300-000009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11" authorId="0" shapeId="0" xr:uid="{00000000-0006-0000-0300-00000A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11" authorId="0" shapeId="0" xr:uid="{00000000-0006-0000-0300-00000B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11" authorId="0" shapeId="0" xr:uid="{00000000-0006-0000-0300-00000C000000}">
      <text>
        <r>
          <rPr>
            <sz val="9"/>
            <color indexed="81"/>
            <rFont val="Tahoma"/>
            <family val="2"/>
          </rPr>
          <t>Email complaints divided by emails deployed</t>
        </r>
      </text>
    </comment>
    <comment ref="G52" authorId="0" shapeId="0" xr:uid="{00000000-0006-0000-0300-00000D000000}">
      <text>
        <r>
          <rPr>
            <sz val="9"/>
            <color indexed="81"/>
            <rFont val="Tahoma"/>
            <family val="2"/>
          </rPr>
          <t>Number of email leads submitted</t>
        </r>
      </text>
    </comment>
    <comment ref="H52" authorId="0" shapeId="0" xr:uid="{00000000-0006-0000-0300-00000E000000}">
      <text>
        <r>
          <rPr>
            <sz val="9"/>
            <color indexed="81"/>
            <rFont val="Tahoma"/>
            <family val="2"/>
          </rPr>
          <t xml:space="preserve">Number of emails deployed
</t>
        </r>
      </text>
    </comment>
    <comment ref="I52" authorId="0" shapeId="0" xr:uid="{00000000-0006-0000-0300-00000F000000}">
      <text>
        <r>
          <rPr>
            <sz val="9"/>
            <color indexed="81"/>
            <rFont val="Tahoma"/>
            <family val="2"/>
          </rPr>
          <t>Emails opened divided by emails delivered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2" authorId="0" shapeId="0" xr:uid="{00000000-0006-0000-0300-000010000000}">
      <text>
        <r>
          <rPr>
            <sz val="9"/>
            <color indexed="81"/>
            <rFont val="Tahoma"/>
            <family val="2"/>
          </rPr>
          <t>Number of emails opened by users</t>
        </r>
      </text>
    </comment>
    <comment ref="K52" authorId="0" shapeId="0" xr:uid="{00000000-0006-0000-0300-000011000000}">
      <text>
        <r>
          <rPr>
            <sz val="9"/>
            <color indexed="81"/>
            <rFont val="Tahoma"/>
            <family val="2"/>
          </rPr>
          <t>Email clicks divided by email opens</t>
        </r>
      </text>
    </comment>
    <comment ref="L52" authorId="0" shapeId="0" xr:uid="{00000000-0006-0000-0300-000012000000}">
      <text>
        <r>
          <rPr>
            <sz val="9"/>
            <color indexed="81"/>
            <rFont val="Tahoma"/>
            <family val="2"/>
          </rPr>
          <t>Number of clicks on a link within the email</t>
        </r>
      </text>
    </comment>
    <comment ref="M52" authorId="0" shapeId="0" xr:uid="{00000000-0006-0000-0300-000013000000}">
      <text>
        <r>
          <rPr>
            <sz val="9"/>
            <color indexed="81"/>
            <rFont val="Tahoma"/>
            <family val="2"/>
          </rPr>
          <t xml:space="preserve">Email that does not get delivered to recipient's inbox
</t>
        </r>
      </text>
    </comment>
    <comment ref="N52" authorId="1" shapeId="0" xr:uid="{00000000-0006-0000-0300-000014000000}">
      <text>
        <r>
          <rPr>
            <sz val="9"/>
            <color indexed="81"/>
            <rFont val="Tahoma"/>
            <family val="2"/>
          </rPr>
          <t>Email Bounces divided by Emails Deployed expressed as a percentage</t>
        </r>
      </text>
    </comment>
    <comment ref="O52" authorId="0" shapeId="0" xr:uid="{00000000-0006-0000-0300-000015000000}">
      <text>
        <r>
          <rPr>
            <sz val="9"/>
            <color indexed="81"/>
            <rFont val="Tahoma"/>
            <family val="2"/>
          </rPr>
          <t>Number of leads that chose to no longer receive emails from Supreme Lending Southeast</t>
        </r>
      </text>
    </comment>
    <comment ref="P52" authorId="0" shapeId="0" xr:uid="{00000000-0006-0000-0300-000016000000}">
      <text>
        <r>
          <rPr>
            <sz val="9"/>
            <color indexed="81"/>
            <rFont val="Tahoma"/>
            <family val="2"/>
          </rPr>
          <t>Unsubscibes divided by emails deployed</t>
        </r>
      </text>
    </comment>
    <comment ref="Q52" authorId="0" shapeId="0" xr:uid="{00000000-0006-0000-0300-000017000000}">
      <text>
        <r>
          <rPr>
            <sz val="9"/>
            <color indexed="81"/>
            <rFont val="Tahoma"/>
            <family val="2"/>
          </rPr>
          <t>Number of emails that are delivered to a spam or junk folder</t>
        </r>
      </text>
    </comment>
    <comment ref="R52" authorId="0" shapeId="0" xr:uid="{00000000-0006-0000-0300-000018000000}">
      <text>
        <r>
          <rPr>
            <sz val="9"/>
            <color theme="1"/>
            <rFont val="Tahoma"/>
            <family val="2"/>
          </rPr>
          <t>Email complaints divided by emails deployed</t>
        </r>
      </text>
    </comment>
  </commentList>
</comments>
</file>

<file path=xl/sharedStrings.xml><?xml version="1.0" encoding="utf-8"?>
<sst xmlns="http://schemas.openxmlformats.org/spreadsheetml/2006/main" count="745" uniqueCount="219">
  <si>
    <t>Emails
Deployed</t>
  </si>
  <si>
    <t>Total Leads 
Submitted</t>
  </si>
  <si>
    <t>Email Leads 
Submitted</t>
  </si>
  <si>
    <t>Open Rate</t>
  </si>
  <si>
    <t>Email Opens</t>
  </si>
  <si>
    <t>CTR</t>
  </si>
  <si>
    <t>Email Clicks</t>
  </si>
  <si>
    <t>Email Bounces</t>
  </si>
  <si>
    <t>Bounce Rate</t>
  </si>
  <si>
    <t>Total</t>
  </si>
  <si>
    <t>Account Code</t>
  </si>
  <si>
    <t>Account Name</t>
  </si>
  <si>
    <t>Email</t>
  </si>
  <si>
    <t>DM Leads 
Submitted</t>
  </si>
  <si>
    <t>Unsub-
scribes</t>
  </si>
  <si>
    <t>Unsubscribe
Rate</t>
  </si>
  <si>
    <t>BHG - Coral Springs</t>
  </si>
  <si>
    <t>BHG - Downtown/Las Olas</t>
  </si>
  <si>
    <t>BHG - Plantation</t>
  </si>
  <si>
    <t>C21 Tenace Realty</t>
  </si>
  <si>
    <t>Champagne &amp; Parisi</t>
  </si>
  <si>
    <t>Florida Prestigious Homes</t>
  </si>
  <si>
    <t>GARealtyGroup NE</t>
  </si>
  <si>
    <t>KW - Buckhead</t>
  </si>
  <si>
    <t>KW - Camp Creek</t>
  </si>
  <si>
    <t>KW - Cityside</t>
  </si>
  <si>
    <t>KW - East Cobb</t>
  </si>
  <si>
    <t>KW - Kannapolis</t>
  </si>
  <si>
    <t>KW - Midtown</t>
  </si>
  <si>
    <t>KW - Paddocks</t>
  </si>
  <si>
    <t>KW - Peachtree City</t>
  </si>
  <si>
    <t>KW - Snellville</t>
  </si>
  <si>
    <t>KW - Stockbridge</t>
  </si>
  <si>
    <t>KW - Sugarloaf</t>
  </si>
  <si>
    <t>KW - Tucker</t>
  </si>
  <si>
    <t>KW - West Cobb</t>
  </si>
  <si>
    <t>KW - Woodstock</t>
  </si>
  <si>
    <t>Lake Realty</t>
  </si>
  <si>
    <t>Re/Max Park Creek</t>
  </si>
  <si>
    <t>Re/Max Preferred</t>
  </si>
  <si>
    <t>SL027</t>
  </si>
  <si>
    <t>SL006</t>
  </si>
  <si>
    <t>SL015</t>
  </si>
  <si>
    <t>SL024</t>
  </si>
  <si>
    <t>SL020</t>
  </si>
  <si>
    <t>SL009</t>
  </si>
  <si>
    <t>SL011</t>
  </si>
  <si>
    <t>SL013</t>
  </si>
  <si>
    <t>SL031</t>
  </si>
  <si>
    <t>SL002</t>
  </si>
  <si>
    <t>SL012</t>
  </si>
  <si>
    <t>SL028</t>
  </si>
  <si>
    <t>SL023</t>
  </si>
  <si>
    <t>SL025</t>
  </si>
  <si>
    <t>SL004</t>
  </si>
  <si>
    <t>SL018</t>
  </si>
  <si>
    <t>SL022</t>
  </si>
  <si>
    <t>SL016</t>
  </si>
  <si>
    <t>SL026</t>
  </si>
  <si>
    <t>SL021</t>
  </si>
  <si>
    <t>SL008</t>
  </si>
  <si>
    <t>SL005</t>
  </si>
  <si>
    <t>SL014</t>
  </si>
  <si>
    <t>SL017</t>
  </si>
  <si>
    <t>Supreme Lending</t>
  </si>
  <si>
    <t>Email Complaints</t>
  </si>
  <si>
    <t>Complaint Rate</t>
  </si>
  <si>
    <t>KW - Ft. Lauderdale</t>
  </si>
  <si>
    <t>SL033</t>
  </si>
  <si>
    <t>KW - Coral Springs</t>
  </si>
  <si>
    <t>SL032</t>
  </si>
  <si>
    <t>DM Pieces*
Deployed</t>
  </si>
  <si>
    <t>*We can only report the number of direct mail pieces deployed in total and not by account</t>
  </si>
  <si>
    <t>Account Monthly Quota</t>
  </si>
  <si>
    <t>CASS Failure</t>
  </si>
  <si>
    <t>Internal Duplicate</t>
  </si>
  <si>
    <t>Dupe with Prior Batch</t>
  </si>
  <si>
    <t>January Email &amp; Direct Mail Lead Program Report</t>
  </si>
  <si>
    <t>KW - Brandon</t>
  </si>
  <si>
    <t>SL034</t>
  </si>
  <si>
    <t>QL001</t>
  </si>
  <si>
    <t>THG - Atlanta West Cobb LLC</t>
  </si>
  <si>
    <t>SL035</t>
  </si>
  <si>
    <t>QL002</t>
  </si>
  <si>
    <t>QL003</t>
  </si>
  <si>
    <t>QL004</t>
  </si>
  <si>
    <t>QL005</t>
  </si>
  <si>
    <t>QL006</t>
  </si>
  <si>
    <t>QL007</t>
  </si>
  <si>
    <t>QL008</t>
  </si>
  <si>
    <t>QL009</t>
  </si>
  <si>
    <t>QL010</t>
  </si>
  <si>
    <t>QL011</t>
  </si>
  <si>
    <t>Lee Brickey, LLC</t>
  </si>
  <si>
    <t>Juan A Robles, PA</t>
  </si>
  <si>
    <t>TB Real Estate Inc.</t>
  </si>
  <si>
    <t>Melissa Miller Group, LLC</t>
  </si>
  <si>
    <t>Equity One Property Investments, LLC</t>
  </si>
  <si>
    <t>Luxury Properties, LLC</t>
  </si>
  <si>
    <t>HRI, INC. LLC</t>
  </si>
  <si>
    <t>Sanders Team Realty, LLC</t>
  </si>
  <si>
    <t>The Cowan Connection Team, LLC</t>
  </si>
  <si>
    <t>KW - Intown</t>
  </si>
  <si>
    <t>SL036</t>
  </si>
  <si>
    <t>The Graham Seeby Group, LLC</t>
  </si>
  <si>
    <t>Email Duplicates</t>
  </si>
  <si>
    <t>Anna K Intown, INC</t>
  </si>
  <si>
    <t>QL014</t>
  </si>
  <si>
    <t>QL013</t>
  </si>
  <si>
    <t>Tamara Bourne, Inc.</t>
  </si>
  <si>
    <t>QL012</t>
  </si>
  <si>
    <t>The Durham Team</t>
  </si>
  <si>
    <t>The Bolt Group, LLC</t>
  </si>
  <si>
    <t>The Lewis Group</t>
  </si>
  <si>
    <t>QL016</t>
  </si>
  <si>
    <t>QL017</t>
  </si>
  <si>
    <t>The Page Morgan Team</t>
  </si>
  <si>
    <t>QL015</t>
  </si>
  <si>
    <t>SL037</t>
  </si>
  <si>
    <t>SL038</t>
  </si>
  <si>
    <t>Exit Realty Premier Elite</t>
  </si>
  <si>
    <t>QL018</t>
  </si>
  <si>
    <t>Realty Standard, Inc.</t>
  </si>
  <si>
    <t>The Home Team Realty Group, Inc.</t>
  </si>
  <si>
    <t>QL019</t>
  </si>
  <si>
    <t>Berkshire Hathaway Carrollwood</t>
  </si>
  <si>
    <t>Berkshire Hathaway St. Pete</t>
  </si>
  <si>
    <t>QL020</t>
  </si>
  <si>
    <t>Eric Slifkin, PA</t>
  </si>
  <si>
    <t>QL021</t>
  </si>
  <si>
    <t>Matt Hester &amp; Associates</t>
  </si>
  <si>
    <t>QL022</t>
  </si>
  <si>
    <t>The Humes Group</t>
  </si>
  <si>
    <t>QL024</t>
  </si>
  <si>
    <t>QL023</t>
  </si>
  <si>
    <t>Michael Citron, PA</t>
  </si>
  <si>
    <t>Naffziger Realty Consultants, LLC</t>
  </si>
  <si>
    <t>QL025</t>
  </si>
  <si>
    <t>U.A. Wilson Realty LLC</t>
  </si>
  <si>
    <t>Berkshire Hathaway Clearwater</t>
  </si>
  <si>
    <t>SL039</t>
  </si>
  <si>
    <t>QL026</t>
  </si>
  <si>
    <t>Bruce Swanson and Associates, LLC</t>
  </si>
  <si>
    <t>QL027</t>
  </si>
  <si>
    <t>Property Guys of Atlanta</t>
  </si>
  <si>
    <t>QL028</t>
  </si>
  <si>
    <t>Wolf Real Estate Team, LLC</t>
  </si>
  <si>
    <t>Bonnie Mullinax Realty, Inc.</t>
  </si>
  <si>
    <t>QL031</t>
  </si>
  <si>
    <t>Christie  &amp; Co.</t>
  </si>
  <si>
    <t>QL033</t>
  </si>
  <si>
    <t>Heyl Atlanta West Cobb</t>
  </si>
  <si>
    <t>QL029</t>
  </si>
  <si>
    <t>The Mountain Life Team, LLC</t>
  </si>
  <si>
    <t>QL030</t>
  </si>
  <si>
    <t>QL032</t>
  </si>
  <si>
    <t>West Home Team LLC</t>
  </si>
  <si>
    <t>QL034</t>
  </si>
  <si>
    <t>QL035</t>
  </si>
  <si>
    <t>Sherry &amp; Co</t>
  </si>
  <si>
    <t>Dominai &amp; Associates LLC</t>
  </si>
  <si>
    <t>QL036</t>
  </si>
  <si>
    <t>The Radtke Team LLC</t>
  </si>
  <si>
    <t>QL037</t>
  </si>
  <si>
    <t>Freddy Karmatz Real Estate LLC</t>
  </si>
  <si>
    <t>Direct Mail</t>
  </si>
  <si>
    <t>Direct Mail Rejects</t>
  </si>
  <si>
    <t>KW - Peachtree Rd</t>
  </si>
  <si>
    <t>KW Plantation</t>
  </si>
  <si>
    <t>SL041</t>
  </si>
  <si>
    <t>SL040</t>
  </si>
  <si>
    <t>SL042</t>
  </si>
  <si>
    <t>Atlanta First Realty Group LLC</t>
  </si>
  <si>
    <t>QL038</t>
  </si>
  <si>
    <t>Shannon Sales, Inc.</t>
  </si>
  <si>
    <t>QL039</t>
  </si>
  <si>
    <t>RAB Partners Inc</t>
  </si>
  <si>
    <t>QL040</t>
  </si>
  <si>
    <t>Tracey Realty Group LLC</t>
  </si>
  <si>
    <t>QL041</t>
  </si>
  <si>
    <t>QL042</t>
  </si>
  <si>
    <t>The Boateng Team</t>
  </si>
  <si>
    <t>QL043</t>
  </si>
  <si>
    <t>Wolfert Team</t>
  </si>
  <si>
    <t>QL044</t>
  </si>
  <si>
    <t>The Garner Group Inc.</t>
  </si>
  <si>
    <t>BKT Atlanta LLC</t>
  </si>
  <si>
    <t>QL047</t>
  </si>
  <si>
    <t>QL046</t>
  </si>
  <si>
    <t>Charlotte 247 Real Estate, LLC</t>
  </si>
  <si>
    <t>QL045</t>
  </si>
  <si>
    <t>Kennesaw Life Real Estate LLC</t>
  </si>
  <si>
    <t>Community and Council, LLC</t>
  </si>
  <si>
    <t>DanielleSellsGeorgia, LLC</t>
  </si>
  <si>
    <t>QL049</t>
  </si>
  <si>
    <t>QL051</t>
  </si>
  <si>
    <t>Julie Lurie, PA</t>
  </si>
  <si>
    <t>QL050</t>
  </si>
  <si>
    <t>Lemoine Realty Inc.</t>
  </si>
  <si>
    <t>QL048</t>
  </si>
  <si>
    <t>Mahota and Company Inc.</t>
  </si>
  <si>
    <t>McKeeth, LLC/The Premier Group</t>
  </si>
  <si>
    <t>QL052</t>
  </si>
  <si>
    <t>Amy &amp; Company LLC</t>
  </si>
  <si>
    <t>QL053</t>
  </si>
  <si>
    <t>SL043</t>
  </si>
  <si>
    <t>Landmark Realty of South Tampa</t>
  </si>
  <si>
    <t>North West, LLC</t>
  </si>
  <si>
    <t>The HUB Real Estate Solutions, LLC</t>
  </si>
  <si>
    <t>QL054</t>
  </si>
  <si>
    <t>February Email &amp; Direct Mail Lead Program Report</t>
  </si>
  <si>
    <t>KW - Athens</t>
  </si>
  <si>
    <t>SL019</t>
  </si>
  <si>
    <t>QL056</t>
  </si>
  <si>
    <t>Andrea Wright, LLC</t>
  </si>
  <si>
    <t>QL055</t>
  </si>
  <si>
    <t>Febo Realty, LLC</t>
  </si>
  <si>
    <t>Q1 Email &amp; Direct Mail Lead Program Report</t>
  </si>
  <si>
    <t>Account Quarterly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</si>
</sst>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9" fontId="2" fillId="0" borderId="1" xfId="1" applyFon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3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5" xfId="0" applyFont="1" applyFill="1" applyBorder="1"/>
    <xf numFmtId="9" fontId="2" fillId="0" borderId="11" xfId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17" xfId="0" applyFont="1" applyFill="1" applyBorder="1"/>
    <xf numFmtId="0" fontId="4" fillId="0" borderId="0" xfId="0" applyFont="1" applyFill="1"/>
    <xf numFmtId="0" fontId="2" fillId="0" borderId="16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9" fontId="2" fillId="0" borderId="3" xfId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16" xfId="1" applyFont="1" applyBorder="1" applyAlignment="1">
      <alignment horizontal="center"/>
    </xf>
    <xf numFmtId="0" fontId="4" fillId="4" borderId="20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20" xfId="0" applyFont="1" applyFill="1" applyBorder="1" applyAlignment="1">
      <alignment horizontal="center" wrapText="1"/>
    </xf>
    <xf numFmtId="0" fontId="4" fillId="5" borderId="26" xfId="0" applyFont="1" applyFill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5" borderId="21" xfId="0" applyNumberFormat="1" applyFont="1" applyFill="1" applyBorder="1" applyAlignment="1">
      <alignment horizontal="center" wrapText="1"/>
    </xf>
    <xf numFmtId="1" fontId="4" fillId="0" borderId="0" xfId="1" applyNumberFormat="1" applyFont="1" applyBorder="1" applyAlignment="1">
      <alignment horizontal="center"/>
    </xf>
    <xf numFmtId="0" fontId="2" fillId="3" borderId="19" xfId="0" applyFont="1" applyFill="1" applyBorder="1" applyAlignment="1">
      <alignment horizontal="center" wrapText="1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9" fontId="2" fillId="0" borderId="32" xfId="1" applyFont="1" applyBorder="1" applyAlignment="1">
      <alignment horizontal="center"/>
    </xf>
    <xf numFmtId="0" fontId="2" fillId="0" borderId="34" xfId="0" applyFont="1" applyBorder="1" applyAlignment="1">
      <alignment horizontal="center" wrapText="1"/>
    </xf>
    <xf numFmtId="0" fontId="2" fillId="0" borderId="33" xfId="0" applyFont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4" fillId="0" borderId="34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4" fillId="2" borderId="20" xfId="0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 wrapText="1"/>
    </xf>
    <xf numFmtId="0" fontId="2" fillId="0" borderId="1" xfId="0" applyFont="1" applyFill="1" applyBorder="1"/>
    <xf numFmtId="0" fontId="4" fillId="3" borderId="26" xfId="0" applyFont="1" applyFill="1" applyBorder="1" applyAlignment="1">
      <alignment horizontal="center" wrapText="1"/>
    </xf>
    <xf numFmtId="0" fontId="4" fillId="5" borderId="35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1" fontId="2" fillId="0" borderId="6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3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4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9" fontId="2" fillId="0" borderId="10" xfId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9" xfId="1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9" fontId="2" fillId="0" borderId="8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4" fillId="4" borderId="2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34" xfId="0" applyFont="1" applyBorder="1"/>
    <xf numFmtId="9" fontId="2" fillId="0" borderId="32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4" fillId="0" borderId="13" xfId="0" applyFont="1" applyFill="1" applyBorder="1"/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9" fontId="2" fillId="0" borderId="39" xfId="1" applyFont="1" applyBorder="1" applyAlignment="1">
      <alignment horizontal="center"/>
    </xf>
    <xf numFmtId="1" fontId="2" fillId="0" borderId="40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1" fontId="2" fillId="0" borderId="18" xfId="0" applyNumberFormat="1" applyFont="1" applyFill="1" applyBorder="1" applyAlignment="1">
      <alignment horizontal="center" wrapText="1"/>
    </xf>
    <xf numFmtId="1" fontId="2" fillId="0" borderId="18" xfId="1" applyNumberFormat="1" applyFont="1" applyFill="1" applyBorder="1" applyAlignment="1">
      <alignment horizontal="center"/>
    </xf>
    <xf numFmtId="1" fontId="2" fillId="0" borderId="6" xfId="1" applyNumberFormat="1" applyFont="1" applyFill="1" applyBorder="1" applyAlignment="1">
      <alignment horizontal="center"/>
    </xf>
    <xf numFmtId="1" fontId="2" fillId="0" borderId="33" xfId="1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3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 wrapText="1"/>
    </xf>
    <xf numFmtId="0" fontId="2" fillId="0" borderId="41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horizontal="center" wrapText="1"/>
    </xf>
    <xf numFmtId="9" fontId="2" fillId="0" borderId="40" xfId="1" applyFont="1" applyBorder="1" applyAlignment="1">
      <alignment horizontal="center"/>
    </xf>
    <xf numFmtId="1" fontId="2" fillId="0" borderId="42" xfId="1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wrapText="1"/>
    </xf>
    <xf numFmtId="0" fontId="2" fillId="3" borderId="43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/>
    </xf>
    <xf numFmtId="9" fontId="2" fillId="0" borderId="37" xfId="1" applyFont="1" applyBorder="1" applyAlignment="1">
      <alignment horizontal="center"/>
    </xf>
    <xf numFmtId="9" fontId="2" fillId="0" borderId="24" xfId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wrapText="1"/>
    </xf>
    <xf numFmtId="1" fontId="4" fillId="5" borderId="26" xfId="0" applyNumberFormat="1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0" borderId="41" xfId="0" applyFont="1" applyFill="1" applyBorder="1" applyAlignment="1">
      <alignment wrapText="1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 wrapText="1"/>
    </xf>
    <xf numFmtId="0" fontId="4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1" fontId="2" fillId="0" borderId="10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1" fontId="2" fillId="0" borderId="7" xfId="1" applyNumberFormat="1" applyFont="1" applyBorder="1" applyAlignment="1">
      <alignment horizontal="center"/>
    </xf>
    <xf numFmtId="1" fontId="2" fillId="0" borderId="8" xfId="1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1" fontId="2" fillId="0" borderId="1" xfId="1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 wrapText="1"/>
    </xf>
    <xf numFmtId="1" fontId="2" fillId="0" borderId="9" xfId="1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1" fontId="2" fillId="0" borderId="11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1" fontId="2" fillId="0" borderId="5" xfId="1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/>
    </xf>
    <xf numFmtId="1" fontId="2" fillId="0" borderId="8" xfId="1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66675</xdr:rowOff>
    </xdr:from>
    <xdr:to>
      <xdr:col>0</xdr:col>
      <xdr:colOff>838200</xdr:colOff>
      <xdr:row>4</xdr:row>
      <xdr:rowOff>132278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6675"/>
          <a:ext cx="742949" cy="675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66675</xdr:rowOff>
    </xdr:from>
    <xdr:to>
      <xdr:col>0</xdr:col>
      <xdr:colOff>838200</xdr:colOff>
      <xdr:row>4</xdr:row>
      <xdr:rowOff>132278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6675"/>
          <a:ext cx="742949" cy="675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66675</xdr:rowOff>
    </xdr:from>
    <xdr:to>
      <xdr:col>0</xdr:col>
      <xdr:colOff>838200</xdr:colOff>
      <xdr:row>4</xdr:row>
      <xdr:rowOff>132278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6675"/>
          <a:ext cx="742949" cy="675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6:BZ109"/>
  <sheetViews>
    <sheetView topLeftCell="A41" workbookViewId="0">
      <selection activeCell="C96" sqref="C96"/>
    </sheetView>
  </sheetViews>
  <sheetFormatPr baseColWidth="10" defaultColWidth="9.1640625" defaultRowHeight="12" x14ac:dyDescent="0.15"/>
  <cols>
    <col min="1" max="1" width="25.1640625" style="1" customWidth="1"/>
    <col min="2" max="2" width="12.33203125" style="2" bestFit="1" customWidth="1"/>
    <col min="3" max="3" width="12.33203125" style="2" customWidth="1"/>
    <col min="4" max="4" width="10.33203125" style="2" bestFit="1" customWidth="1"/>
    <col min="5" max="5" width="9" style="2" bestFit="1" customWidth="1"/>
    <col min="6" max="6" width="9.5" style="2" bestFit="1" customWidth="1"/>
    <col min="7" max="7" width="11" style="2" bestFit="1" customWidth="1"/>
    <col min="8" max="8" width="8.5" style="2" bestFit="1" customWidth="1"/>
    <col min="9" max="9" width="6.5" style="2" bestFit="1" customWidth="1"/>
    <col min="10" max="10" width="6.33203125" style="2" bestFit="1" customWidth="1"/>
    <col min="11" max="11" width="6.5" style="2" bestFit="1" customWidth="1"/>
    <col min="12" max="12" width="5.83203125" style="2" bestFit="1" customWidth="1"/>
    <col min="13" max="13" width="8" style="2" bestFit="1" customWidth="1"/>
    <col min="14" max="14" width="7" style="2" bestFit="1" customWidth="1"/>
    <col min="15" max="15" width="7.1640625" style="2" bestFit="1" customWidth="1"/>
    <col min="16" max="16" width="11.33203125" style="2" bestFit="1" customWidth="1"/>
    <col min="17" max="17" width="10.1640625" style="2" bestFit="1" customWidth="1"/>
    <col min="18" max="18" width="7.1640625" style="2" bestFit="1" customWidth="1"/>
    <col min="19" max="19" width="9.5" style="52" customWidth="1"/>
    <col min="20" max="16384" width="9.1640625" style="1"/>
  </cols>
  <sheetData>
    <row r="6" spans="1:22" x14ac:dyDescent="0.15">
      <c r="A6" s="5" t="s">
        <v>64</v>
      </c>
    </row>
    <row r="7" spans="1:22" x14ac:dyDescent="0.15">
      <c r="A7" s="1" t="s">
        <v>77</v>
      </c>
    </row>
    <row r="8" spans="1:22" x14ac:dyDescent="0.15">
      <c r="A8" s="18">
        <v>43867</v>
      </c>
    </row>
    <row r="9" spans="1:22" ht="13" thickBot="1" x14ac:dyDescent="0.2"/>
    <row r="10" spans="1:22" ht="15.75" customHeight="1" thickBot="1" x14ac:dyDescent="0.2">
      <c r="D10" s="4"/>
      <c r="E10" s="190" t="s">
        <v>165</v>
      </c>
      <c r="F10" s="191"/>
      <c r="G10" s="192" t="s">
        <v>12</v>
      </c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4" t="s">
        <v>166</v>
      </c>
      <c r="U10" s="195"/>
      <c r="V10" s="196"/>
    </row>
    <row r="11" spans="1:22" s="5" customFormat="1" ht="40" thickBot="1" x14ac:dyDescent="0.2">
      <c r="A11" s="65" t="s">
        <v>11</v>
      </c>
      <c r="B11" s="66" t="s">
        <v>10</v>
      </c>
      <c r="C11" s="67" t="s">
        <v>73</v>
      </c>
      <c r="D11" s="69" t="s">
        <v>1</v>
      </c>
      <c r="E11" s="45" t="s">
        <v>13</v>
      </c>
      <c r="F11" s="72" t="s">
        <v>71</v>
      </c>
      <c r="G11" s="70" t="s">
        <v>2</v>
      </c>
      <c r="H11" s="46" t="s">
        <v>0</v>
      </c>
      <c r="I11" s="46" t="s">
        <v>3</v>
      </c>
      <c r="J11" s="46" t="s">
        <v>4</v>
      </c>
      <c r="K11" s="46" t="s">
        <v>5</v>
      </c>
      <c r="L11" s="46" t="s">
        <v>6</v>
      </c>
      <c r="M11" s="46" t="s">
        <v>7</v>
      </c>
      <c r="N11" s="46" t="s">
        <v>8</v>
      </c>
      <c r="O11" s="46" t="s">
        <v>14</v>
      </c>
      <c r="P11" s="46" t="s">
        <v>15</v>
      </c>
      <c r="Q11" s="46" t="s">
        <v>65</v>
      </c>
      <c r="R11" s="49" t="s">
        <v>66</v>
      </c>
      <c r="S11" s="53" t="s">
        <v>105</v>
      </c>
      <c r="T11" s="48" t="s">
        <v>74</v>
      </c>
      <c r="U11" s="46" t="s">
        <v>75</v>
      </c>
      <c r="V11" s="47" t="s">
        <v>76</v>
      </c>
    </row>
    <row r="12" spans="1:22" s="35" customFormat="1" ht="14" hidden="1" thickBot="1" x14ac:dyDescent="0.2">
      <c r="A12" s="64" t="s">
        <v>125</v>
      </c>
      <c r="B12" s="95" t="s">
        <v>82</v>
      </c>
      <c r="C12" s="37">
        <v>0</v>
      </c>
      <c r="D12" s="37"/>
      <c r="E12" s="41">
        <f>D12-G12</f>
        <v>0</v>
      </c>
      <c r="F12" s="55"/>
      <c r="G12" s="41"/>
      <c r="H12" s="82"/>
      <c r="I12" s="42">
        <f>IF(H12=0,J12,(J12/H12))</f>
        <v>0</v>
      </c>
      <c r="J12" s="82"/>
      <c r="K12" s="42">
        <f>IF(J12=0,L12,(L12/J12))</f>
        <v>0</v>
      </c>
      <c r="L12" s="82"/>
      <c r="M12" s="82"/>
      <c r="N12" s="42">
        <f>IF(H12=0,M12,(M12/H12))</f>
        <v>0</v>
      </c>
      <c r="O12" s="82"/>
      <c r="P12" s="42">
        <f>IF(H12=0,O12,(O12/H12))</f>
        <v>0</v>
      </c>
      <c r="Q12" s="82"/>
      <c r="R12" s="83">
        <f>IF(H12=0,Q12,(Q12/H12))</f>
        <v>0</v>
      </c>
      <c r="S12" s="84"/>
      <c r="T12" s="38"/>
      <c r="U12" s="39"/>
      <c r="V12" s="40"/>
    </row>
    <row r="13" spans="1:22" s="35" customFormat="1" ht="14" hidden="1" thickBot="1" x14ac:dyDescent="0.2">
      <c r="A13" s="64" t="s">
        <v>139</v>
      </c>
      <c r="B13" s="36" t="s">
        <v>140</v>
      </c>
      <c r="C13" s="37">
        <v>0</v>
      </c>
      <c r="D13" s="37"/>
      <c r="E13" s="38">
        <f t="shared" ref="E13:E14" si="0">D13-G13</f>
        <v>0</v>
      </c>
      <c r="F13" s="71"/>
      <c r="G13" s="118"/>
      <c r="H13" s="106"/>
      <c r="I13" s="107">
        <f>IF(H13=0,J13,(J13/H13))</f>
        <v>0</v>
      </c>
      <c r="J13" s="106"/>
      <c r="K13" s="107">
        <f>IF(J13=0,L13,(L13/J13))</f>
        <v>0</v>
      </c>
      <c r="L13" s="106"/>
      <c r="M13" s="106"/>
      <c r="N13" s="107">
        <f>IF(H13=0,M13,(M13/H13))</f>
        <v>0</v>
      </c>
      <c r="O13" s="106"/>
      <c r="P13" s="107">
        <f>IF(H13=0,O13,(O13/H13))</f>
        <v>0</v>
      </c>
      <c r="Q13" s="106"/>
      <c r="R13" s="120">
        <f>IF(H13=0,Q13,(Q13/H13))</f>
        <v>0</v>
      </c>
      <c r="S13" s="121"/>
      <c r="T13" s="118"/>
      <c r="U13" s="106"/>
      <c r="V13" s="119"/>
    </row>
    <row r="14" spans="1:22" s="35" customFormat="1" ht="14" hidden="1" thickBot="1" x14ac:dyDescent="0.2">
      <c r="A14" s="64" t="s">
        <v>126</v>
      </c>
      <c r="B14" s="36" t="s">
        <v>118</v>
      </c>
      <c r="C14" s="37">
        <v>0</v>
      </c>
      <c r="D14" s="37"/>
      <c r="E14" s="118">
        <f t="shared" si="0"/>
        <v>0</v>
      </c>
      <c r="F14" s="124"/>
      <c r="G14" s="99"/>
      <c r="H14" s="103"/>
      <c r="I14" s="126">
        <f>IF(H14=0,J14,(J14/H14))</f>
        <v>0</v>
      </c>
      <c r="J14" s="103"/>
      <c r="K14" s="126">
        <f>IF(J14=0,L14,(L14/J14))</f>
        <v>0</v>
      </c>
      <c r="L14" s="103"/>
      <c r="M14" s="103"/>
      <c r="N14" s="126">
        <f>IF(H14=0,M14,(M14/H14))</f>
        <v>0</v>
      </c>
      <c r="O14" s="103"/>
      <c r="P14" s="126">
        <f>IF(H14=0,O14,(O14/H14))</f>
        <v>0</v>
      </c>
      <c r="Q14" s="103"/>
      <c r="R14" s="127">
        <f>IF(H14=0,Q14,(Q14/H14))</f>
        <v>0</v>
      </c>
      <c r="S14" s="128"/>
      <c r="T14" s="41"/>
      <c r="U14" s="82"/>
      <c r="V14" s="79"/>
    </row>
    <row r="15" spans="1:22" x14ac:dyDescent="0.15">
      <c r="A15" s="7" t="s">
        <v>16</v>
      </c>
      <c r="B15" s="3" t="s">
        <v>40</v>
      </c>
      <c r="C15" s="10">
        <v>132</v>
      </c>
      <c r="D15" s="10">
        <v>127</v>
      </c>
      <c r="E15" s="41">
        <f>D15-G15</f>
        <v>122</v>
      </c>
      <c r="F15" s="125"/>
      <c r="G15" s="129">
        <v>5</v>
      </c>
      <c r="H15" s="130">
        <v>0</v>
      </c>
      <c r="I15" s="42">
        <f>IF(H15=0,J15, (J15/H15))</f>
        <v>0</v>
      </c>
      <c r="J15" s="130">
        <v>0</v>
      </c>
      <c r="K15" s="42">
        <v>0.01</v>
      </c>
      <c r="L15" s="130">
        <v>0</v>
      </c>
      <c r="M15" s="130">
        <v>0</v>
      </c>
      <c r="N15" s="42">
        <f>+IF(H15=0,M15,(M15/H15))</f>
        <v>0</v>
      </c>
      <c r="O15" s="130">
        <v>0</v>
      </c>
      <c r="P15" s="42">
        <f>IF(H15=0,O15,(O15/H15))</f>
        <v>0</v>
      </c>
      <c r="Q15" s="130">
        <v>0</v>
      </c>
      <c r="R15" s="83">
        <f>IF(H15=0,Q15,(Q15/H15))</f>
        <v>0</v>
      </c>
      <c r="S15" s="84">
        <v>0</v>
      </c>
      <c r="T15" s="26">
        <v>3</v>
      </c>
      <c r="U15" s="3">
        <v>0</v>
      </c>
      <c r="V15" s="30">
        <v>48</v>
      </c>
    </row>
    <row r="16" spans="1:22" x14ac:dyDescent="0.15">
      <c r="A16" s="7" t="s">
        <v>17</v>
      </c>
      <c r="B16" s="3" t="s">
        <v>41</v>
      </c>
      <c r="C16" s="10">
        <v>0</v>
      </c>
      <c r="D16" s="10">
        <v>26</v>
      </c>
      <c r="E16" s="132">
        <f t="shared" ref="E16:E47" si="1">D16-G16</f>
        <v>26</v>
      </c>
      <c r="F16" s="56"/>
      <c r="G16" s="12">
        <v>0</v>
      </c>
      <c r="H16" s="3">
        <v>0</v>
      </c>
      <c r="I16" s="6">
        <f>IF(H16=0,J16, (J16/H16))</f>
        <v>0</v>
      </c>
      <c r="J16" s="3">
        <v>0</v>
      </c>
      <c r="K16" s="6">
        <f t="shared" ref="K16:K47" si="2">IF(J16=0,L16,(L16/J16))</f>
        <v>0</v>
      </c>
      <c r="L16" s="3">
        <v>0</v>
      </c>
      <c r="M16" s="3">
        <v>0</v>
      </c>
      <c r="N16" s="6">
        <f t="shared" ref="N16:N47" si="3">+IF(H16=0,M16,(M16/H16))</f>
        <v>0</v>
      </c>
      <c r="O16" s="3">
        <v>0</v>
      </c>
      <c r="P16" s="6">
        <f t="shared" ref="P16:P47" si="4">IF(H16=0,O16,(O16/H16))</f>
        <v>0</v>
      </c>
      <c r="Q16" s="3">
        <v>0</v>
      </c>
      <c r="R16" s="24">
        <f t="shared" ref="R16:R47" si="5">IF(H16=0,Q16,(Q16/H16))</f>
        <v>0</v>
      </c>
      <c r="S16" s="73">
        <v>0</v>
      </c>
      <c r="T16" s="26">
        <v>0</v>
      </c>
      <c r="U16" s="3">
        <v>0</v>
      </c>
      <c r="V16" s="30">
        <v>5</v>
      </c>
    </row>
    <row r="17" spans="1:22" x14ac:dyDescent="0.15">
      <c r="A17" s="7" t="s">
        <v>18</v>
      </c>
      <c r="B17" s="3" t="s">
        <v>42</v>
      </c>
      <c r="C17" s="10">
        <v>0</v>
      </c>
      <c r="D17" s="10">
        <v>0</v>
      </c>
      <c r="E17" s="132">
        <f t="shared" si="1"/>
        <v>0</v>
      </c>
      <c r="F17" s="56"/>
      <c r="G17" s="12">
        <v>0</v>
      </c>
      <c r="H17" s="3">
        <v>0</v>
      </c>
      <c r="I17" s="6">
        <f>IF(H17=0,J17, (J17/H17))</f>
        <v>0</v>
      </c>
      <c r="J17" s="3">
        <v>0</v>
      </c>
      <c r="K17" s="6">
        <f t="shared" si="2"/>
        <v>0</v>
      </c>
      <c r="L17" s="3">
        <v>0</v>
      </c>
      <c r="M17" s="3">
        <v>0</v>
      </c>
      <c r="N17" s="6">
        <f t="shared" si="3"/>
        <v>0</v>
      </c>
      <c r="O17" s="3">
        <v>0</v>
      </c>
      <c r="P17" s="6">
        <f t="shared" si="4"/>
        <v>0</v>
      </c>
      <c r="Q17" s="3">
        <v>0</v>
      </c>
      <c r="R17" s="24">
        <f t="shared" si="5"/>
        <v>0</v>
      </c>
      <c r="S17" s="73">
        <v>0</v>
      </c>
      <c r="T17" s="26">
        <v>0</v>
      </c>
      <c r="U17" s="3">
        <v>0</v>
      </c>
      <c r="V17" s="30">
        <v>0</v>
      </c>
    </row>
    <row r="18" spans="1:22" x14ac:dyDescent="0.15">
      <c r="A18" s="7" t="s">
        <v>19</v>
      </c>
      <c r="B18" s="3" t="s">
        <v>43</v>
      </c>
      <c r="C18" s="10">
        <v>55</v>
      </c>
      <c r="D18" s="21">
        <v>55</v>
      </c>
      <c r="E18" s="132">
        <f t="shared" si="1"/>
        <v>0</v>
      </c>
      <c r="F18" s="56"/>
      <c r="G18" s="12">
        <v>55</v>
      </c>
      <c r="H18" s="3">
        <v>33</v>
      </c>
      <c r="I18" s="6">
        <f>IF(H18=0,J18, (J18/H18))</f>
        <v>9.0909090909090912E-2</v>
      </c>
      <c r="J18" s="3">
        <v>3</v>
      </c>
      <c r="K18" s="6">
        <f t="shared" si="2"/>
        <v>0</v>
      </c>
      <c r="L18" s="3">
        <v>0</v>
      </c>
      <c r="M18" s="3">
        <v>4</v>
      </c>
      <c r="N18" s="6">
        <f t="shared" si="3"/>
        <v>0.12121212121212122</v>
      </c>
      <c r="O18" s="3">
        <v>0</v>
      </c>
      <c r="P18" s="6">
        <f t="shared" si="4"/>
        <v>0</v>
      </c>
      <c r="Q18" s="3">
        <v>0</v>
      </c>
      <c r="R18" s="24">
        <f t="shared" si="5"/>
        <v>0</v>
      </c>
      <c r="S18" s="73">
        <v>4</v>
      </c>
      <c r="T18" s="26">
        <v>0</v>
      </c>
      <c r="U18" s="3">
        <v>0</v>
      </c>
      <c r="V18" s="30">
        <v>0</v>
      </c>
    </row>
    <row r="19" spans="1:22" ht="12" customHeight="1" x14ac:dyDescent="0.15">
      <c r="A19" s="7" t="s">
        <v>20</v>
      </c>
      <c r="B19" s="3" t="s">
        <v>44</v>
      </c>
      <c r="C19" s="21">
        <v>40</v>
      </c>
      <c r="D19" s="10">
        <v>49</v>
      </c>
      <c r="E19" s="132">
        <f t="shared" si="1"/>
        <v>22</v>
      </c>
      <c r="F19" s="56"/>
      <c r="G19" s="12">
        <v>27</v>
      </c>
      <c r="H19" s="3">
        <v>16</v>
      </c>
      <c r="I19" s="6">
        <f>IF(H19=0,J19,(J19/H19))</f>
        <v>0.1875</v>
      </c>
      <c r="J19" s="3">
        <v>3</v>
      </c>
      <c r="K19" s="6">
        <f t="shared" si="2"/>
        <v>0.33333333333333331</v>
      </c>
      <c r="L19" s="3">
        <v>1</v>
      </c>
      <c r="M19" s="3">
        <v>0</v>
      </c>
      <c r="N19" s="6">
        <f t="shared" si="3"/>
        <v>0</v>
      </c>
      <c r="O19" s="3">
        <v>1</v>
      </c>
      <c r="P19" s="6">
        <f t="shared" si="4"/>
        <v>6.25E-2</v>
      </c>
      <c r="Q19" s="3">
        <v>0</v>
      </c>
      <c r="R19" s="24">
        <f t="shared" si="5"/>
        <v>0</v>
      </c>
      <c r="S19" s="73">
        <v>0</v>
      </c>
      <c r="T19" s="26">
        <v>0</v>
      </c>
      <c r="U19" s="3">
        <v>0</v>
      </c>
      <c r="V19" s="30">
        <v>2</v>
      </c>
    </row>
    <row r="20" spans="1:22" ht="12" customHeight="1" x14ac:dyDescent="0.15">
      <c r="A20" s="7" t="s">
        <v>120</v>
      </c>
      <c r="B20" s="3" t="s">
        <v>119</v>
      </c>
      <c r="C20" s="21">
        <v>113</v>
      </c>
      <c r="D20" s="10">
        <v>1567</v>
      </c>
      <c r="E20" s="132">
        <f t="shared" si="1"/>
        <v>0</v>
      </c>
      <c r="F20" s="56"/>
      <c r="G20" s="12">
        <v>1567</v>
      </c>
      <c r="H20" s="3">
        <v>1</v>
      </c>
      <c r="I20" s="6">
        <f>IF(H20=0,J20,(J20/H20))</f>
        <v>1</v>
      </c>
      <c r="J20" s="3">
        <v>1</v>
      </c>
      <c r="K20" s="6">
        <f t="shared" si="2"/>
        <v>0</v>
      </c>
      <c r="L20" s="3">
        <v>0</v>
      </c>
      <c r="M20" s="3">
        <v>0</v>
      </c>
      <c r="N20" s="6">
        <f t="shared" si="3"/>
        <v>0</v>
      </c>
      <c r="O20" s="3">
        <v>0</v>
      </c>
      <c r="P20" s="6">
        <f t="shared" si="4"/>
        <v>0</v>
      </c>
      <c r="Q20" s="3">
        <v>0</v>
      </c>
      <c r="R20" s="24">
        <f t="shared" si="5"/>
        <v>0</v>
      </c>
      <c r="S20" s="73">
        <v>1567</v>
      </c>
      <c r="T20" s="26">
        <v>0</v>
      </c>
      <c r="U20" s="3">
        <v>0</v>
      </c>
      <c r="V20" s="30">
        <v>0</v>
      </c>
    </row>
    <row r="21" spans="1:22" x14ac:dyDescent="0.15">
      <c r="A21" s="7" t="s">
        <v>21</v>
      </c>
      <c r="B21" s="3" t="s">
        <v>45</v>
      </c>
      <c r="C21" s="10">
        <v>13</v>
      </c>
      <c r="D21" s="10">
        <v>13</v>
      </c>
      <c r="E21" s="132">
        <f t="shared" si="1"/>
        <v>0</v>
      </c>
      <c r="F21" s="56"/>
      <c r="G21" s="12">
        <v>13</v>
      </c>
      <c r="H21" s="3">
        <v>13</v>
      </c>
      <c r="I21" s="6">
        <f t="shared" ref="I21:I47" si="6">IF(H21=0,J21,(J21/H21))</f>
        <v>0</v>
      </c>
      <c r="J21" s="3">
        <v>0</v>
      </c>
      <c r="K21" s="6">
        <f t="shared" si="2"/>
        <v>0</v>
      </c>
      <c r="L21" s="3">
        <v>0</v>
      </c>
      <c r="M21" s="3">
        <v>0</v>
      </c>
      <c r="N21" s="6">
        <f t="shared" si="3"/>
        <v>0</v>
      </c>
      <c r="O21" s="3">
        <v>0</v>
      </c>
      <c r="P21" s="6">
        <f t="shared" si="4"/>
        <v>0</v>
      </c>
      <c r="Q21" s="3">
        <v>0</v>
      </c>
      <c r="R21" s="24">
        <f t="shared" si="5"/>
        <v>0</v>
      </c>
      <c r="S21" s="73">
        <v>0</v>
      </c>
      <c r="T21" s="26">
        <v>0</v>
      </c>
      <c r="U21" s="3">
        <v>0</v>
      </c>
      <c r="V21" s="30">
        <v>0</v>
      </c>
    </row>
    <row r="22" spans="1:22" hidden="1" x14ac:dyDescent="0.15">
      <c r="A22" s="7" t="s">
        <v>22</v>
      </c>
      <c r="B22" s="3" t="s">
        <v>46</v>
      </c>
      <c r="C22" s="10">
        <v>0</v>
      </c>
      <c r="D22" s="21"/>
      <c r="E22" s="132">
        <f t="shared" si="1"/>
        <v>0</v>
      </c>
      <c r="F22" s="56"/>
      <c r="G22" s="12"/>
      <c r="H22" s="3"/>
      <c r="I22" s="6">
        <f t="shared" si="6"/>
        <v>0</v>
      </c>
      <c r="J22" s="3"/>
      <c r="K22" s="6">
        <f t="shared" si="2"/>
        <v>0</v>
      </c>
      <c r="L22" s="3"/>
      <c r="M22" s="3"/>
      <c r="N22" s="6">
        <f t="shared" si="3"/>
        <v>0</v>
      </c>
      <c r="O22" s="3"/>
      <c r="P22" s="6">
        <f t="shared" si="4"/>
        <v>0</v>
      </c>
      <c r="Q22" s="3"/>
      <c r="R22" s="24">
        <f t="shared" si="5"/>
        <v>0</v>
      </c>
      <c r="S22" s="73"/>
      <c r="T22" s="26"/>
      <c r="U22" s="3"/>
      <c r="V22" s="30"/>
    </row>
    <row r="23" spans="1:22" x14ac:dyDescent="0.15">
      <c r="A23" s="23" t="s">
        <v>78</v>
      </c>
      <c r="B23" s="3" t="s">
        <v>79</v>
      </c>
      <c r="C23" s="10">
        <v>75</v>
      </c>
      <c r="D23" s="21">
        <v>68</v>
      </c>
      <c r="E23" s="132">
        <f t="shared" si="1"/>
        <v>1</v>
      </c>
      <c r="F23" s="56"/>
      <c r="G23" s="22">
        <v>67</v>
      </c>
      <c r="H23" s="3">
        <v>1</v>
      </c>
      <c r="I23" s="6">
        <f t="shared" si="6"/>
        <v>1</v>
      </c>
      <c r="J23" s="3">
        <v>1</v>
      </c>
      <c r="K23" s="6">
        <f>IF(J23=0,L23,(L23/J23))</f>
        <v>0</v>
      </c>
      <c r="L23" s="3">
        <v>0</v>
      </c>
      <c r="M23" s="3">
        <v>0</v>
      </c>
      <c r="N23" s="6">
        <f t="shared" si="3"/>
        <v>0</v>
      </c>
      <c r="O23" s="3">
        <v>1</v>
      </c>
      <c r="P23" s="6">
        <f t="shared" si="4"/>
        <v>1</v>
      </c>
      <c r="Q23" s="3">
        <v>0</v>
      </c>
      <c r="R23" s="24">
        <f t="shared" si="5"/>
        <v>0</v>
      </c>
      <c r="S23" s="73">
        <v>7</v>
      </c>
      <c r="T23" s="26">
        <v>0</v>
      </c>
      <c r="U23" s="3">
        <v>0</v>
      </c>
      <c r="V23" s="30">
        <v>0</v>
      </c>
    </row>
    <row r="24" spans="1:22" x14ac:dyDescent="0.15">
      <c r="A24" s="7" t="s">
        <v>23</v>
      </c>
      <c r="B24" s="3" t="s">
        <v>47</v>
      </c>
      <c r="C24" s="10">
        <v>63</v>
      </c>
      <c r="D24" s="10">
        <v>90</v>
      </c>
      <c r="E24" s="132">
        <f t="shared" si="1"/>
        <v>89</v>
      </c>
      <c r="F24" s="56"/>
      <c r="G24" s="12">
        <v>1</v>
      </c>
      <c r="H24" s="3">
        <v>0</v>
      </c>
      <c r="I24" s="6">
        <f t="shared" si="6"/>
        <v>0</v>
      </c>
      <c r="J24" s="3">
        <v>0</v>
      </c>
      <c r="K24" s="6">
        <f t="shared" si="2"/>
        <v>0</v>
      </c>
      <c r="L24" s="3">
        <v>0</v>
      </c>
      <c r="M24" s="3">
        <v>0</v>
      </c>
      <c r="N24" s="6">
        <f t="shared" si="3"/>
        <v>0</v>
      </c>
      <c r="O24" s="3">
        <v>0</v>
      </c>
      <c r="P24" s="6">
        <f t="shared" si="4"/>
        <v>0</v>
      </c>
      <c r="Q24" s="3">
        <v>0</v>
      </c>
      <c r="R24" s="24">
        <f t="shared" si="5"/>
        <v>0</v>
      </c>
      <c r="S24" s="73">
        <v>1</v>
      </c>
      <c r="T24" s="26">
        <v>6</v>
      </c>
      <c r="U24" s="3">
        <v>0</v>
      </c>
      <c r="V24" s="30">
        <v>8</v>
      </c>
    </row>
    <row r="25" spans="1:22" hidden="1" x14ac:dyDescent="0.15">
      <c r="A25" s="7" t="s">
        <v>24</v>
      </c>
      <c r="B25" s="3" t="s">
        <v>48</v>
      </c>
      <c r="C25" s="10">
        <v>0</v>
      </c>
      <c r="D25" s="10"/>
      <c r="E25" s="132">
        <f t="shared" si="1"/>
        <v>0</v>
      </c>
      <c r="F25" s="56"/>
      <c r="G25" s="12"/>
      <c r="H25" s="3"/>
      <c r="I25" s="6">
        <f t="shared" si="6"/>
        <v>0</v>
      </c>
      <c r="J25" s="3"/>
      <c r="K25" s="6">
        <f t="shared" si="2"/>
        <v>0</v>
      </c>
      <c r="L25" s="3"/>
      <c r="M25" s="3"/>
      <c r="N25" s="6">
        <f t="shared" si="3"/>
        <v>0</v>
      </c>
      <c r="O25" s="3"/>
      <c r="P25" s="6">
        <f t="shared" si="4"/>
        <v>0</v>
      </c>
      <c r="Q25" s="3"/>
      <c r="R25" s="24">
        <f t="shared" si="5"/>
        <v>0</v>
      </c>
      <c r="S25" s="73"/>
      <c r="T25" s="26"/>
      <c r="U25" s="3"/>
      <c r="V25" s="30"/>
    </row>
    <row r="26" spans="1:22" x14ac:dyDescent="0.15">
      <c r="A26" s="7" t="s">
        <v>25</v>
      </c>
      <c r="B26" s="3" t="s">
        <v>49</v>
      </c>
      <c r="C26" s="10">
        <v>83</v>
      </c>
      <c r="D26" s="10">
        <v>37</v>
      </c>
      <c r="E26" s="132">
        <f t="shared" si="1"/>
        <v>0</v>
      </c>
      <c r="F26" s="56"/>
      <c r="G26" s="12">
        <v>37</v>
      </c>
      <c r="H26" s="3">
        <v>29</v>
      </c>
      <c r="I26" s="6">
        <f t="shared" si="6"/>
        <v>0.13793103448275862</v>
      </c>
      <c r="J26" s="3">
        <v>4</v>
      </c>
      <c r="K26" s="6">
        <f t="shared" si="2"/>
        <v>0.25</v>
      </c>
      <c r="L26" s="3">
        <v>1</v>
      </c>
      <c r="M26" s="3">
        <v>1</v>
      </c>
      <c r="N26" s="6">
        <f t="shared" si="3"/>
        <v>3.4482758620689655E-2</v>
      </c>
      <c r="O26" s="3">
        <v>1</v>
      </c>
      <c r="P26" s="6">
        <f t="shared" si="4"/>
        <v>3.4482758620689655E-2</v>
      </c>
      <c r="Q26" s="3">
        <v>0</v>
      </c>
      <c r="R26" s="24">
        <f t="shared" si="5"/>
        <v>0</v>
      </c>
      <c r="S26" s="73">
        <v>4</v>
      </c>
      <c r="T26" s="26">
        <v>0</v>
      </c>
      <c r="U26" s="3">
        <v>0</v>
      </c>
      <c r="V26" s="30">
        <v>0</v>
      </c>
    </row>
    <row r="27" spans="1:22" x14ac:dyDescent="0.15">
      <c r="A27" s="7" t="s">
        <v>69</v>
      </c>
      <c r="B27" s="3" t="s">
        <v>70</v>
      </c>
      <c r="C27" s="10">
        <v>82</v>
      </c>
      <c r="D27" s="10">
        <v>88</v>
      </c>
      <c r="E27" s="132">
        <f t="shared" si="1"/>
        <v>88</v>
      </c>
      <c r="F27" s="56"/>
      <c r="G27" s="12">
        <v>0</v>
      </c>
      <c r="H27" s="3">
        <v>0</v>
      </c>
      <c r="I27" s="6">
        <f t="shared" si="6"/>
        <v>0</v>
      </c>
      <c r="J27" s="3">
        <v>0</v>
      </c>
      <c r="K27" s="6">
        <f t="shared" si="2"/>
        <v>0</v>
      </c>
      <c r="L27" s="3">
        <v>0</v>
      </c>
      <c r="M27" s="3">
        <v>0</v>
      </c>
      <c r="N27" s="6">
        <f t="shared" si="3"/>
        <v>0</v>
      </c>
      <c r="O27" s="3">
        <v>0</v>
      </c>
      <c r="P27" s="6">
        <f t="shared" si="4"/>
        <v>0</v>
      </c>
      <c r="Q27" s="3">
        <v>0</v>
      </c>
      <c r="R27" s="24">
        <f t="shared" si="5"/>
        <v>0</v>
      </c>
      <c r="S27" s="73">
        <v>0</v>
      </c>
      <c r="T27" s="26">
        <v>4</v>
      </c>
      <c r="U27" s="3">
        <v>0</v>
      </c>
      <c r="V27" s="30">
        <v>24</v>
      </c>
    </row>
    <row r="28" spans="1:22" x14ac:dyDescent="0.15">
      <c r="A28" s="7" t="s">
        <v>26</v>
      </c>
      <c r="B28" s="3" t="s">
        <v>50</v>
      </c>
      <c r="C28" s="10">
        <v>100</v>
      </c>
      <c r="D28" s="10">
        <v>76</v>
      </c>
      <c r="E28" s="132">
        <f t="shared" si="1"/>
        <v>0</v>
      </c>
      <c r="F28" s="56"/>
      <c r="G28" s="12">
        <v>76</v>
      </c>
      <c r="H28" s="3">
        <v>58</v>
      </c>
      <c r="I28" s="6">
        <f t="shared" si="6"/>
        <v>8.6206896551724144E-2</v>
      </c>
      <c r="J28" s="3">
        <v>5</v>
      </c>
      <c r="K28" s="6">
        <f t="shared" si="2"/>
        <v>0.4</v>
      </c>
      <c r="L28" s="3">
        <v>2</v>
      </c>
      <c r="M28" s="3">
        <v>2</v>
      </c>
      <c r="N28" s="6">
        <f t="shared" si="3"/>
        <v>3.4482758620689655E-2</v>
      </c>
      <c r="O28" s="3">
        <v>2</v>
      </c>
      <c r="P28" s="6">
        <f t="shared" si="4"/>
        <v>3.4482758620689655E-2</v>
      </c>
      <c r="Q28" s="3">
        <v>0</v>
      </c>
      <c r="R28" s="24">
        <f t="shared" si="5"/>
        <v>0</v>
      </c>
      <c r="S28" s="73">
        <v>9</v>
      </c>
      <c r="T28" s="26">
        <v>0</v>
      </c>
      <c r="U28" s="3">
        <v>0</v>
      </c>
      <c r="V28" s="30">
        <v>0</v>
      </c>
    </row>
    <row r="29" spans="1:22" x14ac:dyDescent="0.15">
      <c r="A29" s="7" t="s">
        <v>67</v>
      </c>
      <c r="B29" s="3" t="s">
        <v>68</v>
      </c>
      <c r="C29" s="10">
        <v>38</v>
      </c>
      <c r="D29" s="10">
        <v>60</v>
      </c>
      <c r="E29" s="132">
        <f t="shared" si="1"/>
        <v>60</v>
      </c>
      <c r="F29" s="56"/>
      <c r="G29" s="12">
        <v>0</v>
      </c>
      <c r="H29" s="3">
        <v>0</v>
      </c>
      <c r="I29" s="6">
        <f t="shared" si="6"/>
        <v>0</v>
      </c>
      <c r="J29" s="3">
        <v>0</v>
      </c>
      <c r="K29" s="6">
        <f t="shared" si="2"/>
        <v>0</v>
      </c>
      <c r="L29" s="3">
        <v>0</v>
      </c>
      <c r="M29" s="3">
        <v>0</v>
      </c>
      <c r="N29" s="6">
        <f t="shared" si="3"/>
        <v>0</v>
      </c>
      <c r="O29" s="3">
        <v>0</v>
      </c>
      <c r="P29" s="6">
        <f t="shared" si="4"/>
        <v>0</v>
      </c>
      <c r="Q29" s="3">
        <v>0</v>
      </c>
      <c r="R29" s="24">
        <f t="shared" si="5"/>
        <v>0</v>
      </c>
      <c r="S29" s="73">
        <v>0</v>
      </c>
      <c r="T29" s="26">
        <v>0</v>
      </c>
      <c r="U29" s="3">
        <v>6</v>
      </c>
      <c r="V29" s="30">
        <v>5</v>
      </c>
    </row>
    <row r="30" spans="1:22" x14ac:dyDescent="0.15">
      <c r="A30" s="7" t="s">
        <v>102</v>
      </c>
      <c r="B30" s="3" t="s">
        <v>103</v>
      </c>
      <c r="C30" s="10">
        <v>125</v>
      </c>
      <c r="D30" s="10">
        <v>137</v>
      </c>
      <c r="E30" s="132">
        <f t="shared" si="1"/>
        <v>137</v>
      </c>
      <c r="F30" s="56"/>
      <c r="G30" s="12">
        <v>0</v>
      </c>
      <c r="H30" s="3">
        <v>0</v>
      </c>
      <c r="I30" s="6">
        <f t="shared" si="6"/>
        <v>0</v>
      </c>
      <c r="J30" s="3">
        <v>0</v>
      </c>
      <c r="K30" s="6">
        <f t="shared" si="2"/>
        <v>0</v>
      </c>
      <c r="L30" s="3">
        <v>0</v>
      </c>
      <c r="M30" s="3">
        <v>0</v>
      </c>
      <c r="N30" s="6">
        <f t="shared" si="3"/>
        <v>0</v>
      </c>
      <c r="O30" s="3">
        <v>0</v>
      </c>
      <c r="P30" s="6">
        <f t="shared" si="4"/>
        <v>0</v>
      </c>
      <c r="Q30" s="3">
        <v>0</v>
      </c>
      <c r="R30" s="24">
        <f t="shared" si="5"/>
        <v>0</v>
      </c>
      <c r="S30" s="73">
        <v>0</v>
      </c>
      <c r="T30" s="26">
        <v>6</v>
      </c>
      <c r="U30" s="3">
        <v>0</v>
      </c>
      <c r="V30" s="30">
        <v>32</v>
      </c>
    </row>
    <row r="31" spans="1:22" x14ac:dyDescent="0.15">
      <c r="A31" s="23" t="s">
        <v>27</v>
      </c>
      <c r="B31" s="3" t="s">
        <v>51</v>
      </c>
      <c r="C31" s="10">
        <v>58</v>
      </c>
      <c r="D31" s="10">
        <v>56</v>
      </c>
      <c r="E31" s="132">
        <f t="shared" si="1"/>
        <v>0</v>
      </c>
      <c r="F31" s="56"/>
      <c r="G31" s="12">
        <v>56</v>
      </c>
      <c r="H31" s="3">
        <v>42</v>
      </c>
      <c r="I31" s="6">
        <f t="shared" si="6"/>
        <v>2.3809523809523808E-2</v>
      </c>
      <c r="J31" s="3">
        <v>1</v>
      </c>
      <c r="K31" s="6">
        <f t="shared" si="2"/>
        <v>0</v>
      </c>
      <c r="L31" s="3">
        <v>0</v>
      </c>
      <c r="M31" s="3">
        <v>12</v>
      </c>
      <c r="N31" s="6">
        <f t="shared" si="3"/>
        <v>0.2857142857142857</v>
      </c>
      <c r="O31" s="3">
        <v>0</v>
      </c>
      <c r="P31" s="6">
        <f t="shared" si="4"/>
        <v>0</v>
      </c>
      <c r="Q31" s="3">
        <v>0</v>
      </c>
      <c r="R31" s="24">
        <f t="shared" si="5"/>
        <v>0</v>
      </c>
      <c r="S31" s="73">
        <v>13</v>
      </c>
      <c r="T31" s="26">
        <v>0</v>
      </c>
      <c r="U31" s="3">
        <v>0</v>
      </c>
      <c r="V31" s="30">
        <v>0</v>
      </c>
    </row>
    <row r="32" spans="1:22" x14ac:dyDescent="0.15">
      <c r="A32" s="7" t="s">
        <v>28</v>
      </c>
      <c r="B32" s="3" t="s">
        <v>52</v>
      </c>
      <c r="C32" s="10">
        <v>94</v>
      </c>
      <c r="D32" s="10">
        <v>55</v>
      </c>
      <c r="E32" s="132">
        <f t="shared" si="1"/>
        <v>0</v>
      </c>
      <c r="F32" s="56"/>
      <c r="G32" s="12">
        <v>55</v>
      </c>
      <c r="H32" s="3">
        <v>0</v>
      </c>
      <c r="I32" s="6">
        <f t="shared" si="6"/>
        <v>0</v>
      </c>
      <c r="J32" s="3">
        <v>0</v>
      </c>
      <c r="K32" s="6">
        <f t="shared" si="2"/>
        <v>0</v>
      </c>
      <c r="L32" s="3">
        <v>0</v>
      </c>
      <c r="M32" s="3">
        <v>0</v>
      </c>
      <c r="N32" s="6">
        <f t="shared" si="3"/>
        <v>0</v>
      </c>
      <c r="O32" s="3">
        <v>0</v>
      </c>
      <c r="P32" s="6">
        <f t="shared" si="4"/>
        <v>0</v>
      </c>
      <c r="Q32" s="3">
        <v>0</v>
      </c>
      <c r="R32" s="24">
        <f t="shared" si="5"/>
        <v>0</v>
      </c>
      <c r="S32" s="73">
        <v>6</v>
      </c>
      <c r="T32" s="26">
        <v>0</v>
      </c>
      <c r="U32" s="3">
        <v>0</v>
      </c>
      <c r="V32" s="30">
        <v>0</v>
      </c>
    </row>
    <row r="33" spans="1:22" x14ac:dyDescent="0.15">
      <c r="A33" s="7" t="s">
        <v>29</v>
      </c>
      <c r="B33" s="3" t="s">
        <v>53</v>
      </c>
      <c r="C33" s="10">
        <v>97</v>
      </c>
      <c r="D33" s="10">
        <v>102</v>
      </c>
      <c r="E33" s="132">
        <f t="shared" si="1"/>
        <v>8</v>
      </c>
      <c r="F33" s="56"/>
      <c r="G33" s="12">
        <v>94</v>
      </c>
      <c r="H33" s="3">
        <v>52</v>
      </c>
      <c r="I33" s="6">
        <f t="shared" si="6"/>
        <v>5.7692307692307696E-2</v>
      </c>
      <c r="J33" s="3">
        <v>3</v>
      </c>
      <c r="K33" s="6">
        <f t="shared" si="2"/>
        <v>0.33333333333333331</v>
      </c>
      <c r="L33" s="3">
        <v>1</v>
      </c>
      <c r="M33" s="3">
        <v>4</v>
      </c>
      <c r="N33" s="6">
        <f t="shared" si="3"/>
        <v>7.6923076923076927E-2</v>
      </c>
      <c r="O33" s="3">
        <v>1</v>
      </c>
      <c r="P33" s="6">
        <f t="shared" si="4"/>
        <v>1.9230769230769232E-2</v>
      </c>
      <c r="Q33" s="3">
        <v>0</v>
      </c>
      <c r="R33" s="24">
        <f t="shared" si="5"/>
        <v>0</v>
      </c>
      <c r="S33" s="73">
        <v>29</v>
      </c>
      <c r="T33" s="26">
        <v>1</v>
      </c>
      <c r="U33" s="3">
        <v>0</v>
      </c>
      <c r="V33" s="30">
        <v>5</v>
      </c>
    </row>
    <row r="34" spans="1:22" x14ac:dyDescent="0.15">
      <c r="A34" s="7" t="s">
        <v>30</v>
      </c>
      <c r="B34" s="3" t="s">
        <v>54</v>
      </c>
      <c r="C34" s="10">
        <v>110</v>
      </c>
      <c r="D34" s="10">
        <v>149</v>
      </c>
      <c r="E34" s="132">
        <f t="shared" si="1"/>
        <v>0</v>
      </c>
      <c r="F34" s="56"/>
      <c r="G34" s="12">
        <v>149</v>
      </c>
      <c r="H34" s="3">
        <v>97</v>
      </c>
      <c r="I34" s="6">
        <f t="shared" si="6"/>
        <v>6.1855670103092786E-2</v>
      </c>
      <c r="J34" s="3">
        <v>6</v>
      </c>
      <c r="K34" s="6">
        <f t="shared" si="2"/>
        <v>0</v>
      </c>
      <c r="L34" s="3">
        <v>0</v>
      </c>
      <c r="M34" s="3">
        <v>2</v>
      </c>
      <c r="N34" s="6">
        <f t="shared" si="3"/>
        <v>2.0618556701030927E-2</v>
      </c>
      <c r="O34" s="3">
        <v>0</v>
      </c>
      <c r="P34" s="6">
        <f t="shared" si="4"/>
        <v>0</v>
      </c>
      <c r="Q34" s="3">
        <v>0</v>
      </c>
      <c r="R34" s="24">
        <f t="shared" si="5"/>
        <v>0</v>
      </c>
      <c r="S34" s="73">
        <v>31</v>
      </c>
      <c r="T34" s="26">
        <v>0</v>
      </c>
      <c r="U34" s="3">
        <v>0</v>
      </c>
      <c r="V34" s="30">
        <v>0</v>
      </c>
    </row>
    <row r="35" spans="1:22" x14ac:dyDescent="0.15">
      <c r="A35" s="7" t="s">
        <v>167</v>
      </c>
      <c r="B35" s="3" t="s">
        <v>169</v>
      </c>
      <c r="C35" s="10">
        <v>322</v>
      </c>
      <c r="D35" s="10">
        <v>204</v>
      </c>
      <c r="E35" s="132">
        <f t="shared" si="1"/>
        <v>204</v>
      </c>
      <c r="F35" s="56"/>
      <c r="G35" s="12">
        <v>0</v>
      </c>
      <c r="H35" s="3">
        <v>0</v>
      </c>
      <c r="I35" s="6">
        <f t="shared" si="6"/>
        <v>0</v>
      </c>
      <c r="J35" s="3">
        <v>0</v>
      </c>
      <c r="K35" s="6">
        <f t="shared" si="2"/>
        <v>0</v>
      </c>
      <c r="L35" s="3">
        <v>0</v>
      </c>
      <c r="M35" s="3">
        <v>0</v>
      </c>
      <c r="N35" s="6">
        <f t="shared" si="3"/>
        <v>0</v>
      </c>
      <c r="O35" s="3">
        <v>0</v>
      </c>
      <c r="P35" s="6">
        <f t="shared" si="4"/>
        <v>0</v>
      </c>
      <c r="Q35" s="3">
        <v>0</v>
      </c>
      <c r="R35" s="24">
        <f t="shared" si="5"/>
        <v>0</v>
      </c>
      <c r="S35" s="73">
        <v>0</v>
      </c>
      <c r="T35" s="26">
        <v>15</v>
      </c>
      <c r="U35" s="3">
        <v>4</v>
      </c>
      <c r="V35" s="30">
        <v>80</v>
      </c>
    </row>
    <row r="36" spans="1:22" x14ac:dyDescent="0.15">
      <c r="A36" s="7" t="s">
        <v>168</v>
      </c>
      <c r="B36" s="3" t="s">
        <v>170</v>
      </c>
      <c r="C36" s="10">
        <v>44</v>
      </c>
      <c r="D36" s="10">
        <v>46</v>
      </c>
      <c r="E36" s="132">
        <f t="shared" si="1"/>
        <v>2</v>
      </c>
      <c r="F36" s="56"/>
      <c r="G36" s="12">
        <v>44</v>
      </c>
      <c r="H36" s="3">
        <v>33</v>
      </c>
      <c r="I36" s="6">
        <f t="shared" si="6"/>
        <v>3.0303030303030304E-2</v>
      </c>
      <c r="J36" s="3">
        <v>1</v>
      </c>
      <c r="K36" s="6">
        <f t="shared" si="2"/>
        <v>0</v>
      </c>
      <c r="L36" s="3">
        <v>0</v>
      </c>
      <c r="M36" s="3">
        <v>1</v>
      </c>
      <c r="N36" s="6">
        <f t="shared" si="3"/>
        <v>3.0303030303030304E-2</v>
      </c>
      <c r="O36" s="3">
        <v>0</v>
      </c>
      <c r="P36" s="6">
        <f t="shared" si="4"/>
        <v>0</v>
      </c>
      <c r="Q36" s="3">
        <v>0</v>
      </c>
      <c r="R36" s="24">
        <f t="shared" si="5"/>
        <v>0</v>
      </c>
      <c r="S36" s="73">
        <v>0</v>
      </c>
      <c r="T36" s="26">
        <v>0</v>
      </c>
      <c r="U36" s="3">
        <v>0</v>
      </c>
      <c r="V36" s="30">
        <v>0</v>
      </c>
    </row>
    <row r="37" spans="1:22" x14ac:dyDescent="0.15">
      <c r="A37" s="7" t="s">
        <v>31</v>
      </c>
      <c r="B37" s="3" t="s">
        <v>55</v>
      </c>
      <c r="C37" s="10">
        <v>59</v>
      </c>
      <c r="D37" s="10">
        <v>61</v>
      </c>
      <c r="E37" s="132">
        <f t="shared" si="1"/>
        <v>44</v>
      </c>
      <c r="F37" s="56"/>
      <c r="G37" s="12">
        <v>17</v>
      </c>
      <c r="H37" s="3">
        <v>15</v>
      </c>
      <c r="I37" s="6">
        <f t="shared" si="6"/>
        <v>0</v>
      </c>
      <c r="J37" s="3">
        <v>0</v>
      </c>
      <c r="K37" s="6">
        <f t="shared" si="2"/>
        <v>0</v>
      </c>
      <c r="L37" s="3">
        <v>0</v>
      </c>
      <c r="M37" s="3">
        <v>1</v>
      </c>
      <c r="N37" s="6">
        <f t="shared" si="3"/>
        <v>6.6666666666666666E-2</v>
      </c>
      <c r="O37" s="3">
        <v>0</v>
      </c>
      <c r="P37" s="6">
        <f t="shared" si="4"/>
        <v>0</v>
      </c>
      <c r="Q37" s="3">
        <v>0</v>
      </c>
      <c r="R37" s="24">
        <f t="shared" si="5"/>
        <v>0</v>
      </c>
      <c r="S37" s="73">
        <v>2</v>
      </c>
      <c r="T37" s="26">
        <v>8</v>
      </c>
      <c r="U37" s="131">
        <v>0</v>
      </c>
      <c r="V37" s="30">
        <v>0</v>
      </c>
    </row>
    <row r="38" spans="1:22" hidden="1" x14ac:dyDescent="0.15">
      <c r="A38" s="7" t="s">
        <v>32</v>
      </c>
      <c r="B38" s="3" t="s">
        <v>56</v>
      </c>
      <c r="C38" s="10">
        <v>0</v>
      </c>
      <c r="D38" s="10"/>
      <c r="E38" s="132">
        <f t="shared" si="1"/>
        <v>0</v>
      </c>
      <c r="F38" s="56"/>
      <c r="G38" s="12"/>
      <c r="H38" s="3"/>
      <c r="I38" s="6">
        <f t="shared" si="6"/>
        <v>0</v>
      </c>
      <c r="J38" s="3"/>
      <c r="K38" s="6">
        <f t="shared" si="2"/>
        <v>0</v>
      </c>
      <c r="L38" s="3"/>
      <c r="M38" s="3"/>
      <c r="N38" s="6">
        <f t="shared" si="3"/>
        <v>0</v>
      </c>
      <c r="O38" s="3"/>
      <c r="P38" s="6">
        <f t="shared" si="4"/>
        <v>0</v>
      </c>
      <c r="Q38" s="3"/>
      <c r="R38" s="24">
        <f t="shared" si="5"/>
        <v>0</v>
      </c>
      <c r="S38" s="73"/>
      <c r="T38" s="26"/>
      <c r="U38" s="3"/>
      <c r="V38" s="30"/>
    </row>
    <row r="39" spans="1:22" x14ac:dyDescent="0.15">
      <c r="A39" s="7" t="s">
        <v>33</v>
      </c>
      <c r="B39" s="3" t="s">
        <v>57</v>
      </c>
      <c r="C39" s="10">
        <v>88</v>
      </c>
      <c r="D39" s="10">
        <v>116</v>
      </c>
      <c r="E39" s="132">
        <f t="shared" si="1"/>
        <v>1</v>
      </c>
      <c r="F39" s="56"/>
      <c r="G39" s="12">
        <v>115</v>
      </c>
      <c r="H39" s="87">
        <v>85</v>
      </c>
      <c r="I39" s="6">
        <f t="shared" si="6"/>
        <v>4.7058823529411764E-2</v>
      </c>
      <c r="J39" s="3">
        <v>4</v>
      </c>
      <c r="K39" s="6">
        <f t="shared" si="2"/>
        <v>0</v>
      </c>
      <c r="L39" s="3">
        <v>0</v>
      </c>
      <c r="M39" s="3">
        <v>12</v>
      </c>
      <c r="N39" s="6">
        <f t="shared" si="3"/>
        <v>0.14117647058823529</v>
      </c>
      <c r="O39" s="3">
        <v>0</v>
      </c>
      <c r="P39" s="6">
        <f t="shared" si="4"/>
        <v>0</v>
      </c>
      <c r="Q39" s="3">
        <v>0</v>
      </c>
      <c r="R39" s="24">
        <f t="shared" si="5"/>
        <v>0</v>
      </c>
      <c r="S39" s="73">
        <v>15</v>
      </c>
      <c r="T39" s="26">
        <v>0</v>
      </c>
      <c r="U39" s="3">
        <v>0</v>
      </c>
      <c r="V39" s="30">
        <v>0</v>
      </c>
    </row>
    <row r="40" spans="1:22" x14ac:dyDescent="0.15">
      <c r="A40" s="7" t="s">
        <v>34</v>
      </c>
      <c r="B40" s="3" t="s">
        <v>58</v>
      </c>
      <c r="C40" s="10">
        <v>27</v>
      </c>
      <c r="D40" s="10">
        <v>28</v>
      </c>
      <c r="E40" s="132">
        <f t="shared" si="1"/>
        <v>0</v>
      </c>
      <c r="F40" s="56"/>
      <c r="G40" s="12">
        <v>28</v>
      </c>
      <c r="H40" s="3">
        <v>22</v>
      </c>
      <c r="I40" s="6">
        <f t="shared" si="6"/>
        <v>0</v>
      </c>
      <c r="J40" s="3">
        <v>0</v>
      </c>
      <c r="K40" s="6">
        <f t="shared" si="2"/>
        <v>0</v>
      </c>
      <c r="L40" s="3">
        <v>0</v>
      </c>
      <c r="M40" s="3">
        <v>2</v>
      </c>
      <c r="N40" s="6">
        <f t="shared" si="3"/>
        <v>9.0909090909090912E-2</v>
      </c>
      <c r="O40" s="3">
        <v>0</v>
      </c>
      <c r="P40" s="6">
        <f t="shared" si="4"/>
        <v>0</v>
      </c>
      <c r="Q40" s="3">
        <v>0</v>
      </c>
      <c r="R40" s="24">
        <f t="shared" si="5"/>
        <v>0</v>
      </c>
      <c r="S40" s="73">
        <v>8</v>
      </c>
      <c r="T40" s="26">
        <v>0</v>
      </c>
      <c r="U40" s="3">
        <v>0</v>
      </c>
      <c r="V40" s="30">
        <v>0</v>
      </c>
    </row>
    <row r="41" spans="1:22" x14ac:dyDescent="0.15">
      <c r="A41" s="7" t="s">
        <v>35</v>
      </c>
      <c r="B41" s="3" t="s">
        <v>59</v>
      </c>
      <c r="C41" s="10">
        <v>159</v>
      </c>
      <c r="D41" s="10">
        <v>175</v>
      </c>
      <c r="E41" s="132">
        <f t="shared" si="1"/>
        <v>174</v>
      </c>
      <c r="F41" s="56"/>
      <c r="G41" s="12">
        <v>1</v>
      </c>
      <c r="H41" s="3">
        <v>0</v>
      </c>
      <c r="I41" s="6">
        <f t="shared" si="6"/>
        <v>0</v>
      </c>
      <c r="J41" s="3">
        <v>0</v>
      </c>
      <c r="K41" s="6">
        <f t="shared" si="2"/>
        <v>0</v>
      </c>
      <c r="L41" s="3">
        <v>0</v>
      </c>
      <c r="M41" s="3">
        <v>0</v>
      </c>
      <c r="N41" s="6">
        <f t="shared" si="3"/>
        <v>0</v>
      </c>
      <c r="O41" s="3">
        <v>0</v>
      </c>
      <c r="P41" s="6">
        <f t="shared" si="4"/>
        <v>0</v>
      </c>
      <c r="Q41" s="3">
        <v>0</v>
      </c>
      <c r="R41" s="24">
        <f t="shared" si="5"/>
        <v>0</v>
      </c>
      <c r="S41" s="73">
        <v>0</v>
      </c>
      <c r="T41" s="26">
        <v>5</v>
      </c>
      <c r="U41" s="3">
        <v>2</v>
      </c>
      <c r="V41" s="30">
        <v>18</v>
      </c>
    </row>
    <row r="42" spans="1:22" x14ac:dyDescent="0.15">
      <c r="A42" s="7" t="s">
        <v>36</v>
      </c>
      <c r="B42" s="3" t="s">
        <v>60</v>
      </c>
      <c r="C42" s="10">
        <v>179</v>
      </c>
      <c r="D42" s="10">
        <v>180</v>
      </c>
      <c r="E42" s="132">
        <f t="shared" si="1"/>
        <v>180</v>
      </c>
      <c r="F42" s="56"/>
      <c r="G42" s="12">
        <v>0</v>
      </c>
      <c r="H42" s="3">
        <v>0</v>
      </c>
      <c r="I42" s="6">
        <f t="shared" si="6"/>
        <v>0</v>
      </c>
      <c r="J42" s="3">
        <v>0</v>
      </c>
      <c r="K42" s="6">
        <f t="shared" si="2"/>
        <v>0</v>
      </c>
      <c r="L42" s="3">
        <v>0</v>
      </c>
      <c r="M42" s="3">
        <v>0</v>
      </c>
      <c r="N42" s="6">
        <f t="shared" si="3"/>
        <v>0</v>
      </c>
      <c r="O42" s="3">
        <v>0</v>
      </c>
      <c r="P42" s="6">
        <f t="shared" si="4"/>
        <v>0</v>
      </c>
      <c r="Q42" s="3">
        <v>0</v>
      </c>
      <c r="R42" s="24">
        <f t="shared" si="5"/>
        <v>0</v>
      </c>
      <c r="S42" s="73">
        <v>0</v>
      </c>
      <c r="T42" s="26">
        <v>22</v>
      </c>
      <c r="U42" s="3">
        <v>2</v>
      </c>
      <c r="V42" s="30">
        <v>61</v>
      </c>
    </row>
    <row r="43" spans="1:22" x14ac:dyDescent="0.15">
      <c r="A43" s="7" t="s">
        <v>37</v>
      </c>
      <c r="B43" s="3" t="s">
        <v>61</v>
      </c>
      <c r="C43" s="10">
        <v>22</v>
      </c>
      <c r="D43" s="10">
        <v>26</v>
      </c>
      <c r="E43" s="132">
        <f t="shared" si="1"/>
        <v>0</v>
      </c>
      <c r="F43" s="56"/>
      <c r="G43" s="12">
        <v>26</v>
      </c>
      <c r="H43" s="3">
        <v>25</v>
      </c>
      <c r="I43" s="6">
        <f t="shared" si="6"/>
        <v>0.04</v>
      </c>
      <c r="J43" s="3">
        <v>1</v>
      </c>
      <c r="K43" s="6">
        <f t="shared" si="2"/>
        <v>0</v>
      </c>
      <c r="L43" s="3">
        <v>0</v>
      </c>
      <c r="M43" s="3">
        <v>2</v>
      </c>
      <c r="N43" s="6">
        <f t="shared" si="3"/>
        <v>0.08</v>
      </c>
      <c r="O43" s="3">
        <v>0</v>
      </c>
      <c r="P43" s="6">
        <f t="shared" si="4"/>
        <v>0</v>
      </c>
      <c r="Q43" s="3">
        <v>0</v>
      </c>
      <c r="R43" s="24">
        <f t="shared" si="5"/>
        <v>0</v>
      </c>
      <c r="S43" s="73">
        <v>1</v>
      </c>
      <c r="T43" s="26">
        <v>0</v>
      </c>
      <c r="U43" s="3">
        <v>0</v>
      </c>
      <c r="V43" s="30">
        <v>0</v>
      </c>
    </row>
    <row r="44" spans="1:22" ht="13" x14ac:dyDescent="0.15">
      <c r="A44" s="145" t="s">
        <v>206</v>
      </c>
      <c r="B44" s="3" t="s">
        <v>205</v>
      </c>
      <c r="C44" s="10">
        <v>43</v>
      </c>
      <c r="D44" s="10">
        <v>0</v>
      </c>
      <c r="E44" s="132">
        <f t="shared" si="1"/>
        <v>0</v>
      </c>
      <c r="F44" s="56"/>
      <c r="G44" s="12">
        <v>0</v>
      </c>
      <c r="H44" s="3">
        <v>0</v>
      </c>
      <c r="I44" s="6">
        <f t="shared" si="6"/>
        <v>0</v>
      </c>
      <c r="J44" s="3">
        <v>0</v>
      </c>
      <c r="K44" s="6">
        <f t="shared" si="2"/>
        <v>0</v>
      </c>
      <c r="L44" s="3">
        <v>0</v>
      </c>
      <c r="M44" s="3">
        <v>0</v>
      </c>
      <c r="N44" s="6">
        <f t="shared" si="3"/>
        <v>0</v>
      </c>
      <c r="O44" s="3">
        <v>0</v>
      </c>
      <c r="P44" s="6">
        <f t="shared" si="4"/>
        <v>0</v>
      </c>
      <c r="Q44" s="3">
        <v>0</v>
      </c>
      <c r="R44" s="24">
        <f t="shared" si="5"/>
        <v>0</v>
      </c>
      <c r="S44" s="73">
        <v>0</v>
      </c>
      <c r="T44" s="26">
        <v>0</v>
      </c>
      <c r="U44" s="3">
        <v>0</v>
      </c>
      <c r="V44" s="30">
        <v>0</v>
      </c>
    </row>
    <row r="45" spans="1:22" ht="13" x14ac:dyDescent="0.15">
      <c r="A45" s="145" t="s">
        <v>207</v>
      </c>
      <c r="B45" s="3" t="s">
        <v>171</v>
      </c>
      <c r="C45" s="10">
        <v>13</v>
      </c>
      <c r="D45" s="10">
        <v>13</v>
      </c>
      <c r="E45" s="132">
        <f t="shared" si="1"/>
        <v>13</v>
      </c>
      <c r="F45" s="56"/>
      <c r="G45" s="12">
        <v>0</v>
      </c>
      <c r="H45" s="3">
        <v>0</v>
      </c>
      <c r="I45" s="6">
        <f t="shared" si="6"/>
        <v>0</v>
      </c>
      <c r="J45" s="3">
        <v>0</v>
      </c>
      <c r="K45" s="6">
        <f t="shared" si="2"/>
        <v>0</v>
      </c>
      <c r="L45" s="3">
        <v>0</v>
      </c>
      <c r="M45" s="3">
        <v>0</v>
      </c>
      <c r="N45" s="6">
        <f t="shared" si="3"/>
        <v>0</v>
      </c>
      <c r="O45" s="3">
        <v>0</v>
      </c>
      <c r="P45" s="6">
        <f t="shared" si="4"/>
        <v>0</v>
      </c>
      <c r="Q45" s="3">
        <v>0</v>
      </c>
      <c r="R45" s="24">
        <f t="shared" si="5"/>
        <v>0</v>
      </c>
      <c r="S45" s="73">
        <v>0</v>
      </c>
      <c r="T45" s="26">
        <v>1</v>
      </c>
      <c r="U45" s="3">
        <v>1</v>
      </c>
      <c r="V45" s="30">
        <v>7</v>
      </c>
    </row>
    <row r="46" spans="1:22" x14ac:dyDescent="0.15">
      <c r="A46" s="7" t="s">
        <v>38</v>
      </c>
      <c r="B46" s="3" t="s">
        <v>62</v>
      </c>
      <c r="C46" s="10">
        <v>25</v>
      </c>
      <c r="D46" s="10">
        <v>26</v>
      </c>
      <c r="E46" s="132">
        <f t="shared" si="1"/>
        <v>7</v>
      </c>
      <c r="F46" s="56"/>
      <c r="G46" s="12">
        <v>19</v>
      </c>
      <c r="H46" s="3">
        <v>17</v>
      </c>
      <c r="I46" s="6">
        <f t="shared" si="6"/>
        <v>5.8823529411764705E-2</v>
      </c>
      <c r="J46" s="3">
        <v>1</v>
      </c>
      <c r="K46" s="6">
        <f t="shared" si="2"/>
        <v>0</v>
      </c>
      <c r="L46" s="3">
        <v>0</v>
      </c>
      <c r="M46" s="3">
        <v>0</v>
      </c>
      <c r="N46" s="6">
        <f t="shared" si="3"/>
        <v>0</v>
      </c>
      <c r="O46" s="3">
        <v>0</v>
      </c>
      <c r="P46" s="6">
        <f t="shared" si="4"/>
        <v>0</v>
      </c>
      <c r="Q46" s="3">
        <v>0</v>
      </c>
      <c r="R46" s="24">
        <f t="shared" si="5"/>
        <v>0</v>
      </c>
      <c r="S46" s="73">
        <v>0</v>
      </c>
      <c r="T46" s="26">
        <v>0</v>
      </c>
      <c r="U46" s="3">
        <v>0</v>
      </c>
      <c r="V46" s="30">
        <v>0</v>
      </c>
    </row>
    <row r="47" spans="1:22" ht="13" thickBot="1" x14ac:dyDescent="0.2">
      <c r="A47" s="8" t="s">
        <v>39</v>
      </c>
      <c r="B47" s="9" t="s">
        <v>63</v>
      </c>
      <c r="C47" s="11">
        <v>8</v>
      </c>
      <c r="D47" s="11">
        <v>34</v>
      </c>
      <c r="E47" s="133">
        <f t="shared" si="1"/>
        <v>34</v>
      </c>
      <c r="F47" s="57"/>
      <c r="G47" s="13">
        <v>0</v>
      </c>
      <c r="H47" s="9">
        <v>0</v>
      </c>
      <c r="I47" s="14">
        <f t="shared" si="6"/>
        <v>0</v>
      </c>
      <c r="J47" s="9">
        <v>0</v>
      </c>
      <c r="K47" s="14">
        <f t="shared" si="2"/>
        <v>0</v>
      </c>
      <c r="L47" s="9">
        <v>0</v>
      </c>
      <c r="M47" s="9">
        <v>0</v>
      </c>
      <c r="N47" s="14">
        <f t="shared" si="3"/>
        <v>0</v>
      </c>
      <c r="O47" s="9">
        <v>0</v>
      </c>
      <c r="P47" s="14">
        <f t="shared" si="4"/>
        <v>0</v>
      </c>
      <c r="Q47" s="9">
        <v>0</v>
      </c>
      <c r="R47" s="32">
        <f t="shared" si="5"/>
        <v>0</v>
      </c>
      <c r="S47" s="85">
        <v>0</v>
      </c>
      <c r="T47" s="27">
        <v>1</v>
      </c>
      <c r="U47" s="9">
        <v>0</v>
      </c>
      <c r="V47" s="31">
        <v>4</v>
      </c>
    </row>
    <row r="48" spans="1:22" s="5" customFormat="1" x14ac:dyDescent="0.15">
      <c r="A48" s="15" t="s">
        <v>9</v>
      </c>
      <c r="B48" s="16"/>
      <c r="C48" s="16">
        <f>SUM(C12:C47)</f>
        <v>2267</v>
      </c>
      <c r="D48" s="16">
        <f>SUM(D12:D47)</f>
        <v>3664</v>
      </c>
      <c r="E48" s="16">
        <f>SUM(E12:E47)</f>
        <v>1212</v>
      </c>
      <c r="F48" s="96">
        <v>2314</v>
      </c>
      <c r="G48" s="16">
        <f>SUM(G12:G47)</f>
        <v>2452</v>
      </c>
      <c r="H48" s="16">
        <f>SUM(H12:H47)</f>
        <v>539</v>
      </c>
      <c r="I48" s="17">
        <f>J48/H48</f>
        <v>6.3079777365491654E-2</v>
      </c>
      <c r="J48" s="16">
        <f>SUM(J12:J47)</f>
        <v>34</v>
      </c>
      <c r="K48" s="17">
        <f>L48/J48</f>
        <v>0.14705882352941177</v>
      </c>
      <c r="L48" s="16">
        <f>SUM(L12:L47)</f>
        <v>5</v>
      </c>
      <c r="M48" s="16">
        <f>SUM(M12:M47)</f>
        <v>43</v>
      </c>
      <c r="N48" s="17">
        <f>M48/H48</f>
        <v>7.9777365491651209E-2</v>
      </c>
      <c r="O48" s="16">
        <f>SUM(O12:O47)</f>
        <v>6</v>
      </c>
      <c r="P48" s="17">
        <f>O48/H48</f>
        <v>1.1131725417439703E-2</v>
      </c>
      <c r="Q48" s="16">
        <f>SUM(Q12:Q47)</f>
        <v>0</v>
      </c>
      <c r="R48" s="17">
        <f>Q48/H48</f>
        <v>0</v>
      </c>
      <c r="S48" s="54">
        <f>SUM(S12:S47)</f>
        <v>1697</v>
      </c>
      <c r="T48" s="28">
        <f>SUM(T12:T47)</f>
        <v>72</v>
      </c>
      <c r="U48" s="29">
        <f>SUM(U12:U47)</f>
        <v>15</v>
      </c>
      <c r="V48" s="29">
        <f>SUM(V12:V47)</f>
        <v>299</v>
      </c>
    </row>
    <row r="49" spans="1:78" ht="13" thickBot="1" x14ac:dyDescent="0.2"/>
    <row r="50" spans="1:78" ht="15.75" customHeight="1" thickBot="1" x14ac:dyDescent="0.2">
      <c r="D50" s="4"/>
      <c r="E50" s="190" t="s">
        <v>165</v>
      </c>
      <c r="F50" s="191"/>
      <c r="G50" s="192" t="s">
        <v>12</v>
      </c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4" t="s">
        <v>166</v>
      </c>
      <c r="U50" s="195"/>
      <c r="V50" s="196"/>
    </row>
    <row r="51" spans="1:78" ht="40" thickBot="1" x14ac:dyDescent="0.2">
      <c r="A51" s="65" t="s">
        <v>11</v>
      </c>
      <c r="B51" s="66" t="s">
        <v>10</v>
      </c>
      <c r="C51" s="67" t="s">
        <v>73</v>
      </c>
      <c r="D51" s="69" t="s">
        <v>1</v>
      </c>
      <c r="E51" s="80" t="s">
        <v>13</v>
      </c>
      <c r="F51" s="92" t="s">
        <v>71</v>
      </c>
      <c r="G51" s="48" t="s">
        <v>2</v>
      </c>
      <c r="H51" s="46" t="s">
        <v>0</v>
      </c>
      <c r="I51" s="46" t="s">
        <v>3</v>
      </c>
      <c r="J51" s="46" t="s">
        <v>4</v>
      </c>
      <c r="K51" s="46" t="s">
        <v>5</v>
      </c>
      <c r="L51" s="46" t="s">
        <v>6</v>
      </c>
      <c r="M51" s="46" t="s">
        <v>7</v>
      </c>
      <c r="N51" s="46" t="s">
        <v>8</v>
      </c>
      <c r="O51" s="46" t="s">
        <v>14</v>
      </c>
      <c r="P51" s="46" t="s">
        <v>15</v>
      </c>
      <c r="Q51" s="46" t="s">
        <v>65</v>
      </c>
      <c r="R51" s="46" t="s">
        <v>66</v>
      </c>
      <c r="S51" s="143" t="s">
        <v>105</v>
      </c>
      <c r="T51" s="48" t="s">
        <v>74</v>
      </c>
      <c r="U51" s="46" t="s">
        <v>75</v>
      </c>
      <c r="V51" s="47" t="s">
        <v>76</v>
      </c>
    </row>
    <row r="52" spans="1:78" s="68" customFormat="1" ht="13" hidden="1" thickBot="1" x14ac:dyDescent="0.2">
      <c r="A52" s="101" t="s">
        <v>106</v>
      </c>
      <c r="B52" s="102" t="s">
        <v>107</v>
      </c>
      <c r="C52" s="103">
        <v>0</v>
      </c>
      <c r="D52" s="104"/>
      <c r="E52" s="99"/>
      <c r="F52" s="100"/>
      <c r="G52" s="105"/>
      <c r="H52" s="106"/>
      <c r="I52" s="107">
        <f t="shared" ref="I52:I106" si="7">IF(H52=0,J52,(J52/H52))</f>
        <v>0</v>
      </c>
      <c r="J52" s="106"/>
      <c r="K52" s="107">
        <f t="shared" ref="K52:K107" si="8">IF(J52=0,L52,(L52/J52))</f>
        <v>0</v>
      </c>
      <c r="L52" s="106"/>
      <c r="M52" s="106"/>
      <c r="N52" s="107">
        <f t="shared" ref="N52:N106" si="9">IF(H52=0,M52,(M52/H52))</f>
        <v>0</v>
      </c>
      <c r="O52" s="106"/>
      <c r="P52" s="107">
        <f t="shared" ref="P52:P106" si="10">IF(H52=0,O52,(O52/H52))</f>
        <v>0</v>
      </c>
      <c r="Q52" s="106"/>
      <c r="R52" s="107">
        <f t="shared" ref="R52:R106" si="11">IF(H52=0,Q52,(Q52/H52))</f>
        <v>0</v>
      </c>
      <c r="S52" s="108">
        <v>0</v>
      </c>
      <c r="T52" s="99">
        <v>0</v>
      </c>
      <c r="U52" s="103">
        <v>0</v>
      </c>
      <c r="V52" s="117">
        <v>0</v>
      </c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</row>
    <row r="53" spans="1:78" s="74" customFormat="1" x14ac:dyDescent="0.15">
      <c r="A53" s="77" t="s">
        <v>203</v>
      </c>
      <c r="B53" s="78" t="s">
        <v>204</v>
      </c>
      <c r="C53" s="82">
        <v>42</v>
      </c>
      <c r="D53" s="79">
        <v>44</v>
      </c>
      <c r="E53" s="41">
        <v>0</v>
      </c>
      <c r="F53" s="81"/>
      <c r="G53" s="41">
        <v>44</v>
      </c>
      <c r="H53" s="82">
        <v>0</v>
      </c>
      <c r="I53" s="42">
        <f t="shared" si="7"/>
        <v>0</v>
      </c>
      <c r="J53" s="82">
        <v>0</v>
      </c>
      <c r="K53" s="42">
        <f t="shared" si="8"/>
        <v>0</v>
      </c>
      <c r="L53" s="82">
        <v>0</v>
      </c>
      <c r="M53" s="82">
        <v>0</v>
      </c>
      <c r="N53" s="42">
        <f t="shared" si="9"/>
        <v>0</v>
      </c>
      <c r="O53" s="82">
        <v>0</v>
      </c>
      <c r="P53" s="42">
        <f t="shared" si="10"/>
        <v>0</v>
      </c>
      <c r="Q53" s="82">
        <v>0</v>
      </c>
      <c r="R53" s="42">
        <f t="shared" si="11"/>
        <v>0</v>
      </c>
      <c r="S53" s="109">
        <v>0</v>
      </c>
      <c r="T53" s="132">
        <v>0</v>
      </c>
      <c r="U53" s="76">
        <v>0</v>
      </c>
      <c r="V53" s="142">
        <v>0</v>
      </c>
    </row>
    <row r="54" spans="1:78" s="74" customFormat="1" x14ac:dyDescent="0.15">
      <c r="A54" s="34" t="s">
        <v>172</v>
      </c>
      <c r="B54" s="36" t="s">
        <v>173</v>
      </c>
      <c r="C54" s="39">
        <v>42</v>
      </c>
      <c r="D54" s="40">
        <v>77</v>
      </c>
      <c r="E54" s="38">
        <f>D54-G54</f>
        <v>0</v>
      </c>
      <c r="F54" s="123"/>
      <c r="G54" s="38">
        <v>77</v>
      </c>
      <c r="H54" s="39">
        <v>0</v>
      </c>
      <c r="I54" s="44">
        <f t="shared" si="7"/>
        <v>0</v>
      </c>
      <c r="J54" s="39">
        <v>0</v>
      </c>
      <c r="K54" s="44">
        <f t="shared" si="8"/>
        <v>0</v>
      </c>
      <c r="L54" s="39">
        <v>0</v>
      </c>
      <c r="M54" s="39">
        <v>0</v>
      </c>
      <c r="N54" s="44">
        <f t="shared" si="9"/>
        <v>0</v>
      </c>
      <c r="O54" s="39">
        <v>0</v>
      </c>
      <c r="P54" s="44">
        <f t="shared" si="10"/>
        <v>0</v>
      </c>
      <c r="Q54" s="39">
        <v>0</v>
      </c>
      <c r="R54" s="44">
        <f t="shared" si="11"/>
        <v>0</v>
      </c>
      <c r="S54" s="110">
        <v>1</v>
      </c>
      <c r="T54" s="38">
        <v>0</v>
      </c>
      <c r="U54" s="39">
        <v>0</v>
      </c>
      <c r="V54" s="40">
        <v>0</v>
      </c>
    </row>
    <row r="55" spans="1:78" s="74" customFormat="1" hidden="1" x14ac:dyDescent="0.15">
      <c r="A55" s="34" t="s">
        <v>186</v>
      </c>
      <c r="B55" s="36" t="s">
        <v>187</v>
      </c>
      <c r="C55" s="39">
        <v>0</v>
      </c>
      <c r="D55" s="40"/>
      <c r="E55" s="132">
        <f>D55-G55</f>
        <v>0</v>
      </c>
      <c r="F55" s="88"/>
      <c r="G55" s="38"/>
      <c r="H55" s="39"/>
      <c r="I55" s="44">
        <f t="shared" si="7"/>
        <v>0</v>
      </c>
      <c r="J55" s="39"/>
      <c r="K55" s="44">
        <f t="shared" si="8"/>
        <v>0</v>
      </c>
      <c r="L55" s="39"/>
      <c r="M55" s="39"/>
      <c r="N55" s="44">
        <f t="shared" si="9"/>
        <v>0</v>
      </c>
      <c r="O55" s="39"/>
      <c r="P55" s="44">
        <f t="shared" si="10"/>
        <v>0</v>
      </c>
      <c r="Q55" s="39"/>
      <c r="R55" s="44">
        <f t="shared" si="11"/>
        <v>0</v>
      </c>
      <c r="S55" s="110"/>
      <c r="T55" s="38"/>
      <c r="U55" s="39"/>
      <c r="V55" s="40"/>
    </row>
    <row r="56" spans="1:78" s="74" customFormat="1" x14ac:dyDescent="0.15">
      <c r="A56" s="34" t="s">
        <v>147</v>
      </c>
      <c r="B56" s="36" t="s">
        <v>148</v>
      </c>
      <c r="C56" s="39">
        <v>63</v>
      </c>
      <c r="D56" s="40">
        <v>0</v>
      </c>
      <c r="E56" s="132">
        <f t="shared" ref="E56:E106" si="12">D56-G56</f>
        <v>0</v>
      </c>
      <c r="F56" s="88"/>
      <c r="G56" s="38">
        <v>0</v>
      </c>
      <c r="H56" s="39">
        <v>0</v>
      </c>
      <c r="I56" s="44">
        <f t="shared" si="7"/>
        <v>0</v>
      </c>
      <c r="J56" s="39">
        <v>0</v>
      </c>
      <c r="K56" s="44">
        <f t="shared" si="8"/>
        <v>0</v>
      </c>
      <c r="L56" s="39">
        <v>0</v>
      </c>
      <c r="M56" s="39">
        <v>0</v>
      </c>
      <c r="N56" s="44">
        <f t="shared" si="9"/>
        <v>0</v>
      </c>
      <c r="O56" s="39">
        <v>0</v>
      </c>
      <c r="P56" s="44">
        <f t="shared" si="10"/>
        <v>0</v>
      </c>
      <c r="Q56" s="76">
        <v>0</v>
      </c>
      <c r="R56" s="44">
        <f t="shared" si="11"/>
        <v>0</v>
      </c>
      <c r="S56" s="110">
        <v>0</v>
      </c>
      <c r="T56" s="38">
        <v>0</v>
      </c>
      <c r="U56" s="39">
        <v>0</v>
      </c>
      <c r="V56" s="40">
        <v>0</v>
      </c>
    </row>
    <row r="57" spans="1:78" s="74" customFormat="1" ht="26" hidden="1" x14ac:dyDescent="0.15">
      <c r="A57" s="64" t="s">
        <v>142</v>
      </c>
      <c r="B57" s="36" t="s">
        <v>141</v>
      </c>
      <c r="C57" s="39">
        <v>0</v>
      </c>
      <c r="D57" s="40"/>
      <c r="E57" s="132">
        <f t="shared" si="12"/>
        <v>0</v>
      </c>
      <c r="F57" s="88"/>
      <c r="G57" s="38"/>
      <c r="H57" s="39"/>
      <c r="I57" s="6">
        <f t="shared" si="7"/>
        <v>0</v>
      </c>
      <c r="J57" s="76"/>
      <c r="K57" s="6">
        <f t="shared" si="8"/>
        <v>0</v>
      </c>
      <c r="L57" s="76"/>
      <c r="M57" s="76"/>
      <c r="N57" s="44">
        <f t="shared" si="9"/>
        <v>0</v>
      </c>
      <c r="O57" s="76"/>
      <c r="P57" s="6">
        <f t="shared" si="10"/>
        <v>0</v>
      </c>
      <c r="Q57" s="76"/>
      <c r="R57" s="6">
        <f t="shared" si="11"/>
        <v>0</v>
      </c>
      <c r="S57" s="110"/>
      <c r="T57" s="38"/>
      <c r="U57" s="39"/>
      <c r="V57" s="40"/>
    </row>
    <row r="58" spans="1:78" s="74" customFormat="1" x14ac:dyDescent="0.15">
      <c r="A58" s="34" t="s">
        <v>189</v>
      </c>
      <c r="B58" s="36" t="s">
        <v>188</v>
      </c>
      <c r="C58" s="39">
        <v>50</v>
      </c>
      <c r="D58" s="40">
        <v>56</v>
      </c>
      <c r="E58" s="132">
        <f t="shared" si="12"/>
        <v>0</v>
      </c>
      <c r="F58" s="88"/>
      <c r="G58" s="38">
        <v>56</v>
      </c>
      <c r="H58" s="39">
        <v>0</v>
      </c>
      <c r="I58" s="6">
        <f t="shared" si="7"/>
        <v>0</v>
      </c>
      <c r="J58" s="76">
        <v>0</v>
      </c>
      <c r="K58" s="6">
        <f t="shared" si="8"/>
        <v>0</v>
      </c>
      <c r="L58" s="76">
        <v>0</v>
      </c>
      <c r="M58" s="76">
        <v>0</v>
      </c>
      <c r="N58" s="44">
        <f t="shared" si="9"/>
        <v>0</v>
      </c>
      <c r="O58" s="76">
        <v>0</v>
      </c>
      <c r="P58" s="6">
        <f t="shared" si="10"/>
        <v>0</v>
      </c>
      <c r="Q58" s="76">
        <v>0</v>
      </c>
      <c r="R58" s="6">
        <f t="shared" si="11"/>
        <v>0</v>
      </c>
      <c r="S58" s="110">
        <v>0</v>
      </c>
      <c r="T58" s="38">
        <v>0</v>
      </c>
      <c r="U58" s="39">
        <v>0</v>
      </c>
      <c r="V58" s="40">
        <v>0</v>
      </c>
    </row>
    <row r="59" spans="1:78" s="74" customFormat="1" x14ac:dyDescent="0.15">
      <c r="A59" s="34" t="s">
        <v>149</v>
      </c>
      <c r="B59" s="36" t="s">
        <v>150</v>
      </c>
      <c r="C59" s="39">
        <v>42</v>
      </c>
      <c r="D59" s="40">
        <v>89</v>
      </c>
      <c r="E59" s="132">
        <f t="shared" si="12"/>
        <v>0</v>
      </c>
      <c r="F59" s="88"/>
      <c r="G59" s="38">
        <v>89</v>
      </c>
      <c r="H59" s="39">
        <v>8</v>
      </c>
      <c r="I59" s="6">
        <f t="shared" si="7"/>
        <v>0.25</v>
      </c>
      <c r="J59" s="76">
        <v>2</v>
      </c>
      <c r="K59" s="6">
        <f t="shared" si="8"/>
        <v>0.5</v>
      </c>
      <c r="L59" s="76">
        <v>1</v>
      </c>
      <c r="M59" s="76">
        <v>0</v>
      </c>
      <c r="N59" s="44">
        <f t="shared" si="9"/>
        <v>0</v>
      </c>
      <c r="O59" s="76">
        <v>0</v>
      </c>
      <c r="P59" s="6">
        <f t="shared" si="10"/>
        <v>0</v>
      </c>
      <c r="Q59" s="76">
        <v>0</v>
      </c>
      <c r="R59" s="6">
        <f t="shared" si="11"/>
        <v>0</v>
      </c>
      <c r="S59" s="110">
        <v>11</v>
      </c>
      <c r="T59" s="38">
        <v>0</v>
      </c>
      <c r="U59" s="39">
        <v>0</v>
      </c>
      <c r="V59" s="40">
        <v>0</v>
      </c>
    </row>
    <row r="60" spans="1:78" s="74" customFormat="1" x14ac:dyDescent="0.15">
      <c r="A60" s="34" t="s">
        <v>192</v>
      </c>
      <c r="B60" s="36" t="s">
        <v>86</v>
      </c>
      <c r="C60" s="39">
        <v>159</v>
      </c>
      <c r="D60" s="40">
        <v>186</v>
      </c>
      <c r="E60" s="132">
        <f t="shared" si="12"/>
        <v>0</v>
      </c>
      <c r="F60" s="88"/>
      <c r="G60" s="38">
        <v>186</v>
      </c>
      <c r="H60" s="39">
        <v>0</v>
      </c>
      <c r="I60" s="6">
        <f t="shared" si="7"/>
        <v>0</v>
      </c>
      <c r="J60" s="76">
        <v>0</v>
      </c>
      <c r="K60" s="6">
        <f t="shared" si="8"/>
        <v>0</v>
      </c>
      <c r="L60" s="76">
        <v>0</v>
      </c>
      <c r="M60" s="76">
        <v>0</v>
      </c>
      <c r="N60" s="44">
        <f t="shared" si="9"/>
        <v>0</v>
      </c>
      <c r="O60" s="76">
        <v>0</v>
      </c>
      <c r="P60" s="6">
        <f t="shared" si="10"/>
        <v>0</v>
      </c>
      <c r="Q60" s="76">
        <v>0</v>
      </c>
      <c r="R60" s="6">
        <f t="shared" si="11"/>
        <v>0</v>
      </c>
      <c r="S60" s="110">
        <v>104</v>
      </c>
      <c r="T60" s="38">
        <v>0</v>
      </c>
      <c r="U60" s="39">
        <v>0</v>
      </c>
      <c r="V60" s="40">
        <v>0</v>
      </c>
    </row>
    <row r="61" spans="1:78" s="74" customFormat="1" x14ac:dyDescent="0.15">
      <c r="A61" s="34" t="s">
        <v>193</v>
      </c>
      <c r="B61" s="36" t="s">
        <v>194</v>
      </c>
      <c r="C61" s="39">
        <v>50</v>
      </c>
      <c r="D61" s="40">
        <v>25</v>
      </c>
      <c r="E61" s="132">
        <f t="shared" si="12"/>
        <v>0</v>
      </c>
      <c r="F61" s="88"/>
      <c r="G61" s="38">
        <v>25</v>
      </c>
      <c r="H61" s="39">
        <v>0</v>
      </c>
      <c r="I61" s="6">
        <f t="shared" si="7"/>
        <v>0</v>
      </c>
      <c r="J61" s="76">
        <v>0</v>
      </c>
      <c r="K61" s="6">
        <f t="shared" si="8"/>
        <v>0</v>
      </c>
      <c r="L61" s="76">
        <v>0</v>
      </c>
      <c r="M61" s="76">
        <v>0</v>
      </c>
      <c r="N61" s="44">
        <f t="shared" si="9"/>
        <v>0</v>
      </c>
      <c r="O61" s="76">
        <v>0</v>
      </c>
      <c r="P61" s="6">
        <f t="shared" si="10"/>
        <v>0</v>
      </c>
      <c r="Q61" s="76">
        <v>0</v>
      </c>
      <c r="R61" s="6">
        <f t="shared" si="11"/>
        <v>0</v>
      </c>
      <c r="S61" s="110">
        <v>25</v>
      </c>
      <c r="T61" s="38">
        <v>0</v>
      </c>
      <c r="U61" s="39">
        <v>0</v>
      </c>
      <c r="V61" s="40">
        <v>0</v>
      </c>
    </row>
    <row r="62" spans="1:78" s="74" customFormat="1" x14ac:dyDescent="0.15">
      <c r="A62" s="34" t="s">
        <v>160</v>
      </c>
      <c r="B62" s="36" t="s">
        <v>157</v>
      </c>
      <c r="C62" s="39">
        <v>50</v>
      </c>
      <c r="D62" s="40">
        <v>0</v>
      </c>
      <c r="E62" s="132">
        <f t="shared" si="12"/>
        <v>0</v>
      </c>
      <c r="F62" s="88"/>
      <c r="G62" s="38">
        <v>0</v>
      </c>
      <c r="H62" s="39">
        <v>0</v>
      </c>
      <c r="I62" s="6">
        <f t="shared" si="7"/>
        <v>0</v>
      </c>
      <c r="J62" s="76">
        <v>0</v>
      </c>
      <c r="K62" s="6">
        <f t="shared" si="8"/>
        <v>0</v>
      </c>
      <c r="L62" s="76">
        <v>0</v>
      </c>
      <c r="M62" s="76">
        <v>0</v>
      </c>
      <c r="N62" s="44">
        <f t="shared" si="9"/>
        <v>0</v>
      </c>
      <c r="O62" s="76">
        <v>0</v>
      </c>
      <c r="P62" s="6">
        <f t="shared" si="10"/>
        <v>0</v>
      </c>
      <c r="Q62" s="76">
        <v>0</v>
      </c>
      <c r="R62" s="6">
        <f t="shared" si="11"/>
        <v>0</v>
      </c>
      <c r="S62" s="110">
        <v>0</v>
      </c>
      <c r="T62" s="38">
        <v>0</v>
      </c>
      <c r="U62" s="39">
        <v>0</v>
      </c>
      <c r="V62" s="40">
        <v>0</v>
      </c>
    </row>
    <row r="63" spans="1:78" ht="26" hidden="1" x14ac:dyDescent="0.15">
      <c r="A63" s="64" t="s">
        <v>97</v>
      </c>
      <c r="B63" s="43" t="s">
        <v>88</v>
      </c>
      <c r="C63" s="43"/>
      <c r="D63" s="138"/>
      <c r="E63" s="132">
        <f t="shared" si="12"/>
        <v>0</v>
      </c>
      <c r="F63" s="20"/>
      <c r="G63" s="134"/>
      <c r="H63" s="43"/>
      <c r="I63" s="6">
        <f t="shared" si="7"/>
        <v>0</v>
      </c>
      <c r="J63" s="3"/>
      <c r="K63" s="6">
        <f t="shared" si="8"/>
        <v>0</v>
      </c>
      <c r="L63" s="3"/>
      <c r="M63" s="3"/>
      <c r="N63" s="6">
        <f t="shared" si="9"/>
        <v>0</v>
      </c>
      <c r="O63" s="3"/>
      <c r="P63" s="6">
        <f t="shared" si="10"/>
        <v>0</v>
      </c>
      <c r="Q63" s="76"/>
      <c r="R63" s="6">
        <f t="shared" si="11"/>
        <v>0</v>
      </c>
      <c r="S63" s="111"/>
      <c r="T63" s="38"/>
      <c r="U63" s="39"/>
      <c r="V63" s="40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</row>
    <row r="64" spans="1:78" ht="13" hidden="1" x14ac:dyDescent="0.15">
      <c r="A64" s="64" t="s">
        <v>128</v>
      </c>
      <c r="B64" s="43" t="s">
        <v>127</v>
      </c>
      <c r="C64" s="43"/>
      <c r="D64" s="138"/>
      <c r="E64" s="132">
        <f t="shared" si="12"/>
        <v>0</v>
      </c>
      <c r="F64" s="20"/>
      <c r="G64" s="134"/>
      <c r="H64" s="43"/>
      <c r="I64" s="6">
        <f t="shared" si="7"/>
        <v>0</v>
      </c>
      <c r="J64" s="3"/>
      <c r="K64" s="6">
        <f t="shared" si="8"/>
        <v>0</v>
      </c>
      <c r="L64" s="3"/>
      <c r="M64" s="3"/>
      <c r="N64" s="6">
        <f t="shared" si="9"/>
        <v>0</v>
      </c>
      <c r="O64" s="3"/>
      <c r="P64" s="6">
        <f t="shared" si="10"/>
        <v>0</v>
      </c>
      <c r="Q64" s="76"/>
      <c r="R64" s="6">
        <f t="shared" si="11"/>
        <v>0</v>
      </c>
      <c r="S64" s="111"/>
      <c r="T64" s="38"/>
      <c r="U64" s="39"/>
      <c r="V64" s="40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</row>
    <row r="65" spans="1:78" ht="13" x14ac:dyDescent="0.15">
      <c r="A65" s="64" t="s">
        <v>164</v>
      </c>
      <c r="B65" s="43" t="s">
        <v>163</v>
      </c>
      <c r="C65" s="43">
        <v>42</v>
      </c>
      <c r="D65" s="138">
        <v>0</v>
      </c>
      <c r="E65" s="132">
        <f t="shared" si="12"/>
        <v>0</v>
      </c>
      <c r="F65" s="20"/>
      <c r="G65" s="134">
        <v>0</v>
      </c>
      <c r="H65" s="43">
        <v>0</v>
      </c>
      <c r="I65" s="6">
        <f t="shared" si="7"/>
        <v>0</v>
      </c>
      <c r="J65" s="3">
        <v>0</v>
      </c>
      <c r="K65" s="6">
        <f t="shared" si="8"/>
        <v>0</v>
      </c>
      <c r="L65" s="3">
        <v>0</v>
      </c>
      <c r="M65" s="3">
        <v>0</v>
      </c>
      <c r="N65" s="6">
        <f t="shared" si="9"/>
        <v>0</v>
      </c>
      <c r="O65" s="3">
        <v>0</v>
      </c>
      <c r="P65" s="6">
        <f t="shared" si="10"/>
        <v>0</v>
      </c>
      <c r="Q65" s="76">
        <v>0</v>
      </c>
      <c r="R65" s="6">
        <f t="shared" si="11"/>
        <v>0</v>
      </c>
      <c r="S65" s="111">
        <v>0</v>
      </c>
      <c r="T65" s="38">
        <v>0</v>
      </c>
      <c r="U65" s="39">
        <v>0</v>
      </c>
      <c r="V65" s="40">
        <v>0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</row>
    <row r="66" spans="1:78" ht="13" x14ac:dyDescent="0.15">
      <c r="A66" s="64" t="s">
        <v>151</v>
      </c>
      <c r="B66" s="43" t="s">
        <v>152</v>
      </c>
      <c r="C66" s="43">
        <v>125</v>
      </c>
      <c r="D66" s="138">
        <v>141</v>
      </c>
      <c r="E66" s="132">
        <f t="shared" si="12"/>
        <v>81</v>
      </c>
      <c r="F66" s="20"/>
      <c r="G66" s="134">
        <v>60</v>
      </c>
      <c r="H66" s="43">
        <v>0</v>
      </c>
      <c r="I66" s="6">
        <f t="shared" si="7"/>
        <v>0</v>
      </c>
      <c r="J66" s="3">
        <v>0</v>
      </c>
      <c r="K66" s="6">
        <f t="shared" si="8"/>
        <v>0</v>
      </c>
      <c r="L66" s="3">
        <v>0</v>
      </c>
      <c r="M66" s="3">
        <v>0</v>
      </c>
      <c r="N66" s="6">
        <f t="shared" si="9"/>
        <v>0</v>
      </c>
      <c r="O66" s="3">
        <v>0</v>
      </c>
      <c r="P66" s="6">
        <f t="shared" si="10"/>
        <v>0</v>
      </c>
      <c r="Q66" s="76">
        <v>0</v>
      </c>
      <c r="R66" s="6">
        <f t="shared" si="11"/>
        <v>0</v>
      </c>
      <c r="S66" s="111">
        <v>1</v>
      </c>
      <c r="T66" s="50">
        <v>6</v>
      </c>
      <c r="U66" s="43">
        <v>1</v>
      </c>
      <c r="V66" s="51">
        <v>7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</row>
    <row r="67" spans="1:78" ht="13" x14ac:dyDescent="0.15">
      <c r="A67" s="62" t="s">
        <v>99</v>
      </c>
      <c r="B67" s="3" t="s">
        <v>84</v>
      </c>
      <c r="C67" s="3">
        <v>250</v>
      </c>
      <c r="D67" s="137">
        <v>233</v>
      </c>
      <c r="E67" s="132">
        <f t="shared" si="12"/>
        <v>0</v>
      </c>
      <c r="F67" s="20"/>
      <c r="G67" s="22">
        <v>233</v>
      </c>
      <c r="H67" s="3">
        <v>143</v>
      </c>
      <c r="I67" s="6">
        <f t="shared" si="7"/>
        <v>4.195804195804196E-2</v>
      </c>
      <c r="J67" s="3">
        <v>6</v>
      </c>
      <c r="K67" s="6">
        <f t="shared" si="8"/>
        <v>0.16666666666666666</v>
      </c>
      <c r="L67" s="3">
        <v>1</v>
      </c>
      <c r="M67" s="3">
        <v>11</v>
      </c>
      <c r="N67" s="6">
        <f t="shared" si="9"/>
        <v>7.6923076923076927E-2</v>
      </c>
      <c r="O67" s="3">
        <v>1</v>
      </c>
      <c r="P67" s="6">
        <f t="shared" si="10"/>
        <v>6.993006993006993E-3</v>
      </c>
      <c r="Q67" s="76">
        <v>0</v>
      </c>
      <c r="R67" s="6">
        <f t="shared" si="11"/>
        <v>0</v>
      </c>
      <c r="S67" s="112">
        <v>6</v>
      </c>
      <c r="T67" s="26">
        <v>0</v>
      </c>
      <c r="U67" s="3">
        <v>0</v>
      </c>
      <c r="V67" s="30">
        <v>0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</row>
    <row r="68" spans="1:78" ht="13" hidden="1" x14ac:dyDescent="0.15">
      <c r="A68" s="63" t="s">
        <v>94</v>
      </c>
      <c r="B68" s="58" t="s">
        <v>91</v>
      </c>
      <c r="C68" s="58"/>
      <c r="D68" s="139"/>
      <c r="E68" s="132">
        <f t="shared" si="12"/>
        <v>0</v>
      </c>
      <c r="F68" s="20"/>
      <c r="G68" s="135"/>
      <c r="H68" s="58"/>
      <c r="I68" s="6">
        <f t="shared" si="7"/>
        <v>0</v>
      </c>
      <c r="J68" s="3"/>
      <c r="K68" s="6">
        <f t="shared" si="8"/>
        <v>0</v>
      </c>
      <c r="L68" s="3"/>
      <c r="M68" s="3"/>
      <c r="N68" s="6">
        <f t="shared" si="9"/>
        <v>0</v>
      </c>
      <c r="O68" s="3"/>
      <c r="P68" s="6">
        <f t="shared" si="10"/>
        <v>0</v>
      </c>
      <c r="Q68" s="76"/>
      <c r="R68" s="6">
        <f t="shared" si="11"/>
        <v>0</v>
      </c>
      <c r="S68" s="113"/>
      <c r="T68" s="26"/>
      <c r="U68" s="3"/>
      <c r="V68" s="30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</row>
    <row r="69" spans="1:78" s="25" customFormat="1" ht="13" hidden="1" x14ac:dyDescent="0.15">
      <c r="A69" s="62" t="s">
        <v>93</v>
      </c>
      <c r="B69" s="3" t="s">
        <v>92</v>
      </c>
      <c r="C69" s="3"/>
      <c r="D69" s="137"/>
      <c r="E69" s="132">
        <f t="shared" si="12"/>
        <v>0</v>
      </c>
      <c r="F69" s="20"/>
      <c r="G69" s="22"/>
      <c r="H69" s="3"/>
      <c r="I69" s="6">
        <f t="shared" si="7"/>
        <v>0</v>
      </c>
      <c r="J69" s="3"/>
      <c r="K69" s="6">
        <f t="shared" si="8"/>
        <v>0</v>
      </c>
      <c r="L69" s="3"/>
      <c r="M69" s="3"/>
      <c r="N69" s="6">
        <f t="shared" si="9"/>
        <v>0</v>
      </c>
      <c r="O69" s="3"/>
      <c r="P69" s="6">
        <f t="shared" si="10"/>
        <v>0</v>
      </c>
      <c r="Q69" s="76"/>
      <c r="R69" s="6">
        <f t="shared" si="11"/>
        <v>0</v>
      </c>
      <c r="S69" s="112"/>
      <c r="T69" s="26"/>
      <c r="U69" s="3"/>
      <c r="V69" s="30"/>
    </row>
    <row r="70" spans="1:78" ht="13" hidden="1" x14ac:dyDescent="0.15">
      <c r="A70" s="64" t="s">
        <v>98</v>
      </c>
      <c r="B70" s="43" t="s">
        <v>83</v>
      </c>
      <c r="C70" s="43"/>
      <c r="D70" s="138"/>
      <c r="E70" s="132">
        <f t="shared" si="12"/>
        <v>0</v>
      </c>
      <c r="F70" s="20"/>
      <c r="G70" s="134"/>
      <c r="H70" s="43"/>
      <c r="I70" s="6">
        <f t="shared" si="7"/>
        <v>0</v>
      </c>
      <c r="J70" s="3"/>
      <c r="K70" s="6">
        <f t="shared" si="8"/>
        <v>0</v>
      </c>
      <c r="L70" s="3"/>
      <c r="M70" s="3"/>
      <c r="N70" s="6">
        <f t="shared" si="9"/>
        <v>0</v>
      </c>
      <c r="O70" s="3"/>
      <c r="P70" s="6">
        <f t="shared" si="10"/>
        <v>0</v>
      </c>
      <c r="Q70" s="76"/>
      <c r="R70" s="6">
        <f t="shared" si="11"/>
        <v>0</v>
      </c>
      <c r="S70" s="111"/>
      <c r="T70" s="26"/>
      <c r="U70" s="3"/>
      <c r="V70" s="30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</row>
    <row r="71" spans="1:78" ht="13" hidden="1" x14ac:dyDescent="0.15">
      <c r="A71" s="62" t="s">
        <v>96</v>
      </c>
      <c r="B71" s="3" t="s">
        <v>89</v>
      </c>
      <c r="C71" s="3"/>
      <c r="D71" s="137"/>
      <c r="E71" s="132">
        <f t="shared" si="12"/>
        <v>0</v>
      </c>
      <c r="F71" s="20"/>
      <c r="G71" s="22"/>
      <c r="H71" s="3"/>
      <c r="I71" s="6">
        <f t="shared" si="7"/>
        <v>0</v>
      </c>
      <c r="J71" s="3"/>
      <c r="K71" s="6">
        <f t="shared" si="8"/>
        <v>0</v>
      </c>
      <c r="L71" s="3"/>
      <c r="M71" s="3"/>
      <c r="N71" s="6">
        <f t="shared" si="9"/>
        <v>0</v>
      </c>
      <c r="O71" s="3"/>
      <c r="P71" s="6">
        <f t="shared" si="10"/>
        <v>0</v>
      </c>
      <c r="Q71" s="76"/>
      <c r="R71" s="6">
        <f t="shared" si="11"/>
        <v>0</v>
      </c>
      <c r="S71" s="112"/>
      <c r="T71" s="26"/>
      <c r="U71" s="3"/>
      <c r="V71" s="30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</row>
    <row r="72" spans="1:78" ht="13" hidden="1" x14ac:dyDescent="0.15">
      <c r="A72" s="62" t="s">
        <v>130</v>
      </c>
      <c r="B72" s="3" t="s">
        <v>129</v>
      </c>
      <c r="C72" s="3"/>
      <c r="D72" s="137"/>
      <c r="E72" s="132">
        <f t="shared" si="12"/>
        <v>0</v>
      </c>
      <c r="F72" s="20"/>
      <c r="G72" s="22"/>
      <c r="H72" s="3"/>
      <c r="I72" s="6">
        <f t="shared" si="7"/>
        <v>0</v>
      </c>
      <c r="J72" s="3"/>
      <c r="K72" s="6">
        <f t="shared" si="8"/>
        <v>0</v>
      </c>
      <c r="L72" s="3"/>
      <c r="M72" s="3"/>
      <c r="N72" s="6">
        <f t="shared" si="9"/>
        <v>0</v>
      </c>
      <c r="O72" s="3"/>
      <c r="P72" s="6">
        <f t="shared" si="10"/>
        <v>0</v>
      </c>
      <c r="Q72" s="76"/>
      <c r="R72" s="6">
        <f t="shared" si="11"/>
        <v>0</v>
      </c>
      <c r="S72" s="112"/>
      <c r="T72" s="26"/>
      <c r="U72" s="3"/>
      <c r="V72" s="30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</row>
    <row r="73" spans="1:78" ht="13" x14ac:dyDescent="0.15">
      <c r="A73" s="62" t="s">
        <v>196</v>
      </c>
      <c r="B73" s="3" t="s">
        <v>195</v>
      </c>
      <c r="C73" s="3">
        <v>50</v>
      </c>
      <c r="D73" s="137">
        <v>50</v>
      </c>
      <c r="E73" s="132">
        <f t="shared" si="12"/>
        <v>0</v>
      </c>
      <c r="F73" s="20"/>
      <c r="G73" s="22">
        <v>50</v>
      </c>
      <c r="H73" s="3">
        <v>0</v>
      </c>
      <c r="I73" s="6">
        <f t="shared" si="7"/>
        <v>0</v>
      </c>
      <c r="J73" s="3">
        <v>0</v>
      </c>
      <c r="K73" s="6">
        <f t="shared" si="8"/>
        <v>0</v>
      </c>
      <c r="L73" s="3">
        <v>0</v>
      </c>
      <c r="M73" s="3">
        <v>0</v>
      </c>
      <c r="N73" s="6">
        <f t="shared" si="9"/>
        <v>0</v>
      </c>
      <c r="O73" s="3">
        <v>0</v>
      </c>
      <c r="P73" s="6">
        <f t="shared" si="10"/>
        <v>0</v>
      </c>
      <c r="Q73" s="76">
        <v>0</v>
      </c>
      <c r="R73" s="6">
        <f t="shared" si="11"/>
        <v>0</v>
      </c>
      <c r="S73" s="112">
        <v>2</v>
      </c>
      <c r="T73" s="26">
        <v>0</v>
      </c>
      <c r="U73" s="3">
        <v>0</v>
      </c>
      <c r="V73" s="30">
        <v>0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</row>
    <row r="74" spans="1:78" ht="13" x14ac:dyDescent="0.15">
      <c r="A74" s="62" t="s">
        <v>191</v>
      </c>
      <c r="B74" s="3" t="s">
        <v>190</v>
      </c>
      <c r="C74" s="3">
        <v>125</v>
      </c>
      <c r="D74" s="137">
        <v>0</v>
      </c>
      <c r="E74" s="132">
        <f t="shared" si="12"/>
        <v>0</v>
      </c>
      <c r="F74" s="20"/>
      <c r="G74" s="22">
        <v>0</v>
      </c>
      <c r="H74" s="3">
        <v>0</v>
      </c>
      <c r="I74" s="6">
        <f t="shared" si="7"/>
        <v>0</v>
      </c>
      <c r="J74" s="3">
        <v>0</v>
      </c>
      <c r="K74" s="6">
        <f t="shared" si="8"/>
        <v>0</v>
      </c>
      <c r="L74" s="3">
        <v>0</v>
      </c>
      <c r="M74" s="3">
        <v>0</v>
      </c>
      <c r="N74" s="6">
        <f t="shared" si="9"/>
        <v>0</v>
      </c>
      <c r="O74" s="3">
        <v>0</v>
      </c>
      <c r="P74" s="6">
        <f t="shared" si="10"/>
        <v>0</v>
      </c>
      <c r="Q74" s="76">
        <v>0</v>
      </c>
      <c r="R74" s="6">
        <f t="shared" si="11"/>
        <v>0</v>
      </c>
      <c r="S74" s="112">
        <v>0</v>
      </c>
      <c r="T74" s="26">
        <v>0</v>
      </c>
      <c r="U74" s="3">
        <v>0</v>
      </c>
      <c r="V74" s="30">
        <v>0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</row>
    <row r="75" spans="1:78" ht="13" x14ac:dyDescent="0.15">
      <c r="A75" s="62" t="s">
        <v>198</v>
      </c>
      <c r="B75" s="3" t="s">
        <v>197</v>
      </c>
      <c r="C75" s="3">
        <v>42</v>
      </c>
      <c r="D75" s="137">
        <v>42</v>
      </c>
      <c r="E75" s="132">
        <f t="shared" si="12"/>
        <v>0</v>
      </c>
      <c r="F75" s="20"/>
      <c r="G75" s="22">
        <v>42</v>
      </c>
      <c r="H75" s="3">
        <v>39</v>
      </c>
      <c r="I75" s="6">
        <f t="shared" si="7"/>
        <v>0</v>
      </c>
      <c r="J75" s="3">
        <v>0</v>
      </c>
      <c r="K75" s="6">
        <f t="shared" si="8"/>
        <v>0</v>
      </c>
      <c r="L75" s="3">
        <v>0</v>
      </c>
      <c r="M75" s="3">
        <v>5</v>
      </c>
      <c r="N75" s="6">
        <f t="shared" si="9"/>
        <v>0.12820512820512819</v>
      </c>
      <c r="O75" s="3">
        <v>0</v>
      </c>
      <c r="P75" s="6">
        <f t="shared" si="10"/>
        <v>0</v>
      </c>
      <c r="Q75" s="76">
        <v>0</v>
      </c>
      <c r="R75" s="6">
        <f t="shared" si="11"/>
        <v>0</v>
      </c>
      <c r="S75" s="112">
        <v>1</v>
      </c>
      <c r="T75" s="26">
        <v>0</v>
      </c>
      <c r="U75" s="3">
        <v>0</v>
      </c>
      <c r="V75" s="30">
        <v>0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</row>
    <row r="76" spans="1:78" ht="13" x14ac:dyDescent="0.15">
      <c r="A76" s="62" t="s">
        <v>200</v>
      </c>
      <c r="B76" s="3" t="s">
        <v>199</v>
      </c>
      <c r="C76" s="3">
        <v>35</v>
      </c>
      <c r="D76" s="137">
        <v>33</v>
      </c>
      <c r="E76" s="132">
        <f t="shared" si="12"/>
        <v>14</v>
      </c>
      <c r="F76" s="20"/>
      <c r="G76" s="22">
        <v>19</v>
      </c>
      <c r="H76" s="3">
        <v>14</v>
      </c>
      <c r="I76" s="6">
        <f t="shared" si="7"/>
        <v>0</v>
      </c>
      <c r="J76" s="3">
        <v>0</v>
      </c>
      <c r="K76" s="6">
        <f t="shared" si="8"/>
        <v>0</v>
      </c>
      <c r="L76" s="3">
        <v>0</v>
      </c>
      <c r="M76" s="3">
        <v>1</v>
      </c>
      <c r="N76" s="6">
        <f t="shared" si="9"/>
        <v>7.1428571428571425E-2</v>
      </c>
      <c r="O76" s="3">
        <v>0</v>
      </c>
      <c r="P76" s="6">
        <f t="shared" si="10"/>
        <v>0</v>
      </c>
      <c r="Q76" s="76">
        <v>0</v>
      </c>
      <c r="R76" s="6">
        <f t="shared" si="11"/>
        <v>0</v>
      </c>
      <c r="S76" s="112">
        <v>2</v>
      </c>
      <c r="T76" s="26">
        <v>2</v>
      </c>
      <c r="U76" s="3">
        <v>1</v>
      </c>
      <c r="V76" s="30">
        <v>3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</row>
    <row r="77" spans="1:78" ht="26" x14ac:dyDescent="0.15">
      <c r="A77" s="62" t="s">
        <v>201</v>
      </c>
      <c r="B77" s="3" t="s">
        <v>202</v>
      </c>
      <c r="C77" s="3">
        <v>63</v>
      </c>
      <c r="D77" s="137">
        <v>131</v>
      </c>
      <c r="E77" s="132">
        <f t="shared" si="12"/>
        <v>4</v>
      </c>
      <c r="F77" s="20"/>
      <c r="G77" s="22">
        <v>127</v>
      </c>
      <c r="H77" s="3">
        <v>108</v>
      </c>
      <c r="I77" s="6">
        <f t="shared" si="7"/>
        <v>6.4814814814814811E-2</v>
      </c>
      <c r="J77" s="3">
        <v>7</v>
      </c>
      <c r="K77" s="6">
        <f t="shared" si="8"/>
        <v>0</v>
      </c>
      <c r="L77" s="3">
        <v>0</v>
      </c>
      <c r="M77" s="3">
        <v>6</v>
      </c>
      <c r="N77" s="6">
        <f t="shared" si="9"/>
        <v>5.5555555555555552E-2</v>
      </c>
      <c r="O77" s="3">
        <v>0</v>
      </c>
      <c r="P77" s="6">
        <f t="shared" si="10"/>
        <v>0</v>
      </c>
      <c r="Q77" s="76">
        <v>0</v>
      </c>
      <c r="R77" s="6">
        <f t="shared" si="11"/>
        <v>0</v>
      </c>
      <c r="S77" s="112">
        <v>19</v>
      </c>
      <c r="T77" s="26">
        <v>0</v>
      </c>
      <c r="U77" s="3">
        <v>0</v>
      </c>
      <c r="V77" s="30">
        <v>0</v>
      </c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</row>
    <row r="78" spans="1:78" ht="13" x14ac:dyDescent="0.15">
      <c r="A78" s="62" t="s">
        <v>135</v>
      </c>
      <c r="B78" s="3" t="s">
        <v>133</v>
      </c>
      <c r="C78" s="3">
        <v>85</v>
      </c>
      <c r="D78" s="137">
        <v>89</v>
      </c>
      <c r="E78" s="132">
        <f t="shared" si="12"/>
        <v>3</v>
      </c>
      <c r="F78" s="20"/>
      <c r="G78" s="22">
        <v>86</v>
      </c>
      <c r="H78" s="3">
        <v>0</v>
      </c>
      <c r="I78" s="6">
        <f t="shared" si="7"/>
        <v>0</v>
      </c>
      <c r="J78" s="3">
        <v>0</v>
      </c>
      <c r="K78" s="6">
        <f t="shared" si="8"/>
        <v>0</v>
      </c>
      <c r="L78" s="3">
        <v>0</v>
      </c>
      <c r="M78" s="3">
        <v>0</v>
      </c>
      <c r="N78" s="6">
        <f t="shared" si="9"/>
        <v>0</v>
      </c>
      <c r="O78" s="3">
        <v>0</v>
      </c>
      <c r="P78" s="6">
        <f t="shared" si="10"/>
        <v>0</v>
      </c>
      <c r="Q78" s="76">
        <v>0</v>
      </c>
      <c r="R78" s="6">
        <f t="shared" si="11"/>
        <v>0</v>
      </c>
      <c r="S78" s="112">
        <v>1</v>
      </c>
      <c r="T78" s="26">
        <v>0</v>
      </c>
      <c r="U78" s="3">
        <v>0</v>
      </c>
      <c r="V78" s="30">
        <v>0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</row>
    <row r="79" spans="1:78" ht="26" hidden="1" x14ac:dyDescent="0.15">
      <c r="A79" s="62" t="s">
        <v>136</v>
      </c>
      <c r="B79" s="3" t="s">
        <v>134</v>
      </c>
      <c r="C79" s="3">
        <v>0</v>
      </c>
      <c r="D79" s="137"/>
      <c r="E79" s="132">
        <f t="shared" si="12"/>
        <v>0</v>
      </c>
      <c r="F79" s="20"/>
      <c r="G79" s="22"/>
      <c r="H79" s="3"/>
      <c r="I79" s="6">
        <f t="shared" si="7"/>
        <v>0</v>
      </c>
      <c r="J79" s="3"/>
      <c r="K79" s="6">
        <f t="shared" si="8"/>
        <v>0</v>
      </c>
      <c r="L79" s="3"/>
      <c r="M79" s="3"/>
      <c r="N79" s="6">
        <f t="shared" si="9"/>
        <v>0</v>
      </c>
      <c r="O79" s="3"/>
      <c r="P79" s="6">
        <f t="shared" si="10"/>
        <v>0</v>
      </c>
      <c r="Q79" s="76"/>
      <c r="R79" s="6">
        <f t="shared" si="11"/>
        <v>0</v>
      </c>
      <c r="S79" s="112"/>
      <c r="T79" s="26"/>
      <c r="U79" s="3"/>
      <c r="V79" s="30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</row>
    <row r="80" spans="1:78" ht="13" x14ac:dyDescent="0.15">
      <c r="A80" s="62" t="s">
        <v>144</v>
      </c>
      <c r="B80" s="3" t="s">
        <v>143</v>
      </c>
      <c r="C80" s="3">
        <v>63</v>
      </c>
      <c r="D80" s="137">
        <v>0</v>
      </c>
      <c r="E80" s="132">
        <f t="shared" si="12"/>
        <v>0</v>
      </c>
      <c r="F80" s="20"/>
      <c r="G80" s="22">
        <v>0</v>
      </c>
      <c r="H80" s="3">
        <v>0</v>
      </c>
      <c r="I80" s="6">
        <f t="shared" si="7"/>
        <v>0</v>
      </c>
      <c r="J80" s="3">
        <v>0</v>
      </c>
      <c r="K80" s="6">
        <f t="shared" si="8"/>
        <v>0</v>
      </c>
      <c r="L80" s="3">
        <v>0</v>
      </c>
      <c r="M80" s="3">
        <v>0</v>
      </c>
      <c r="N80" s="6">
        <f t="shared" si="9"/>
        <v>0</v>
      </c>
      <c r="O80" s="3">
        <v>0</v>
      </c>
      <c r="P80" s="6">
        <f t="shared" si="10"/>
        <v>0</v>
      </c>
      <c r="Q80" s="76">
        <v>0</v>
      </c>
      <c r="R80" s="6">
        <f t="shared" si="11"/>
        <v>0</v>
      </c>
      <c r="S80" s="112">
        <v>0</v>
      </c>
      <c r="T80" s="26">
        <v>0</v>
      </c>
      <c r="U80" s="3">
        <v>0</v>
      </c>
      <c r="V80" s="30">
        <v>0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</row>
    <row r="81" spans="1:78" ht="13" x14ac:dyDescent="0.15">
      <c r="A81" s="62" t="s">
        <v>176</v>
      </c>
      <c r="B81" s="3" t="s">
        <v>177</v>
      </c>
      <c r="C81" s="3">
        <v>48</v>
      </c>
      <c r="D81" s="137">
        <v>23</v>
      </c>
      <c r="E81" s="132">
        <f t="shared" si="12"/>
        <v>0</v>
      </c>
      <c r="F81" s="20"/>
      <c r="G81" s="22">
        <v>23</v>
      </c>
      <c r="H81" s="3">
        <v>14</v>
      </c>
      <c r="I81" s="6">
        <f t="shared" si="7"/>
        <v>0</v>
      </c>
      <c r="J81" s="3">
        <v>0</v>
      </c>
      <c r="K81" s="6">
        <f t="shared" si="8"/>
        <v>0</v>
      </c>
      <c r="L81" s="3">
        <v>0</v>
      </c>
      <c r="M81" s="3">
        <v>0</v>
      </c>
      <c r="N81" s="6">
        <f t="shared" si="9"/>
        <v>0</v>
      </c>
      <c r="O81" s="3">
        <v>0</v>
      </c>
      <c r="P81" s="6">
        <f t="shared" si="10"/>
        <v>0</v>
      </c>
      <c r="Q81" s="76">
        <v>0</v>
      </c>
      <c r="R81" s="6">
        <f t="shared" si="11"/>
        <v>0</v>
      </c>
      <c r="S81" s="112">
        <v>3</v>
      </c>
      <c r="T81" s="26">
        <v>0</v>
      </c>
      <c r="U81" s="3">
        <v>0</v>
      </c>
      <c r="V81" s="30">
        <v>0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</row>
    <row r="82" spans="1:78" ht="13" x14ac:dyDescent="0.15">
      <c r="A82" s="62" t="s">
        <v>122</v>
      </c>
      <c r="B82" s="3" t="s">
        <v>121</v>
      </c>
      <c r="C82" s="3">
        <v>50</v>
      </c>
      <c r="D82" s="137">
        <v>62</v>
      </c>
      <c r="E82" s="132">
        <f t="shared" si="12"/>
        <v>0</v>
      </c>
      <c r="F82" s="20"/>
      <c r="G82" s="22">
        <v>62</v>
      </c>
      <c r="H82" s="3">
        <v>61</v>
      </c>
      <c r="I82" s="6">
        <f>IF(H82=0,J82,(J82/H82))</f>
        <v>4.9180327868852458E-2</v>
      </c>
      <c r="J82" s="3">
        <v>3</v>
      </c>
      <c r="K82" s="6">
        <f>IF(J82=0,L82,(L82/J82))</f>
        <v>0.33333333333333331</v>
      </c>
      <c r="L82" s="3">
        <v>1</v>
      </c>
      <c r="M82" s="3">
        <v>5</v>
      </c>
      <c r="N82" s="6">
        <f>IF(H82=0,M82,(M82/H82))</f>
        <v>8.1967213114754092E-2</v>
      </c>
      <c r="O82" s="3">
        <v>1</v>
      </c>
      <c r="P82" s="6">
        <f>IF(H82=0,O82,(O82/H82))</f>
        <v>1.6393442622950821E-2</v>
      </c>
      <c r="Q82" s="76">
        <v>0</v>
      </c>
      <c r="R82" s="6">
        <f>IF(H82=0,Q82,(Q82/H82))</f>
        <v>0</v>
      </c>
      <c r="S82" s="112">
        <v>62</v>
      </c>
      <c r="T82" s="26">
        <v>0</v>
      </c>
      <c r="U82" s="3">
        <v>0</v>
      </c>
      <c r="V82" s="30">
        <v>0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</row>
    <row r="83" spans="1:78" ht="13" x14ac:dyDescent="0.15">
      <c r="A83" s="62" t="s">
        <v>100</v>
      </c>
      <c r="B83" s="3" t="s">
        <v>85</v>
      </c>
      <c r="C83" s="3">
        <v>185</v>
      </c>
      <c r="D83" s="137">
        <v>58</v>
      </c>
      <c r="E83" s="132">
        <f t="shared" si="12"/>
        <v>0</v>
      </c>
      <c r="F83" s="20"/>
      <c r="G83" s="22">
        <v>58</v>
      </c>
      <c r="H83" s="3">
        <v>55</v>
      </c>
      <c r="I83" s="6">
        <f t="shared" si="7"/>
        <v>5.4545454545454543E-2</v>
      </c>
      <c r="J83" s="3">
        <v>3</v>
      </c>
      <c r="K83" s="6">
        <f t="shared" si="8"/>
        <v>0</v>
      </c>
      <c r="L83" s="3">
        <v>0</v>
      </c>
      <c r="M83" s="3">
        <v>3</v>
      </c>
      <c r="N83" s="6">
        <f t="shared" si="9"/>
        <v>5.4545454545454543E-2</v>
      </c>
      <c r="O83" s="3">
        <v>0</v>
      </c>
      <c r="P83" s="6">
        <f t="shared" si="10"/>
        <v>0</v>
      </c>
      <c r="Q83" s="76">
        <v>0</v>
      </c>
      <c r="R83" s="6">
        <f t="shared" si="11"/>
        <v>0</v>
      </c>
      <c r="S83" s="112">
        <v>3</v>
      </c>
      <c r="T83" s="26">
        <v>0</v>
      </c>
      <c r="U83" s="3">
        <v>0</v>
      </c>
      <c r="V83" s="30">
        <v>0</v>
      </c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</row>
    <row r="84" spans="1:78" ht="13" hidden="1" x14ac:dyDescent="0.15">
      <c r="A84" s="62" t="s">
        <v>174</v>
      </c>
      <c r="B84" s="3" t="s">
        <v>175</v>
      </c>
      <c r="C84" s="3">
        <v>0</v>
      </c>
      <c r="D84" s="137"/>
      <c r="E84" s="132">
        <f t="shared" si="12"/>
        <v>0</v>
      </c>
      <c r="F84" s="20"/>
      <c r="G84" s="22"/>
      <c r="H84" s="3"/>
      <c r="I84" s="6">
        <f t="shared" si="7"/>
        <v>0</v>
      </c>
      <c r="J84" s="3"/>
      <c r="K84" s="6">
        <f t="shared" si="8"/>
        <v>0</v>
      </c>
      <c r="L84" s="3"/>
      <c r="M84" s="3"/>
      <c r="N84" s="6">
        <f t="shared" si="9"/>
        <v>0</v>
      </c>
      <c r="O84" s="3"/>
      <c r="P84" s="6">
        <f t="shared" si="10"/>
        <v>0</v>
      </c>
      <c r="Q84" s="76"/>
      <c r="R84" s="6">
        <f t="shared" si="11"/>
        <v>0</v>
      </c>
      <c r="S84" s="112"/>
      <c r="T84" s="26"/>
      <c r="U84" s="3"/>
      <c r="V84" s="30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</row>
    <row r="85" spans="1:78" ht="13" x14ac:dyDescent="0.15">
      <c r="A85" s="62" t="s">
        <v>159</v>
      </c>
      <c r="B85" s="3" t="s">
        <v>158</v>
      </c>
      <c r="C85" s="3">
        <v>67</v>
      </c>
      <c r="D85" s="137">
        <v>68</v>
      </c>
      <c r="E85" s="132">
        <f t="shared" si="12"/>
        <v>0</v>
      </c>
      <c r="F85" s="20"/>
      <c r="G85" s="22">
        <v>68</v>
      </c>
      <c r="H85" s="3">
        <v>5</v>
      </c>
      <c r="I85" s="6">
        <f t="shared" si="7"/>
        <v>0.2</v>
      </c>
      <c r="J85" s="3">
        <v>1</v>
      </c>
      <c r="K85" s="6">
        <f t="shared" si="8"/>
        <v>0</v>
      </c>
      <c r="L85" s="3">
        <v>0</v>
      </c>
      <c r="M85" s="3">
        <v>0</v>
      </c>
      <c r="N85" s="6">
        <f t="shared" si="9"/>
        <v>0</v>
      </c>
      <c r="O85" s="3">
        <v>0</v>
      </c>
      <c r="P85" s="6">
        <f t="shared" si="10"/>
        <v>0</v>
      </c>
      <c r="Q85" s="76">
        <v>0</v>
      </c>
      <c r="R85" s="6">
        <f t="shared" si="11"/>
        <v>0</v>
      </c>
      <c r="S85" s="112">
        <v>12</v>
      </c>
      <c r="T85" s="26">
        <v>0</v>
      </c>
      <c r="U85" s="3">
        <v>0</v>
      </c>
      <c r="V85" s="30">
        <v>0</v>
      </c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</row>
    <row r="86" spans="1:78" ht="13" x14ac:dyDescent="0.15">
      <c r="A86" s="62" t="s">
        <v>109</v>
      </c>
      <c r="B86" s="3" t="s">
        <v>108</v>
      </c>
      <c r="C86" s="3">
        <v>42</v>
      </c>
      <c r="D86" s="137">
        <v>87</v>
      </c>
      <c r="E86" s="132">
        <f t="shared" si="12"/>
        <v>0</v>
      </c>
      <c r="F86" s="20"/>
      <c r="G86" s="22">
        <v>87</v>
      </c>
      <c r="H86" s="3">
        <v>73</v>
      </c>
      <c r="I86" s="6">
        <f t="shared" si="7"/>
        <v>2.7397260273972601E-2</v>
      </c>
      <c r="J86" s="3">
        <v>2</v>
      </c>
      <c r="K86" s="6">
        <f t="shared" si="8"/>
        <v>0.5</v>
      </c>
      <c r="L86" s="3">
        <v>1</v>
      </c>
      <c r="M86" s="3">
        <v>4</v>
      </c>
      <c r="N86" s="6">
        <f t="shared" si="9"/>
        <v>5.4794520547945202E-2</v>
      </c>
      <c r="O86" s="3">
        <v>1</v>
      </c>
      <c r="P86" s="6">
        <f t="shared" si="10"/>
        <v>1.3698630136986301E-2</v>
      </c>
      <c r="Q86" s="76">
        <v>0</v>
      </c>
      <c r="R86" s="6">
        <f t="shared" si="11"/>
        <v>0</v>
      </c>
      <c r="S86" s="112">
        <v>3</v>
      </c>
      <c r="T86" s="26">
        <v>0</v>
      </c>
      <c r="U86" s="3">
        <v>0</v>
      </c>
      <c r="V86" s="30">
        <v>0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</row>
    <row r="87" spans="1:78" ht="13" hidden="1" x14ac:dyDescent="0.15">
      <c r="A87" s="62" t="s">
        <v>95</v>
      </c>
      <c r="B87" s="3" t="s">
        <v>90</v>
      </c>
      <c r="C87" s="3"/>
      <c r="D87" s="137"/>
      <c r="E87" s="132">
        <f t="shared" si="12"/>
        <v>0</v>
      </c>
      <c r="F87" s="20"/>
      <c r="G87" s="22"/>
      <c r="H87" s="3"/>
      <c r="I87" s="6">
        <f t="shared" si="7"/>
        <v>0</v>
      </c>
      <c r="J87" s="3"/>
      <c r="K87" s="6">
        <f t="shared" si="8"/>
        <v>0</v>
      </c>
      <c r="L87" s="3"/>
      <c r="M87" s="3"/>
      <c r="N87" s="6">
        <f t="shared" si="9"/>
        <v>0</v>
      </c>
      <c r="O87" s="3"/>
      <c r="P87" s="6">
        <f t="shared" si="10"/>
        <v>0</v>
      </c>
      <c r="Q87" s="76"/>
      <c r="R87" s="6">
        <f t="shared" si="11"/>
        <v>0</v>
      </c>
      <c r="S87" s="112"/>
      <c r="T87" s="26"/>
      <c r="U87" s="3"/>
      <c r="V87" s="30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</row>
    <row r="88" spans="1:78" ht="13" hidden="1" x14ac:dyDescent="0.15">
      <c r="A88" s="63" t="s">
        <v>112</v>
      </c>
      <c r="B88" s="58" t="s">
        <v>114</v>
      </c>
      <c r="C88" s="58"/>
      <c r="D88" s="137"/>
      <c r="E88" s="132">
        <f t="shared" si="12"/>
        <v>0</v>
      </c>
      <c r="F88" s="20"/>
      <c r="G88" s="135"/>
      <c r="H88" s="58"/>
      <c r="I88" s="6">
        <f t="shared" si="7"/>
        <v>0</v>
      </c>
      <c r="J88" s="3"/>
      <c r="K88" s="6">
        <f t="shared" si="8"/>
        <v>0</v>
      </c>
      <c r="L88" s="3"/>
      <c r="M88" s="3"/>
      <c r="N88" s="6">
        <f t="shared" si="9"/>
        <v>0</v>
      </c>
      <c r="O88" s="3"/>
      <c r="P88" s="6">
        <f t="shared" si="10"/>
        <v>0</v>
      </c>
      <c r="Q88" s="76"/>
      <c r="R88" s="6">
        <f t="shared" si="11"/>
        <v>0</v>
      </c>
      <c r="S88" s="113"/>
      <c r="T88" s="26"/>
      <c r="U88" s="3"/>
      <c r="V88" s="30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</row>
    <row r="89" spans="1:78" ht="26" hidden="1" x14ac:dyDescent="0.15">
      <c r="A89" s="63" t="s">
        <v>101</v>
      </c>
      <c r="B89" s="58" t="s">
        <v>87</v>
      </c>
      <c r="C89" s="58"/>
      <c r="D89" s="137"/>
      <c r="E89" s="132">
        <f t="shared" si="12"/>
        <v>0</v>
      </c>
      <c r="F89" s="20"/>
      <c r="G89" s="135"/>
      <c r="H89" s="58"/>
      <c r="I89" s="6">
        <f t="shared" si="7"/>
        <v>0</v>
      </c>
      <c r="J89" s="3"/>
      <c r="K89" s="6">
        <f t="shared" si="8"/>
        <v>0</v>
      </c>
      <c r="L89" s="3"/>
      <c r="M89" s="3"/>
      <c r="N89" s="6">
        <f t="shared" si="9"/>
        <v>0</v>
      </c>
      <c r="O89" s="3"/>
      <c r="P89" s="6">
        <f t="shared" si="10"/>
        <v>0</v>
      </c>
      <c r="Q89" s="76"/>
      <c r="R89" s="6">
        <f t="shared" si="11"/>
        <v>0</v>
      </c>
      <c r="S89" s="113"/>
      <c r="T89" s="26"/>
      <c r="U89" s="3"/>
      <c r="V89" s="30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</row>
    <row r="90" spans="1:78" ht="13" hidden="1" x14ac:dyDescent="0.15">
      <c r="A90" s="63" t="s">
        <v>111</v>
      </c>
      <c r="B90" s="58" t="s">
        <v>110</v>
      </c>
      <c r="C90" s="58"/>
      <c r="D90" s="137"/>
      <c r="E90" s="132">
        <f t="shared" si="12"/>
        <v>0</v>
      </c>
      <c r="F90" s="20"/>
      <c r="G90" s="135"/>
      <c r="H90" s="58"/>
      <c r="I90" s="6">
        <f t="shared" si="7"/>
        <v>0</v>
      </c>
      <c r="J90" s="3"/>
      <c r="K90" s="6">
        <f t="shared" si="8"/>
        <v>0</v>
      </c>
      <c r="L90" s="3"/>
      <c r="M90" s="3"/>
      <c r="N90" s="6">
        <f t="shared" si="9"/>
        <v>0</v>
      </c>
      <c r="O90" s="3"/>
      <c r="P90" s="6">
        <f t="shared" si="10"/>
        <v>0</v>
      </c>
      <c r="Q90" s="76"/>
      <c r="R90" s="6">
        <f t="shared" si="11"/>
        <v>0</v>
      </c>
      <c r="S90" s="113"/>
      <c r="T90" s="26"/>
      <c r="U90" s="3"/>
      <c r="V90" s="30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</row>
    <row r="91" spans="1:78" ht="13" hidden="1" x14ac:dyDescent="0.15">
      <c r="A91" s="62" t="s">
        <v>104</v>
      </c>
      <c r="B91" s="3" t="s">
        <v>86</v>
      </c>
      <c r="C91" s="3"/>
      <c r="D91" s="137"/>
      <c r="E91" s="132">
        <f t="shared" si="12"/>
        <v>0</v>
      </c>
      <c r="F91" s="20"/>
      <c r="G91" s="22"/>
      <c r="H91" s="3"/>
      <c r="I91" s="6">
        <f t="shared" si="7"/>
        <v>0</v>
      </c>
      <c r="J91" s="3"/>
      <c r="K91" s="6">
        <f t="shared" si="8"/>
        <v>0</v>
      </c>
      <c r="L91" s="3"/>
      <c r="M91" s="3"/>
      <c r="N91" s="6">
        <f t="shared" si="9"/>
        <v>0</v>
      </c>
      <c r="O91" s="3"/>
      <c r="P91" s="6">
        <f t="shared" si="10"/>
        <v>0</v>
      </c>
      <c r="Q91" s="76"/>
      <c r="R91" s="6">
        <f t="shared" si="11"/>
        <v>0</v>
      </c>
      <c r="S91" s="112"/>
      <c r="T91" s="26"/>
      <c r="U91" s="3"/>
      <c r="V91" s="30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</row>
    <row r="92" spans="1:78" ht="26" hidden="1" x14ac:dyDescent="0.15">
      <c r="A92" s="62" t="s">
        <v>123</v>
      </c>
      <c r="B92" s="3" t="s">
        <v>124</v>
      </c>
      <c r="C92" s="3"/>
      <c r="D92" s="137"/>
      <c r="E92" s="132">
        <f t="shared" si="12"/>
        <v>0</v>
      </c>
      <c r="F92" s="20"/>
      <c r="G92" s="22"/>
      <c r="H92" s="3"/>
      <c r="I92" s="6">
        <f t="shared" si="7"/>
        <v>0</v>
      </c>
      <c r="J92" s="3"/>
      <c r="K92" s="6">
        <f t="shared" si="8"/>
        <v>0</v>
      </c>
      <c r="L92" s="3"/>
      <c r="M92" s="3"/>
      <c r="N92" s="6">
        <f t="shared" si="9"/>
        <v>0</v>
      </c>
      <c r="O92" s="3"/>
      <c r="P92" s="6">
        <f t="shared" si="10"/>
        <v>0</v>
      </c>
      <c r="Q92" s="76"/>
      <c r="R92" s="6">
        <f t="shared" si="11"/>
        <v>0</v>
      </c>
      <c r="S92" s="112"/>
      <c r="T92" s="26"/>
      <c r="U92" s="3"/>
      <c r="V92" s="30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</row>
    <row r="93" spans="1:78" ht="13" x14ac:dyDescent="0.15">
      <c r="A93" s="62" t="s">
        <v>181</v>
      </c>
      <c r="B93" s="3" t="s">
        <v>182</v>
      </c>
      <c r="C93" s="3">
        <v>16</v>
      </c>
      <c r="D93" s="137">
        <v>17</v>
      </c>
      <c r="E93" s="132">
        <f t="shared" si="12"/>
        <v>17</v>
      </c>
      <c r="F93" s="20"/>
      <c r="G93" s="22">
        <v>0</v>
      </c>
      <c r="H93" s="3">
        <v>0</v>
      </c>
      <c r="I93" s="6">
        <f t="shared" si="7"/>
        <v>0</v>
      </c>
      <c r="J93" s="3">
        <v>0</v>
      </c>
      <c r="K93" s="6">
        <f t="shared" si="8"/>
        <v>0</v>
      </c>
      <c r="L93" s="3">
        <v>0</v>
      </c>
      <c r="M93" s="3">
        <v>0</v>
      </c>
      <c r="N93" s="6">
        <f t="shared" si="9"/>
        <v>0</v>
      </c>
      <c r="O93" s="3">
        <v>0</v>
      </c>
      <c r="P93" s="6">
        <f t="shared" si="10"/>
        <v>0</v>
      </c>
      <c r="Q93" s="76">
        <v>0</v>
      </c>
      <c r="R93" s="6">
        <f t="shared" si="11"/>
        <v>0</v>
      </c>
      <c r="S93" s="112">
        <v>0</v>
      </c>
      <c r="T93" s="26">
        <v>0</v>
      </c>
      <c r="U93" s="3">
        <v>0</v>
      </c>
      <c r="V93" s="30">
        <v>0</v>
      </c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</row>
    <row r="94" spans="1:78" ht="13" x14ac:dyDescent="0.15">
      <c r="A94" s="62" t="s">
        <v>185</v>
      </c>
      <c r="B94" s="3" t="s">
        <v>180</v>
      </c>
      <c r="C94" s="3">
        <v>21</v>
      </c>
      <c r="D94" s="137">
        <v>0</v>
      </c>
      <c r="E94" s="132">
        <f t="shared" si="12"/>
        <v>0</v>
      </c>
      <c r="F94" s="20"/>
      <c r="G94" s="22">
        <v>0</v>
      </c>
      <c r="H94" s="3">
        <v>0</v>
      </c>
      <c r="I94" s="6">
        <f t="shared" si="7"/>
        <v>0</v>
      </c>
      <c r="J94" s="3">
        <v>0</v>
      </c>
      <c r="K94" s="6">
        <f t="shared" si="8"/>
        <v>0</v>
      </c>
      <c r="L94" s="3">
        <v>0</v>
      </c>
      <c r="M94" s="3">
        <v>0</v>
      </c>
      <c r="N94" s="6">
        <f t="shared" si="9"/>
        <v>0</v>
      </c>
      <c r="O94" s="3">
        <v>0</v>
      </c>
      <c r="P94" s="6">
        <f t="shared" si="10"/>
        <v>0</v>
      </c>
      <c r="Q94" s="76">
        <v>0</v>
      </c>
      <c r="R94" s="6">
        <f t="shared" si="11"/>
        <v>0</v>
      </c>
      <c r="S94" s="112">
        <v>0</v>
      </c>
      <c r="T94" s="26">
        <v>0</v>
      </c>
      <c r="U94" s="3">
        <v>0</v>
      </c>
      <c r="V94" s="30">
        <v>0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</row>
    <row r="95" spans="1:78" ht="26" x14ac:dyDescent="0.15">
      <c r="A95" s="62" t="s">
        <v>208</v>
      </c>
      <c r="B95" s="3" t="s">
        <v>209</v>
      </c>
      <c r="C95" s="3">
        <v>250</v>
      </c>
      <c r="D95" s="137">
        <v>0</v>
      </c>
      <c r="E95" s="132">
        <f t="shared" si="12"/>
        <v>0</v>
      </c>
      <c r="F95" s="20"/>
      <c r="G95" s="22">
        <v>0</v>
      </c>
      <c r="H95" s="3">
        <v>0</v>
      </c>
      <c r="I95" s="6">
        <f t="shared" si="7"/>
        <v>0</v>
      </c>
      <c r="J95" s="3">
        <v>0</v>
      </c>
      <c r="K95" s="6">
        <f t="shared" si="8"/>
        <v>0</v>
      </c>
      <c r="L95" s="3">
        <v>0</v>
      </c>
      <c r="M95" s="3">
        <v>0</v>
      </c>
      <c r="N95" s="6">
        <f t="shared" si="9"/>
        <v>0</v>
      </c>
      <c r="O95" s="3">
        <v>0</v>
      </c>
      <c r="P95" s="6">
        <f t="shared" si="10"/>
        <v>0</v>
      </c>
      <c r="Q95" s="76">
        <v>0</v>
      </c>
      <c r="R95" s="6">
        <f t="shared" si="11"/>
        <v>0</v>
      </c>
      <c r="S95" s="112">
        <v>0</v>
      </c>
      <c r="T95" s="26">
        <v>0</v>
      </c>
      <c r="U95" s="3">
        <v>0</v>
      </c>
      <c r="V95" s="30">
        <v>0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</row>
    <row r="96" spans="1:78" ht="13" x14ac:dyDescent="0.15">
      <c r="A96" s="62" t="s">
        <v>132</v>
      </c>
      <c r="B96" s="3" t="s">
        <v>131</v>
      </c>
      <c r="C96" s="3">
        <v>63</v>
      </c>
      <c r="D96" s="137">
        <v>0</v>
      </c>
      <c r="E96" s="132">
        <f t="shared" si="12"/>
        <v>0</v>
      </c>
      <c r="F96" s="20"/>
      <c r="G96" s="22">
        <v>0</v>
      </c>
      <c r="H96" s="3">
        <v>0</v>
      </c>
      <c r="I96" s="6">
        <f t="shared" si="7"/>
        <v>0</v>
      </c>
      <c r="J96" s="3">
        <v>0</v>
      </c>
      <c r="K96" s="6">
        <f t="shared" si="8"/>
        <v>0</v>
      </c>
      <c r="L96" s="3">
        <v>0</v>
      </c>
      <c r="M96" s="3">
        <v>0</v>
      </c>
      <c r="N96" s="6">
        <f t="shared" si="9"/>
        <v>0</v>
      </c>
      <c r="O96" s="3">
        <v>0</v>
      </c>
      <c r="P96" s="6">
        <f t="shared" si="10"/>
        <v>0</v>
      </c>
      <c r="Q96" s="76">
        <v>0</v>
      </c>
      <c r="R96" s="6">
        <f t="shared" si="11"/>
        <v>0</v>
      </c>
      <c r="S96" s="112">
        <v>0</v>
      </c>
      <c r="T96" s="26">
        <v>0</v>
      </c>
      <c r="U96" s="3">
        <v>0</v>
      </c>
      <c r="V96" s="30">
        <v>0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</row>
    <row r="97" spans="1:78" ht="13" x14ac:dyDescent="0.15">
      <c r="A97" s="62" t="s">
        <v>113</v>
      </c>
      <c r="B97" s="3" t="s">
        <v>115</v>
      </c>
      <c r="C97" s="3">
        <v>292</v>
      </c>
      <c r="D97" s="137">
        <v>1383</v>
      </c>
      <c r="E97" s="132">
        <f t="shared" si="12"/>
        <v>1344</v>
      </c>
      <c r="F97" s="20"/>
      <c r="G97" s="22">
        <v>39</v>
      </c>
      <c r="H97" s="3">
        <v>0</v>
      </c>
      <c r="I97" s="6">
        <f t="shared" si="7"/>
        <v>0</v>
      </c>
      <c r="J97" s="3">
        <v>0</v>
      </c>
      <c r="K97" s="6">
        <f t="shared" si="8"/>
        <v>0</v>
      </c>
      <c r="L97" s="3">
        <v>0</v>
      </c>
      <c r="M97" s="3">
        <v>0</v>
      </c>
      <c r="N97" s="6">
        <f t="shared" si="9"/>
        <v>0</v>
      </c>
      <c r="O97" s="3">
        <v>0</v>
      </c>
      <c r="P97" s="6">
        <f t="shared" si="10"/>
        <v>0</v>
      </c>
      <c r="Q97" s="76">
        <v>0</v>
      </c>
      <c r="R97" s="6">
        <f t="shared" si="11"/>
        <v>0</v>
      </c>
      <c r="S97" s="112">
        <v>0</v>
      </c>
      <c r="T97" s="26">
        <v>27</v>
      </c>
      <c r="U97" s="3">
        <v>17</v>
      </c>
      <c r="V97" s="30">
        <v>36</v>
      </c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</row>
    <row r="98" spans="1:78" ht="13" x14ac:dyDescent="0.15">
      <c r="A98" s="62" t="s">
        <v>153</v>
      </c>
      <c r="B98" s="3" t="s">
        <v>154</v>
      </c>
      <c r="C98" s="3">
        <v>83</v>
      </c>
      <c r="D98" s="137">
        <v>0</v>
      </c>
      <c r="E98" s="132">
        <f t="shared" si="12"/>
        <v>0</v>
      </c>
      <c r="F98" s="20"/>
      <c r="G98" s="22">
        <v>0</v>
      </c>
      <c r="H98" s="3">
        <v>0</v>
      </c>
      <c r="I98" s="6">
        <f t="shared" si="7"/>
        <v>0</v>
      </c>
      <c r="J98" s="3">
        <v>0</v>
      </c>
      <c r="K98" s="6">
        <f t="shared" si="8"/>
        <v>0</v>
      </c>
      <c r="L98" s="3">
        <v>0</v>
      </c>
      <c r="M98" s="3">
        <v>0</v>
      </c>
      <c r="N98" s="6">
        <f t="shared" si="9"/>
        <v>0</v>
      </c>
      <c r="O98" s="3">
        <v>0</v>
      </c>
      <c r="P98" s="6">
        <f t="shared" si="10"/>
        <v>0</v>
      </c>
      <c r="Q98" s="76">
        <v>0</v>
      </c>
      <c r="R98" s="6">
        <f t="shared" si="11"/>
        <v>0</v>
      </c>
      <c r="S98" s="112">
        <v>0</v>
      </c>
      <c r="T98" s="26">
        <v>0</v>
      </c>
      <c r="U98" s="3">
        <v>0</v>
      </c>
      <c r="V98" s="30">
        <v>0</v>
      </c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</row>
    <row r="99" spans="1:78" ht="13" x14ac:dyDescent="0.15">
      <c r="A99" s="62" t="s">
        <v>116</v>
      </c>
      <c r="B99" s="3" t="s">
        <v>117</v>
      </c>
      <c r="C99" s="3">
        <v>125</v>
      </c>
      <c r="D99" s="137">
        <v>136</v>
      </c>
      <c r="E99" s="132">
        <f t="shared" si="12"/>
        <v>0</v>
      </c>
      <c r="F99" s="20"/>
      <c r="G99" s="22">
        <v>136</v>
      </c>
      <c r="H99" s="3">
        <v>0</v>
      </c>
      <c r="I99" s="6">
        <f t="shared" si="7"/>
        <v>0</v>
      </c>
      <c r="J99" s="3">
        <v>0</v>
      </c>
      <c r="K99" s="6">
        <f t="shared" si="8"/>
        <v>0</v>
      </c>
      <c r="L99" s="3">
        <v>0</v>
      </c>
      <c r="M99" s="3">
        <v>0</v>
      </c>
      <c r="N99" s="6">
        <f t="shared" si="9"/>
        <v>0</v>
      </c>
      <c r="O99" s="3">
        <v>0</v>
      </c>
      <c r="P99" s="6">
        <f t="shared" si="10"/>
        <v>0</v>
      </c>
      <c r="Q99" s="76">
        <v>0</v>
      </c>
      <c r="R99" s="6">
        <f t="shared" si="11"/>
        <v>0</v>
      </c>
      <c r="S99" s="112">
        <v>1</v>
      </c>
      <c r="T99" s="26">
        <v>0</v>
      </c>
      <c r="U99" s="3">
        <v>0</v>
      </c>
      <c r="V99" s="30">
        <v>0</v>
      </c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</row>
    <row r="100" spans="1:78" ht="13" x14ac:dyDescent="0.15">
      <c r="A100" s="63" t="s">
        <v>162</v>
      </c>
      <c r="B100" s="58" t="s">
        <v>161</v>
      </c>
      <c r="C100" s="58">
        <v>125</v>
      </c>
      <c r="D100" s="139">
        <v>109</v>
      </c>
      <c r="E100" s="132">
        <f t="shared" si="12"/>
        <v>0</v>
      </c>
      <c r="F100" s="20"/>
      <c r="G100" s="135">
        <v>109</v>
      </c>
      <c r="H100" s="58">
        <v>0</v>
      </c>
      <c r="I100" s="6">
        <f t="shared" si="7"/>
        <v>0</v>
      </c>
      <c r="J100" s="3">
        <v>0</v>
      </c>
      <c r="K100" s="6">
        <f t="shared" si="8"/>
        <v>0</v>
      </c>
      <c r="L100" s="3">
        <v>0</v>
      </c>
      <c r="M100" s="3">
        <v>0</v>
      </c>
      <c r="N100" s="6">
        <f t="shared" si="9"/>
        <v>0</v>
      </c>
      <c r="O100" s="3">
        <v>0</v>
      </c>
      <c r="P100" s="6">
        <f t="shared" si="10"/>
        <v>0</v>
      </c>
      <c r="Q100" s="76">
        <v>0</v>
      </c>
      <c r="R100" s="6">
        <f t="shared" si="11"/>
        <v>0</v>
      </c>
      <c r="S100" s="113">
        <v>14</v>
      </c>
      <c r="T100" s="26">
        <v>0</v>
      </c>
      <c r="U100" s="3">
        <v>0</v>
      </c>
      <c r="V100" s="30">
        <v>0</v>
      </c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</row>
    <row r="101" spans="1:78" s="25" customFormat="1" ht="13" x14ac:dyDescent="0.15">
      <c r="A101" s="63" t="s">
        <v>81</v>
      </c>
      <c r="B101" s="58" t="s">
        <v>80</v>
      </c>
      <c r="C101" s="58">
        <v>333</v>
      </c>
      <c r="D101" s="139">
        <v>287</v>
      </c>
      <c r="E101" s="132">
        <f t="shared" si="12"/>
        <v>136</v>
      </c>
      <c r="F101" s="20"/>
      <c r="G101" s="135">
        <v>151</v>
      </c>
      <c r="H101" s="58">
        <v>123</v>
      </c>
      <c r="I101" s="6">
        <f t="shared" si="7"/>
        <v>2.4390243902439025E-2</v>
      </c>
      <c r="J101" s="3">
        <v>3</v>
      </c>
      <c r="K101" s="6">
        <f t="shared" si="8"/>
        <v>0</v>
      </c>
      <c r="L101" s="3">
        <v>0</v>
      </c>
      <c r="M101" s="3">
        <v>12</v>
      </c>
      <c r="N101" s="6">
        <f t="shared" si="9"/>
        <v>9.7560975609756101E-2</v>
      </c>
      <c r="O101" s="3">
        <v>0</v>
      </c>
      <c r="P101" s="6">
        <f t="shared" si="10"/>
        <v>0</v>
      </c>
      <c r="Q101" s="76">
        <v>0</v>
      </c>
      <c r="R101" s="6">
        <f t="shared" si="11"/>
        <v>0</v>
      </c>
      <c r="S101" s="113">
        <v>21</v>
      </c>
      <c r="T101" s="60">
        <v>8</v>
      </c>
      <c r="U101" s="3">
        <v>4</v>
      </c>
      <c r="V101" s="61">
        <v>33</v>
      </c>
    </row>
    <row r="102" spans="1:78" s="25" customFormat="1" ht="13" hidden="1" x14ac:dyDescent="0.15">
      <c r="A102" s="63" t="s">
        <v>178</v>
      </c>
      <c r="B102" s="58" t="s">
        <v>179</v>
      </c>
      <c r="C102" s="58">
        <v>29</v>
      </c>
      <c r="D102" s="139"/>
      <c r="E102" s="132">
        <f t="shared" si="12"/>
        <v>0</v>
      </c>
      <c r="F102" s="20"/>
      <c r="G102" s="135"/>
      <c r="H102" s="58"/>
      <c r="I102" s="6">
        <f t="shared" si="7"/>
        <v>0</v>
      </c>
      <c r="J102" s="3"/>
      <c r="K102" s="6">
        <f t="shared" si="8"/>
        <v>0</v>
      </c>
      <c r="L102" s="3"/>
      <c r="M102" s="3"/>
      <c r="N102" s="6">
        <f t="shared" si="9"/>
        <v>0</v>
      </c>
      <c r="O102" s="3"/>
      <c r="P102" s="6">
        <f t="shared" si="10"/>
        <v>0</v>
      </c>
      <c r="Q102" s="76"/>
      <c r="R102" s="6">
        <f t="shared" si="11"/>
        <v>0</v>
      </c>
      <c r="S102" s="113"/>
      <c r="T102" s="60"/>
      <c r="U102" s="3"/>
      <c r="V102" s="61"/>
    </row>
    <row r="103" spans="1:78" s="91" customFormat="1" x14ac:dyDescent="0.15">
      <c r="A103" s="7" t="s">
        <v>138</v>
      </c>
      <c r="B103" s="3" t="s">
        <v>137</v>
      </c>
      <c r="C103" s="3">
        <v>63</v>
      </c>
      <c r="D103" s="137">
        <v>72</v>
      </c>
      <c r="E103" s="132">
        <f t="shared" si="12"/>
        <v>0</v>
      </c>
      <c r="F103" s="20"/>
      <c r="G103" s="12">
        <v>72</v>
      </c>
      <c r="H103" s="3">
        <v>61</v>
      </c>
      <c r="I103" s="6">
        <f t="shared" si="7"/>
        <v>3.2786885245901641E-2</v>
      </c>
      <c r="J103" s="3">
        <v>2</v>
      </c>
      <c r="K103" s="6">
        <f t="shared" si="8"/>
        <v>0.5</v>
      </c>
      <c r="L103" s="3">
        <v>1</v>
      </c>
      <c r="M103" s="3">
        <v>6</v>
      </c>
      <c r="N103" s="6">
        <f t="shared" si="9"/>
        <v>9.8360655737704916E-2</v>
      </c>
      <c r="O103" s="3">
        <v>1</v>
      </c>
      <c r="P103" s="90">
        <f t="shared" si="10"/>
        <v>1.6393442622950821E-2</v>
      </c>
      <c r="Q103" s="76">
        <v>0</v>
      </c>
      <c r="R103" s="6">
        <f t="shared" si="11"/>
        <v>0</v>
      </c>
      <c r="S103" s="114">
        <v>11</v>
      </c>
      <c r="T103" s="12">
        <v>0</v>
      </c>
      <c r="U103" s="3">
        <v>0</v>
      </c>
      <c r="V103" s="30">
        <v>0</v>
      </c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</row>
    <row r="104" spans="1:78" s="25" customFormat="1" x14ac:dyDescent="0.15">
      <c r="A104" s="97" t="s">
        <v>156</v>
      </c>
      <c r="B104" s="58" t="s">
        <v>155</v>
      </c>
      <c r="C104" s="58">
        <v>42</v>
      </c>
      <c r="D104" s="139">
        <v>55</v>
      </c>
      <c r="E104" s="132">
        <f t="shared" si="12"/>
        <v>0</v>
      </c>
      <c r="F104" s="20"/>
      <c r="G104" s="86">
        <v>55</v>
      </c>
      <c r="H104" s="58">
        <v>55</v>
      </c>
      <c r="I104" s="59">
        <f t="shared" si="7"/>
        <v>5.4545454545454543E-2</v>
      </c>
      <c r="J104" s="58">
        <v>3</v>
      </c>
      <c r="K104" s="59">
        <f t="shared" si="8"/>
        <v>0.33333333333333331</v>
      </c>
      <c r="L104" s="58">
        <v>1</v>
      </c>
      <c r="M104" s="58">
        <v>2</v>
      </c>
      <c r="N104" s="59">
        <f t="shared" si="9"/>
        <v>3.6363636363636362E-2</v>
      </c>
      <c r="O104" s="58">
        <v>0</v>
      </c>
      <c r="P104" s="98">
        <f t="shared" si="10"/>
        <v>0</v>
      </c>
      <c r="Q104" s="76">
        <v>0</v>
      </c>
      <c r="R104" s="59">
        <f t="shared" si="11"/>
        <v>0</v>
      </c>
      <c r="S104" s="115">
        <v>0</v>
      </c>
      <c r="T104" s="86">
        <v>0</v>
      </c>
      <c r="U104" s="3">
        <v>0</v>
      </c>
      <c r="V104" s="61">
        <v>0</v>
      </c>
    </row>
    <row r="105" spans="1:78" x14ac:dyDescent="0.15">
      <c r="A105" s="7" t="s">
        <v>146</v>
      </c>
      <c r="B105" s="3" t="s">
        <v>145</v>
      </c>
      <c r="C105" s="3">
        <v>84</v>
      </c>
      <c r="D105" s="137">
        <v>128</v>
      </c>
      <c r="E105" s="132">
        <f t="shared" si="12"/>
        <v>0</v>
      </c>
      <c r="F105" s="20"/>
      <c r="G105" s="12">
        <v>128</v>
      </c>
      <c r="H105" s="3">
        <v>121</v>
      </c>
      <c r="I105" s="6">
        <f t="shared" si="7"/>
        <v>4.9586776859504134E-2</v>
      </c>
      <c r="J105" s="3">
        <v>6</v>
      </c>
      <c r="K105" s="6">
        <f t="shared" si="8"/>
        <v>0.16666666666666666</v>
      </c>
      <c r="L105" s="3">
        <v>1</v>
      </c>
      <c r="M105" s="3">
        <v>4</v>
      </c>
      <c r="N105" s="6">
        <f t="shared" si="9"/>
        <v>3.3057851239669422E-2</v>
      </c>
      <c r="O105" s="3">
        <v>1</v>
      </c>
      <c r="P105" s="90">
        <f t="shared" si="10"/>
        <v>8.2644628099173556E-3</v>
      </c>
      <c r="Q105" s="76">
        <v>0</v>
      </c>
      <c r="R105" s="6">
        <f t="shared" si="11"/>
        <v>0</v>
      </c>
      <c r="S105" s="114">
        <v>11</v>
      </c>
      <c r="T105" s="141">
        <v>0</v>
      </c>
      <c r="U105" s="3">
        <v>0</v>
      </c>
      <c r="V105" s="140">
        <v>0</v>
      </c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</row>
    <row r="106" spans="1:78" ht="13" thickBot="1" x14ac:dyDescent="0.2">
      <c r="A106" s="8" t="s">
        <v>183</v>
      </c>
      <c r="B106" s="9" t="s">
        <v>184</v>
      </c>
      <c r="C106" s="9">
        <v>60</v>
      </c>
      <c r="D106" s="144">
        <v>73</v>
      </c>
      <c r="E106" s="133">
        <f t="shared" si="12"/>
        <v>0</v>
      </c>
      <c r="F106" s="75"/>
      <c r="G106" s="13">
        <v>73</v>
      </c>
      <c r="H106" s="9">
        <v>1</v>
      </c>
      <c r="I106" s="14">
        <f t="shared" si="7"/>
        <v>0</v>
      </c>
      <c r="J106" s="9">
        <v>0</v>
      </c>
      <c r="K106" s="14">
        <f t="shared" si="8"/>
        <v>0</v>
      </c>
      <c r="L106" s="9">
        <v>0</v>
      </c>
      <c r="M106" s="9">
        <v>0</v>
      </c>
      <c r="N106" s="14">
        <f t="shared" si="9"/>
        <v>0</v>
      </c>
      <c r="O106" s="9">
        <v>0</v>
      </c>
      <c r="P106" s="89">
        <f t="shared" si="10"/>
        <v>0</v>
      </c>
      <c r="Q106" s="136">
        <v>0</v>
      </c>
      <c r="R106" s="14">
        <f t="shared" si="11"/>
        <v>0</v>
      </c>
      <c r="S106" s="116">
        <v>1</v>
      </c>
      <c r="T106" s="93">
        <v>0</v>
      </c>
      <c r="U106" s="9">
        <v>0</v>
      </c>
      <c r="V106" s="94">
        <v>0</v>
      </c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</row>
    <row r="107" spans="1:78" s="5" customFormat="1" x14ac:dyDescent="0.15">
      <c r="A107" s="15" t="s">
        <v>9</v>
      </c>
      <c r="B107" s="16"/>
      <c r="C107" s="16">
        <f>SUM(C51:C106)</f>
        <v>3356</v>
      </c>
      <c r="D107" s="16">
        <f>SUM(D51:D106)</f>
        <v>3754</v>
      </c>
      <c r="E107" s="16">
        <f>SUM(E51:E106)</f>
        <v>1599</v>
      </c>
      <c r="F107" s="33"/>
      <c r="G107" s="16">
        <f>SUM(G51:G106)</f>
        <v>2155</v>
      </c>
      <c r="H107" s="122">
        <f>SUM(H51:H106)</f>
        <v>881</v>
      </c>
      <c r="I107" s="17">
        <f>J107/H107</f>
        <v>4.3132803632236094E-2</v>
      </c>
      <c r="J107" s="122">
        <f>SUM(J51:J106)</f>
        <v>38</v>
      </c>
      <c r="K107" s="17">
        <f t="shared" si="8"/>
        <v>0.18421052631578946</v>
      </c>
      <c r="L107" s="122">
        <f>SUM(L51:L106)</f>
        <v>7</v>
      </c>
      <c r="M107" s="16">
        <f>SUM(M51:M106)</f>
        <v>59</v>
      </c>
      <c r="N107" s="17">
        <f>M107/H107</f>
        <v>6.6969353007945515E-2</v>
      </c>
      <c r="O107" s="16">
        <f>SUM(O51:O106)</f>
        <v>5</v>
      </c>
      <c r="P107" s="17">
        <f>O107/H107</f>
        <v>5.6753688989784334E-3</v>
      </c>
      <c r="Q107" s="16">
        <f>SUM(Q51:Q106)</f>
        <v>0</v>
      </c>
      <c r="R107" s="17">
        <f>Q107/H107</f>
        <v>0</v>
      </c>
      <c r="S107" s="54">
        <f>SUM(S51:S106)</f>
        <v>315</v>
      </c>
      <c r="T107" s="28">
        <f>SUM(T51:T105)</f>
        <v>43</v>
      </c>
      <c r="U107" s="29">
        <f>SUM(U51:U106)</f>
        <v>23</v>
      </c>
      <c r="V107" s="29">
        <f>SUM(V51:V106)</f>
        <v>79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</row>
    <row r="108" spans="1:78" x14ac:dyDescent="0.15"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</row>
    <row r="109" spans="1:78" x14ac:dyDescent="0.15">
      <c r="A109" s="19" t="s">
        <v>72</v>
      </c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</row>
  </sheetData>
  <mergeCells count="6">
    <mergeCell ref="E10:F10"/>
    <mergeCell ref="G10:S10"/>
    <mergeCell ref="T10:V10"/>
    <mergeCell ref="E50:F50"/>
    <mergeCell ref="G50:S50"/>
    <mergeCell ref="T50:V5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BZ110"/>
  <sheetViews>
    <sheetView workbookViewId="0">
      <selection activeCell="D68" sqref="D68"/>
    </sheetView>
  </sheetViews>
  <sheetFormatPr baseColWidth="10" defaultColWidth="9.1640625" defaultRowHeight="12" x14ac:dyDescent="0.15"/>
  <cols>
    <col min="1" max="1" width="25.1640625" style="1" customWidth="1"/>
    <col min="2" max="2" width="12.33203125" style="2" bestFit="1" customWidth="1"/>
    <col min="3" max="3" width="12.33203125" style="2" customWidth="1"/>
    <col min="4" max="4" width="10.33203125" style="2" bestFit="1" customWidth="1"/>
    <col min="5" max="5" width="9" style="2" bestFit="1" customWidth="1"/>
    <col min="6" max="6" width="9.5" style="2" bestFit="1" customWidth="1"/>
    <col min="7" max="7" width="11" style="2" bestFit="1" customWidth="1"/>
    <col min="8" max="8" width="8.5" style="2" bestFit="1" customWidth="1"/>
    <col min="9" max="9" width="6.5" style="2" bestFit="1" customWidth="1"/>
    <col min="10" max="10" width="6.33203125" style="2" bestFit="1" customWidth="1"/>
    <col min="11" max="11" width="6.5" style="2" bestFit="1" customWidth="1"/>
    <col min="12" max="12" width="5.83203125" style="2" bestFit="1" customWidth="1"/>
    <col min="13" max="13" width="8" style="2" bestFit="1" customWidth="1"/>
    <col min="14" max="14" width="7" style="2" bestFit="1" customWidth="1"/>
    <col min="15" max="15" width="7.1640625" style="2" bestFit="1" customWidth="1"/>
    <col min="16" max="16" width="11.33203125" style="2" bestFit="1" customWidth="1"/>
    <col min="17" max="17" width="10.1640625" style="2" bestFit="1" customWidth="1"/>
    <col min="18" max="18" width="7.1640625" style="2" bestFit="1" customWidth="1"/>
    <col min="19" max="19" width="9.5" style="52" customWidth="1"/>
    <col min="20" max="16384" width="9.1640625" style="1"/>
  </cols>
  <sheetData>
    <row r="6" spans="1:22" x14ac:dyDescent="0.15">
      <c r="A6" s="5" t="s">
        <v>64</v>
      </c>
    </row>
    <row r="7" spans="1:22" x14ac:dyDescent="0.15">
      <c r="A7" s="1" t="s">
        <v>210</v>
      </c>
    </row>
    <row r="8" spans="1:22" x14ac:dyDescent="0.15">
      <c r="A8" s="18">
        <v>43896</v>
      </c>
    </row>
    <row r="9" spans="1:22" ht="13" thickBot="1" x14ac:dyDescent="0.2"/>
    <row r="10" spans="1:22" ht="15.75" customHeight="1" thickBot="1" x14ac:dyDescent="0.2">
      <c r="D10" s="4"/>
      <c r="E10" s="190" t="s">
        <v>165</v>
      </c>
      <c r="F10" s="191"/>
      <c r="G10" s="192" t="s">
        <v>12</v>
      </c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4" t="s">
        <v>166</v>
      </c>
      <c r="U10" s="195"/>
      <c r="V10" s="196"/>
    </row>
    <row r="11" spans="1:22" s="5" customFormat="1" ht="40" thickBot="1" x14ac:dyDescent="0.2">
      <c r="A11" s="65" t="s">
        <v>11</v>
      </c>
      <c r="B11" s="66" t="s">
        <v>10</v>
      </c>
      <c r="C11" s="67" t="s">
        <v>73</v>
      </c>
      <c r="D11" s="69" t="s">
        <v>1</v>
      </c>
      <c r="E11" s="45" t="s">
        <v>13</v>
      </c>
      <c r="F11" s="72" t="s">
        <v>71</v>
      </c>
      <c r="G11" s="70" t="s">
        <v>2</v>
      </c>
      <c r="H11" s="46" t="s">
        <v>0</v>
      </c>
      <c r="I11" s="46" t="s">
        <v>3</v>
      </c>
      <c r="J11" s="46" t="s">
        <v>4</v>
      </c>
      <c r="K11" s="46" t="s">
        <v>5</v>
      </c>
      <c r="L11" s="46" t="s">
        <v>6</v>
      </c>
      <c r="M11" s="46" t="s">
        <v>7</v>
      </c>
      <c r="N11" s="46" t="s">
        <v>8</v>
      </c>
      <c r="O11" s="46" t="s">
        <v>14</v>
      </c>
      <c r="P11" s="46" t="s">
        <v>15</v>
      </c>
      <c r="Q11" s="46" t="s">
        <v>65</v>
      </c>
      <c r="R11" s="49" t="s">
        <v>66</v>
      </c>
      <c r="S11" s="53" t="s">
        <v>105</v>
      </c>
      <c r="T11" s="48" t="s">
        <v>74</v>
      </c>
      <c r="U11" s="46" t="s">
        <v>75</v>
      </c>
      <c r="V11" s="47" t="s">
        <v>76</v>
      </c>
    </row>
    <row r="12" spans="1:22" s="35" customFormat="1" ht="14" hidden="1" thickBot="1" x14ac:dyDescent="0.2">
      <c r="A12" s="64" t="s">
        <v>125</v>
      </c>
      <c r="B12" s="95" t="s">
        <v>82</v>
      </c>
      <c r="C12" s="37">
        <v>0</v>
      </c>
      <c r="D12" s="37"/>
      <c r="E12" s="41">
        <f>D12-G12</f>
        <v>0</v>
      </c>
      <c r="F12" s="55"/>
      <c r="G12" s="41"/>
      <c r="H12" s="82"/>
      <c r="I12" s="42">
        <f>IF(H12=0,J12,(J12/H12))</f>
        <v>0</v>
      </c>
      <c r="J12" s="82"/>
      <c r="K12" s="42">
        <f>IF(J12=0,L12,(L12/J12))</f>
        <v>0</v>
      </c>
      <c r="L12" s="82"/>
      <c r="M12" s="82"/>
      <c r="N12" s="42">
        <f>IF(H12=0,M12,(M12/H12))</f>
        <v>0</v>
      </c>
      <c r="O12" s="82"/>
      <c r="P12" s="42">
        <f>IF(H12=0,O12,(O12/H12))</f>
        <v>0</v>
      </c>
      <c r="Q12" s="82"/>
      <c r="R12" s="83">
        <f>IF(H12=0,Q12,(Q12/H12))</f>
        <v>0</v>
      </c>
      <c r="S12" s="84"/>
      <c r="T12" s="38"/>
      <c r="U12" s="39"/>
      <c r="V12" s="40"/>
    </row>
    <row r="13" spans="1:22" s="35" customFormat="1" ht="14" hidden="1" thickBot="1" x14ac:dyDescent="0.2">
      <c r="A13" s="64" t="s">
        <v>139</v>
      </c>
      <c r="B13" s="36" t="s">
        <v>140</v>
      </c>
      <c r="C13" s="37">
        <v>0</v>
      </c>
      <c r="D13" s="37"/>
      <c r="E13" s="38">
        <f t="shared" ref="E13:E14" si="0">D13-G13</f>
        <v>0</v>
      </c>
      <c r="F13" s="71"/>
      <c r="G13" s="118"/>
      <c r="H13" s="106"/>
      <c r="I13" s="107">
        <f>IF(H13=0,J13,(J13/H13))</f>
        <v>0</v>
      </c>
      <c r="J13" s="106"/>
      <c r="K13" s="107">
        <f>IF(J13=0,L13,(L13/J13))</f>
        <v>0</v>
      </c>
      <c r="L13" s="106"/>
      <c r="M13" s="106"/>
      <c r="N13" s="107">
        <f>IF(H13=0,M13,(M13/H13))</f>
        <v>0</v>
      </c>
      <c r="O13" s="106"/>
      <c r="P13" s="107">
        <f>IF(H13=0,O13,(O13/H13))</f>
        <v>0</v>
      </c>
      <c r="Q13" s="106"/>
      <c r="R13" s="120">
        <f>IF(H13=0,Q13,(Q13/H13))</f>
        <v>0</v>
      </c>
      <c r="S13" s="121"/>
      <c r="T13" s="118"/>
      <c r="U13" s="106"/>
      <c r="V13" s="119"/>
    </row>
    <row r="14" spans="1:22" s="35" customFormat="1" ht="14" hidden="1" thickBot="1" x14ac:dyDescent="0.2">
      <c r="A14" s="64" t="s">
        <v>126</v>
      </c>
      <c r="B14" s="36" t="s">
        <v>118</v>
      </c>
      <c r="C14" s="37">
        <v>0</v>
      </c>
      <c r="D14" s="37"/>
      <c r="E14" s="118">
        <f t="shared" si="0"/>
        <v>0</v>
      </c>
      <c r="F14" s="124"/>
      <c r="G14" s="99"/>
      <c r="H14" s="103"/>
      <c r="I14" s="126">
        <f>IF(H14=0,J14,(J14/H14))</f>
        <v>0</v>
      </c>
      <c r="J14" s="103"/>
      <c r="K14" s="126">
        <f>IF(J14=0,L14,(L14/J14))</f>
        <v>0</v>
      </c>
      <c r="L14" s="103"/>
      <c r="M14" s="103"/>
      <c r="N14" s="126">
        <f>IF(H14=0,M14,(M14/H14))</f>
        <v>0</v>
      </c>
      <c r="O14" s="103"/>
      <c r="P14" s="126">
        <f>IF(H14=0,O14,(O14/H14))</f>
        <v>0</v>
      </c>
      <c r="Q14" s="103"/>
      <c r="R14" s="127">
        <f>IF(H14=0,Q14,(Q14/H14))</f>
        <v>0</v>
      </c>
      <c r="S14" s="128"/>
      <c r="T14" s="41"/>
      <c r="U14" s="82"/>
      <c r="V14" s="79"/>
    </row>
    <row r="15" spans="1:22" x14ac:dyDescent="0.15">
      <c r="A15" s="7" t="s">
        <v>16</v>
      </c>
      <c r="B15" s="3" t="s">
        <v>40</v>
      </c>
      <c r="C15" s="10">
        <v>132</v>
      </c>
      <c r="D15" s="10">
        <v>95</v>
      </c>
      <c r="E15" s="41">
        <f>D15-G15</f>
        <v>95</v>
      </c>
      <c r="F15" s="125"/>
      <c r="G15" s="129">
        <v>0</v>
      </c>
      <c r="H15" s="130">
        <v>0</v>
      </c>
      <c r="I15" s="42">
        <f>IF(H15=0,J15, (J15/H15))</f>
        <v>0</v>
      </c>
      <c r="J15" s="130">
        <v>0</v>
      </c>
      <c r="K15" s="42">
        <v>0.01</v>
      </c>
      <c r="L15" s="130">
        <v>0</v>
      </c>
      <c r="M15" s="130">
        <v>0</v>
      </c>
      <c r="N15" s="42">
        <f>+IF(H15=0,M15,(M15/H15))</f>
        <v>0</v>
      </c>
      <c r="O15" s="130">
        <v>0</v>
      </c>
      <c r="P15" s="42">
        <f>IF(H15=0,O15,(O15/H15))</f>
        <v>0</v>
      </c>
      <c r="Q15" s="130">
        <v>0</v>
      </c>
      <c r="R15" s="83">
        <f>IF(H15=0,Q15,(Q15/H15))</f>
        <v>0</v>
      </c>
      <c r="S15" s="84">
        <v>0</v>
      </c>
      <c r="T15" s="26">
        <v>6</v>
      </c>
      <c r="U15" s="3">
        <v>2</v>
      </c>
      <c r="V15" s="30">
        <v>3</v>
      </c>
    </row>
    <row r="16" spans="1:22" x14ac:dyDescent="0.15">
      <c r="A16" s="7" t="s">
        <v>17</v>
      </c>
      <c r="B16" s="3" t="s">
        <v>41</v>
      </c>
      <c r="C16" s="10">
        <v>0</v>
      </c>
      <c r="D16" s="10">
        <v>18</v>
      </c>
      <c r="E16" s="132">
        <f t="shared" ref="E16:E48" si="1">D16-G16</f>
        <v>18</v>
      </c>
      <c r="F16" s="56"/>
      <c r="G16" s="12">
        <v>0</v>
      </c>
      <c r="H16" s="3">
        <v>0</v>
      </c>
      <c r="I16" s="6">
        <f>IF(H16=0,J16, (J16/H16))</f>
        <v>0</v>
      </c>
      <c r="J16" s="3">
        <v>0</v>
      </c>
      <c r="K16" s="6">
        <f t="shared" ref="K16:K48" si="2">IF(J16=0,L16,(L16/J16))</f>
        <v>0</v>
      </c>
      <c r="L16" s="3">
        <v>0</v>
      </c>
      <c r="M16" s="3">
        <v>0</v>
      </c>
      <c r="N16" s="6">
        <f t="shared" ref="N16:N48" si="3">+IF(H16=0,M16,(M16/H16))</f>
        <v>0</v>
      </c>
      <c r="O16" s="3">
        <v>0</v>
      </c>
      <c r="P16" s="6">
        <f t="shared" ref="P16:P48" si="4">IF(H16=0,O16,(O16/H16))</f>
        <v>0</v>
      </c>
      <c r="Q16" s="3">
        <v>0</v>
      </c>
      <c r="R16" s="24">
        <f t="shared" ref="R16:R48" si="5">IF(H16=0,Q16,(Q16/H16))</f>
        <v>0</v>
      </c>
      <c r="S16" s="73">
        <v>0</v>
      </c>
      <c r="T16" s="26">
        <v>0</v>
      </c>
      <c r="U16" s="3">
        <v>0</v>
      </c>
      <c r="V16" s="30">
        <v>0</v>
      </c>
    </row>
    <row r="17" spans="1:22" x14ac:dyDescent="0.15">
      <c r="A17" s="7" t="s">
        <v>18</v>
      </c>
      <c r="B17" s="3" t="s">
        <v>42</v>
      </c>
      <c r="C17" s="10">
        <v>0</v>
      </c>
      <c r="D17" s="10">
        <v>0</v>
      </c>
      <c r="E17" s="132">
        <f t="shared" si="1"/>
        <v>0</v>
      </c>
      <c r="F17" s="56"/>
      <c r="G17" s="12">
        <v>0</v>
      </c>
      <c r="H17" s="3">
        <v>0</v>
      </c>
      <c r="I17" s="6">
        <f>IF(H17=0,J17, (J17/H17))</f>
        <v>0</v>
      </c>
      <c r="J17" s="3">
        <v>0</v>
      </c>
      <c r="K17" s="6">
        <f t="shared" si="2"/>
        <v>0</v>
      </c>
      <c r="L17" s="3">
        <v>0</v>
      </c>
      <c r="M17" s="3">
        <v>0</v>
      </c>
      <c r="N17" s="6">
        <f t="shared" si="3"/>
        <v>0</v>
      </c>
      <c r="O17" s="3">
        <v>0</v>
      </c>
      <c r="P17" s="6">
        <f t="shared" si="4"/>
        <v>0</v>
      </c>
      <c r="Q17" s="3">
        <v>0</v>
      </c>
      <c r="R17" s="24">
        <f t="shared" si="5"/>
        <v>0</v>
      </c>
      <c r="S17" s="73">
        <v>0</v>
      </c>
      <c r="T17" s="26">
        <v>0</v>
      </c>
      <c r="U17" s="3">
        <v>0</v>
      </c>
      <c r="V17" s="30">
        <v>0</v>
      </c>
    </row>
    <row r="18" spans="1:22" x14ac:dyDescent="0.15">
      <c r="A18" s="7" t="s">
        <v>19</v>
      </c>
      <c r="B18" s="3" t="s">
        <v>43</v>
      </c>
      <c r="C18" s="10">
        <v>55</v>
      </c>
      <c r="D18" s="21">
        <v>53</v>
      </c>
      <c r="E18" s="132">
        <f t="shared" si="1"/>
        <v>0</v>
      </c>
      <c r="F18" s="56"/>
      <c r="G18" s="12">
        <v>53</v>
      </c>
      <c r="H18" s="3">
        <v>0</v>
      </c>
      <c r="I18" s="6">
        <f>IF(H18=0,J18, (J18/H18))</f>
        <v>0</v>
      </c>
      <c r="J18" s="3">
        <v>0</v>
      </c>
      <c r="K18" s="6">
        <f t="shared" si="2"/>
        <v>0</v>
      </c>
      <c r="L18" s="3">
        <v>0</v>
      </c>
      <c r="M18" s="3">
        <v>0</v>
      </c>
      <c r="N18" s="6">
        <f t="shared" si="3"/>
        <v>0</v>
      </c>
      <c r="O18" s="3">
        <v>0</v>
      </c>
      <c r="P18" s="6">
        <f t="shared" si="4"/>
        <v>0</v>
      </c>
      <c r="Q18" s="3">
        <v>0</v>
      </c>
      <c r="R18" s="24">
        <f t="shared" si="5"/>
        <v>0</v>
      </c>
      <c r="S18" s="73">
        <v>1</v>
      </c>
      <c r="T18" s="26">
        <v>0</v>
      </c>
      <c r="U18" s="3">
        <v>0</v>
      </c>
      <c r="V18" s="30">
        <v>0</v>
      </c>
    </row>
    <row r="19" spans="1:22" ht="12" customHeight="1" x14ac:dyDescent="0.15">
      <c r="A19" s="7" t="s">
        <v>20</v>
      </c>
      <c r="B19" s="3" t="s">
        <v>44</v>
      </c>
      <c r="C19" s="21">
        <v>40</v>
      </c>
      <c r="D19" s="10">
        <v>41</v>
      </c>
      <c r="E19" s="132">
        <f t="shared" si="1"/>
        <v>19</v>
      </c>
      <c r="F19" s="56"/>
      <c r="G19" s="12">
        <v>22</v>
      </c>
      <c r="H19" s="3">
        <v>16</v>
      </c>
      <c r="I19" s="6">
        <f>IF(H19=0,J19,(J19/H19))</f>
        <v>0</v>
      </c>
      <c r="J19" s="3">
        <v>0</v>
      </c>
      <c r="K19" s="6">
        <f t="shared" si="2"/>
        <v>0</v>
      </c>
      <c r="L19" s="3">
        <v>0</v>
      </c>
      <c r="M19" s="3">
        <v>3</v>
      </c>
      <c r="N19" s="6">
        <f t="shared" si="3"/>
        <v>0.1875</v>
      </c>
      <c r="O19" s="3">
        <v>0</v>
      </c>
      <c r="P19" s="6">
        <f t="shared" si="4"/>
        <v>0</v>
      </c>
      <c r="Q19" s="3">
        <v>0</v>
      </c>
      <c r="R19" s="24">
        <f t="shared" si="5"/>
        <v>0</v>
      </c>
      <c r="S19" s="73">
        <v>0</v>
      </c>
      <c r="T19" s="26">
        <v>1</v>
      </c>
      <c r="U19" s="3">
        <v>0</v>
      </c>
      <c r="V19" s="30">
        <v>2</v>
      </c>
    </row>
    <row r="20" spans="1:22" ht="12" customHeight="1" x14ac:dyDescent="0.15">
      <c r="A20" s="7" t="s">
        <v>120</v>
      </c>
      <c r="B20" s="3" t="s">
        <v>119</v>
      </c>
      <c r="C20" s="21">
        <v>113</v>
      </c>
      <c r="D20" s="10">
        <v>0</v>
      </c>
      <c r="E20" s="132">
        <f t="shared" si="1"/>
        <v>0</v>
      </c>
      <c r="F20" s="56"/>
      <c r="G20" s="12">
        <v>0</v>
      </c>
      <c r="H20" s="3">
        <v>0</v>
      </c>
      <c r="I20" s="6">
        <f>IF(H20=0,J20,(J20/H20))</f>
        <v>0</v>
      </c>
      <c r="J20" s="3">
        <v>0</v>
      </c>
      <c r="K20" s="6">
        <f t="shared" si="2"/>
        <v>0</v>
      </c>
      <c r="L20" s="3">
        <v>0</v>
      </c>
      <c r="M20" s="3">
        <v>0</v>
      </c>
      <c r="N20" s="6">
        <f t="shared" si="3"/>
        <v>0</v>
      </c>
      <c r="O20" s="3">
        <v>0</v>
      </c>
      <c r="P20" s="6">
        <f t="shared" si="4"/>
        <v>0</v>
      </c>
      <c r="Q20" s="3">
        <v>0</v>
      </c>
      <c r="R20" s="24">
        <f t="shared" si="5"/>
        <v>0</v>
      </c>
      <c r="S20" s="73">
        <v>0</v>
      </c>
      <c r="T20" s="26">
        <v>0</v>
      </c>
      <c r="U20" s="3">
        <v>0</v>
      </c>
      <c r="V20" s="30">
        <v>0</v>
      </c>
    </row>
    <row r="21" spans="1:22" x14ac:dyDescent="0.15">
      <c r="A21" s="7" t="s">
        <v>21</v>
      </c>
      <c r="B21" s="3" t="s">
        <v>45</v>
      </c>
      <c r="C21" s="10">
        <v>13</v>
      </c>
      <c r="D21" s="10">
        <v>13</v>
      </c>
      <c r="E21" s="132">
        <f t="shared" si="1"/>
        <v>0</v>
      </c>
      <c r="F21" s="56"/>
      <c r="G21" s="12">
        <v>13</v>
      </c>
      <c r="H21" s="3">
        <v>11</v>
      </c>
      <c r="I21" s="6">
        <f t="shared" ref="I21:I48" si="6">IF(H21=0,J21,(J21/H21))</f>
        <v>0</v>
      </c>
      <c r="J21" s="3">
        <v>0</v>
      </c>
      <c r="K21" s="6">
        <f t="shared" si="2"/>
        <v>0</v>
      </c>
      <c r="L21" s="3">
        <v>0</v>
      </c>
      <c r="M21" s="3">
        <v>0</v>
      </c>
      <c r="N21" s="6">
        <f t="shared" si="3"/>
        <v>0</v>
      </c>
      <c r="O21" s="3">
        <v>0</v>
      </c>
      <c r="P21" s="6">
        <f t="shared" si="4"/>
        <v>0</v>
      </c>
      <c r="Q21" s="3">
        <v>0</v>
      </c>
      <c r="R21" s="24">
        <f t="shared" si="5"/>
        <v>0</v>
      </c>
      <c r="S21" s="73">
        <v>2</v>
      </c>
      <c r="T21" s="26">
        <v>0</v>
      </c>
      <c r="U21" s="3">
        <v>0</v>
      </c>
      <c r="V21" s="30">
        <v>0</v>
      </c>
    </row>
    <row r="22" spans="1:22" hidden="1" x14ac:dyDescent="0.15">
      <c r="A22" s="7" t="s">
        <v>22</v>
      </c>
      <c r="B22" s="3" t="s">
        <v>46</v>
      </c>
      <c r="C22" s="10">
        <v>0</v>
      </c>
      <c r="D22" s="21"/>
      <c r="E22" s="132">
        <f t="shared" si="1"/>
        <v>0</v>
      </c>
      <c r="F22" s="56"/>
      <c r="G22" s="12"/>
      <c r="H22" s="3"/>
      <c r="I22" s="6">
        <f t="shared" si="6"/>
        <v>0</v>
      </c>
      <c r="J22" s="3"/>
      <c r="K22" s="6">
        <f t="shared" si="2"/>
        <v>0</v>
      </c>
      <c r="L22" s="3"/>
      <c r="M22" s="3"/>
      <c r="N22" s="6">
        <f t="shared" si="3"/>
        <v>0</v>
      </c>
      <c r="O22" s="3"/>
      <c r="P22" s="6">
        <f t="shared" si="4"/>
        <v>0</v>
      </c>
      <c r="Q22" s="3"/>
      <c r="R22" s="24">
        <f t="shared" si="5"/>
        <v>0</v>
      </c>
      <c r="S22" s="73"/>
      <c r="T22" s="26"/>
      <c r="U22" s="3"/>
      <c r="V22" s="30"/>
    </row>
    <row r="23" spans="1:22" x14ac:dyDescent="0.15">
      <c r="A23" s="7" t="s">
        <v>211</v>
      </c>
      <c r="B23" s="3" t="s">
        <v>212</v>
      </c>
      <c r="C23" s="10">
        <v>84</v>
      </c>
      <c r="D23" s="21">
        <v>0</v>
      </c>
      <c r="E23" s="132">
        <f t="shared" si="1"/>
        <v>0</v>
      </c>
      <c r="F23" s="56"/>
      <c r="G23" s="12">
        <v>0</v>
      </c>
      <c r="H23" s="3">
        <v>0</v>
      </c>
      <c r="I23" s="6">
        <f t="shared" si="6"/>
        <v>0</v>
      </c>
      <c r="J23" s="3">
        <v>0</v>
      </c>
      <c r="K23" s="6">
        <f t="shared" si="2"/>
        <v>0</v>
      </c>
      <c r="L23" s="3">
        <v>0</v>
      </c>
      <c r="M23" s="3">
        <v>0</v>
      </c>
      <c r="N23" s="6">
        <f t="shared" si="3"/>
        <v>0</v>
      </c>
      <c r="O23" s="3">
        <v>0</v>
      </c>
      <c r="P23" s="6">
        <f t="shared" si="4"/>
        <v>0</v>
      </c>
      <c r="Q23" s="3">
        <v>0</v>
      </c>
      <c r="R23" s="24">
        <f t="shared" si="5"/>
        <v>0</v>
      </c>
      <c r="S23" s="73">
        <v>0</v>
      </c>
      <c r="T23" s="26">
        <v>0</v>
      </c>
      <c r="U23" s="3">
        <v>0</v>
      </c>
      <c r="V23" s="30">
        <v>0</v>
      </c>
    </row>
    <row r="24" spans="1:22" x14ac:dyDescent="0.15">
      <c r="A24" s="23" t="s">
        <v>78</v>
      </c>
      <c r="B24" s="3" t="s">
        <v>79</v>
      </c>
      <c r="C24" s="10">
        <v>75</v>
      </c>
      <c r="D24" s="21">
        <v>0</v>
      </c>
      <c r="E24" s="132">
        <f t="shared" si="1"/>
        <v>0</v>
      </c>
      <c r="F24" s="56"/>
      <c r="G24" s="22">
        <v>0</v>
      </c>
      <c r="H24" s="3">
        <v>0</v>
      </c>
      <c r="I24" s="6">
        <f t="shared" si="6"/>
        <v>0</v>
      </c>
      <c r="J24" s="3">
        <v>0</v>
      </c>
      <c r="K24" s="6">
        <f>IF(J24=0,L24,(L24/J24))</f>
        <v>0</v>
      </c>
      <c r="L24" s="3">
        <v>0</v>
      </c>
      <c r="M24" s="3">
        <v>0</v>
      </c>
      <c r="N24" s="6">
        <f t="shared" si="3"/>
        <v>0</v>
      </c>
      <c r="O24" s="3">
        <v>0</v>
      </c>
      <c r="P24" s="6">
        <f t="shared" si="4"/>
        <v>0</v>
      </c>
      <c r="Q24" s="3">
        <v>0</v>
      </c>
      <c r="R24" s="24">
        <f t="shared" si="5"/>
        <v>0</v>
      </c>
      <c r="S24" s="73">
        <v>0</v>
      </c>
      <c r="T24" s="26">
        <v>0</v>
      </c>
      <c r="U24" s="3">
        <v>0</v>
      </c>
      <c r="V24" s="30">
        <v>0</v>
      </c>
    </row>
    <row r="25" spans="1:22" x14ac:dyDescent="0.15">
      <c r="A25" s="7" t="s">
        <v>23</v>
      </c>
      <c r="B25" s="3" t="s">
        <v>47</v>
      </c>
      <c r="C25" s="10">
        <v>63</v>
      </c>
      <c r="D25" s="10">
        <v>72</v>
      </c>
      <c r="E25" s="132">
        <f t="shared" si="1"/>
        <v>72</v>
      </c>
      <c r="F25" s="56"/>
      <c r="G25" s="12">
        <v>0</v>
      </c>
      <c r="H25" s="3">
        <v>0</v>
      </c>
      <c r="I25" s="6">
        <f t="shared" si="6"/>
        <v>0</v>
      </c>
      <c r="J25" s="3">
        <v>0</v>
      </c>
      <c r="K25" s="6">
        <f t="shared" si="2"/>
        <v>0</v>
      </c>
      <c r="L25" s="3">
        <v>0</v>
      </c>
      <c r="M25" s="3">
        <v>0</v>
      </c>
      <c r="N25" s="6">
        <f t="shared" si="3"/>
        <v>0</v>
      </c>
      <c r="O25" s="3">
        <v>0</v>
      </c>
      <c r="P25" s="6">
        <f t="shared" si="4"/>
        <v>0</v>
      </c>
      <c r="Q25" s="3">
        <v>0</v>
      </c>
      <c r="R25" s="24">
        <f t="shared" si="5"/>
        <v>0</v>
      </c>
      <c r="S25" s="73">
        <v>0</v>
      </c>
      <c r="T25" s="26">
        <v>8</v>
      </c>
      <c r="U25" s="3">
        <v>0</v>
      </c>
      <c r="V25" s="30">
        <v>7</v>
      </c>
    </row>
    <row r="26" spans="1:22" hidden="1" x14ac:dyDescent="0.15">
      <c r="A26" s="7" t="s">
        <v>24</v>
      </c>
      <c r="B26" s="3" t="s">
        <v>48</v>
      </c>
      <c r="C26" s="10">
        <v>0</v>
      </c>
      <c r="D26" s="10"/>
      <c r="E26" s="132">
        <f t="shared" si="1"/>
        <v>0</v>
      </c>
      <c r="F26" s="56"/>
      <c r="G26" s="12"/>
      <c r="H26" s="3"/>
      <c r="I26" s="6">
        <f t="shared" si="6"/>
        <v>0</v>
      </c>
      <c r="J26" s="3"/>
      <c r="K26" s="6">
        <f t="shared" si="2"/>
        <v>0</v>
      </c>
      <c r="L26" s="3"/>
      <c r="M26" s="3"/>
      <c r="N26" s="6">
        <f t="shared" si="3"/>
        <v>0</v>
      </c>
      <c r="O26" s="3"/>
      <c r="P26" s="6">
        <f t="shared" si="4"/>
        <v>0</v>
      </c>
      <c r="Q26" s="3"/>
      <c r="R26" s="24">
        <f t="shared" si="5"/>
        <v>0</v>
      </c>
      <c r="S26" s="73"/>
      <c r="T26" s="26"/>
      <c r="U26" s="3"/>
      <c r="V26" s="30"/>
    </row>
    <row r="27" spans="1:22" x14ac:dyDescent="0.15">
      <c r="A27" s="7" t="s">
        <v>25</v>
      </c>
      <c r="B27" s="3" t="s">
        <v>49</v>
      </c>
      <c r="C27" s="10">
        <v>83</v>
      </c>
      <c r="D27" s="10">
        <v>3</v>
      </c>
      <c r="E27" s="132">
        <f t="shared" si="1"/>
        <v>0</v>
      </c>
      <c r="F27" s="56"/>
      <c r="G27" s="12">
        <v>3</v>
      </c>
      <c r="H27" s="3">
        <v>1</v>
      </c>
      <c r="I27" s="6">
        <f t="shared" si="6"/>
        <v>0</v>
      </c>
      <c r="J27" s="3">
        <v>0</v>
      </c>
      <c r="K27" s="6">
        <f t="shared" si="2"/>
        <v>0</v>
      </c>
      <c r="L27" s="3">
        <v>0</v>
      </c>
      <c r="M27" s="3">
        <v>0</v>
      </c>
      <c r="N27" s="6">
        <f t="shared" si="3"/>
        <v>0</v>
      </c>
      <c r="O27" s="3">
        <v>0</v>
      </c>
      <c r="P27" s="6">
        <f t="shared" si="4"/>
        <v>0</v>
      </c>
      <c r="Q27" s="3">
        <v>0</v>
      </c>
      <c r="R27" s="24">
        <f t="shared" si="5"/>
        <v>0</v>
      </c>
      <c r="S27" s="73">
        <v>0</v>
      </c>
      <c r="T27" s="26">
        <v>0</v>
      </c>
      <c r="U27" s="3">
        <v>0</v>
      </c>
      <c r="V27" s="30">
        <v>0</v>
      </c>
    </row>
    <row r="28" spans="1:22" x14ac:dyDescent="0.15">
      <c r="A28" s="7" t="s">
        <v>69</v>
      </c>
      <c r="B28" s="3" t="s">
        <v>70</v>
      </c>
      <c r="C28" s="10">
        <v>82</v>
      </c>
      <c r="D28" s="10">
        <v>76</v>
      </c>
      <c r="E28" s="132">
        <f t="shared" si="1"/>
        <v>76</v>
      </c>
      <c r="F28" s="56"/>
      <c r="G28" s="12">
        <v>0</v>
      </c>
      <c r="H28" s="3">
        <v>0</v>
      </c>
      <c r="I28" s="6">
        <f t="shared" si="6"/>
        <v>0</v>
      </c>
      <c r="J28" s="3">
        <v>0</v>
      </c>
      <c r="K28" s="6">
        <f t="shared" si="2"/>
        <v>0</v>
      </c>
      <c r="L28" s="3">
        <v>0</v>
      </c>
      <c r="M28" s="3">
        <v>0</v>
      </c>
      <c r="N28" s="6">
        <f t="shared" si="3"/>
        <v>0</v>
      </c>
      <c r="O28" s="3">
        <v>0</v>
      </c>
      <c r="P28" s="6">
        <f t="shared" si="4"/>
        <v>0</v>
      </c>
      <c r="Q28" s="3">
        <v>0</v>
      </c>
      <c r="R28" s="24">
        <f t="shared" si="5"/>
        <v>0</v>
      </c>
      <c r="S28" s="73">
        <v>0</v>
      </c>
      <c r="T28" s="26">
        <v>3</v>
      </c>
      <c r="U28" s="3">
        <v>0</v>
      </c>
      <c r="V28" s="30">
        <v>13</v>
      </c>
    </row>
    <row r="29" spans="1:22" x14ac:dyDescent="0.15">
      <c r="A29" s="7" t="s">
        <v>26</v>
      </c>
      <c r="B29" s="3" t="s">
        <v>50</v>
      </c>
      <c r="C29" s="10">
        <v>100</v>
      </c>
      <c r="D29" s="10">
        <v>109</v>
      </c>
      <c r="E29" s="132">
        <f t="shared" si="1"/>
        <v>0</v>
      </c>
      <c r="F29" s="56"/>
      <c r="G29" s="12">
        <v>109</v>
      </c>
      <c r="H29" s="3">
        <v>88</v>
      </c>
      <c r="I29" s="6">
        <f t="shared" si="6"/>
        <v>5.6818181818181816E-2</v>
      </c>
      <c r="J29" s="3">
        <v>5</v>
      </c>
      <c r="K29" s="6">
        <f t="shared" si="2"/>
        <v>0.2</v>
      </c>
      <c r="L29" s="3">
        <v>1</v>
      </c>
      <c r="M29" s="3">
        <v>3</v>
      </c>
      <c r="N29" s="6">
        <f t="shared" si="3"/>
        <v>3.4090909090909088E-2</v>
      </c>
      <c r="O29" s="3">
        <v>0</v>
      </c>
      <c r="P29" s="6">
        <f t="shared" si="4"/>
        <v>0</v>
      </c>
      <c r="Q29" s="3">
        <v>0</v>
      </c>
      <c r="R29" s="24">
        <f t="shared" si="5"/>
        <v>0</v>
      </c>
      <c r="S29" s="73">
        <v>11</v>
      </c>
      <c r="T29" s="26">
        <v>0</v>
      </c>
      <c r="U29" s="3">
        <v>0</v>
      </c>
      <c r="V29" s="30">
        <v>0</v>
      </c>
    </row>
    <row r="30" spans="1:22" x14ac:dyDescent="0.15">
      <c r="A30" s="7" t="s">
        <v>67</v>
      </c>
      <c r="B30" s="3" t="s">
        <v>68</v>
      </c>
      <c r="C30" s="10">
        <v>38</v>
      </c>
      <c r="D30" s="10">
        <v>45</v>
      </c>
      <c r="E30" s="132">
        <f t="shared" si="1"/>
        <v>45</v>
      </c>
      <c r="F30" s="56"/>
      <c r="G30" s="12">
        <v>0</v>
      </c>
      <c r="H30" s="3">
        <v>0</v>
      </c>
      <c r="I30" s="6">
        <f t="shared" si="6"/>
        <v>0</v>
      </c>
      <c r="J30" s="3">
        <v>0</v>
      </c>
      <c r="K30" s="6">
        <f t="shared" si="2"/>
        <v>0</v>
      </c>
      <c r="L30" s="3">
        <v>0</v>
      </c>
      <c r="M30" s="3">
        <v>0</v>
      </c>
      <c r="N30" s="6">
        <f t="shared" si="3"/>
        <v>0</v>
      </c>
      <c r="O30" s="3">
        <v>0</v>
      </c>
      <c r="P30" s="6">
        <f t="shared" si="4"/>
        <v>0</v>
      </c>
      <c r="Q30" s="3">
        <v>0</v>
      </c>
      <c r="R30" s="24">
        <f t="shared" si="5"/>
        <v>0</v>
      </c>
      <c r="S30" s="73">
        <v>0</v>
      </c>
      <c r="T30" s="26">
        <v>5</v>
      </c>
      <c r="U30" s="3">
        <v>2</v>
      </c>
      <c r="V30" s="30">
        <v>0</v>
      </c>
    </row>
    <row r="31" spans="1:22" x14ac:dyDescent="0.15">
      <c r="A31" s="7" t="s">
        <v>102</v>
      </c>
      <c r="B31" s="3" t="s">
        <v>103</v>
      </c>
      <c r="C31" s="10">
        <v>125</v>
      </c>
      <c r="D31" s="10">
        <v>137</v>
      </c>
      <c r="E31" s="132">
        <f t="shared" si="1"/>
        <v>137</v>
      </c>
      <c r="F31" s="56"/>
      <c r="G31" s="12">
        <v>0</v>
      </c>
      <c r="H31" s="3">
        <v>0</v>
      </c>
      <c r="I31" s="6">
        <f t="shared" si="6"/>
        <v>0</v>
      </c>
      <c r="J31" s="3">
        <v>0</v>
      </c>
      <c r="K31" s="6">
        <f t="shared" si="2"/>
        <v>0</v>
      </c>
      <c r="L31" s="3">
        <v>0</v>
      </c>
      <c r="M31" s="3">
        <v>0</v>
      </c>
      <c r="N31" s="6">
        <f t="shared" si="3"/>
        <v>0</v>
      </c>
      <c r="O31" s="3">
        <v>0</v>
      </c>
      <c r="P31" s="6">
        <f t="shared" si="4"/>
        <v>0</v>
      </c>
      <c r="Q31" s="3">
        <v>0</v>
      </c>
      <c r="R31" s="24">
        <f t="shared" si="5"/>
        <v>0</v>
      </c>
      <c r="S31" s="73">
        <v>0</v>
      </c>
      <c r="T31" s="26">
        <v>3</v>
      </c>
      <c r="U31" s="3">
        <v>1</v>
      </c>
      <c r="V31" s="30">
        <v>13</v>
      </c>
    </row>
    <row r="32" spans="1:22" x14ac:dyDescent="0.15">
      <c r="A32" s="23" t="s">
        <v>27</v>
      </c>
      <c r="B32" s="3" t="s">
        <v>51</v>
      </c>
      <c r="C32" s="10">
        <v>58</v>
      </c>
      <c r="D32" s="10">
        <v>55</v>
      </c>
      <c r="E32" s="132">
        <f t="shared" si="1"/>
        <v>1</v>
      </c>
      <c r="F32" s="56"/>
      <c r="G32" s="12">
        <v>54</v>
      </c>
      <c r="H32" s="3">
        <v>0</v>
      </c>
      <c r="I32" s="6">
        <f t="shared" si="6"/>
        <v>0</v>
      </c>
      <c r="J32" s="3">
        <v>0</v>
      </c>
      <c r="K32" s="6">
        <f t="shared" si="2"/>
        <v>0</v>
      </c>
      <c r="L32" s="3">
        <v>0</v>
      </c>
      <c r="M32" s="3">
        <v>0</v>
      </c>
      <c r="N32" s="6">
        <f t="shared" si="3"/>
        <v>0</v>
      </c>
      <c r="O32" s="3">
        <v>0</v>
      </c>
      <c r="P32" s="6">
        <f t="shared" si="4"/>
        <v>0</v>
      </c>
      <c r="Q32" s="3">
        <v>0</v>
      </c>
      <c r="R32" s="24">
        <f t="shared" si="5"/>
        <v>0</v>
      </c>
      <c r="S32" s="73">
        <v>7</v>
      </c>
      <c r="T32" s="26">
        <v>0</v>
      </c>
      <c r="U32" s="3">
        <v>0</v>
      </c>
      <c r="V32" s="30">
        <v>0</v>
      </c>
    </row>
    <row r="33" spans="1:22" x14ac:dyDescent="0.15">
      <c r="A33" s="7" t="s">
        <v>28</v>
      </c>
      <c r="B33" s="3" t="s">
        <v>52</v>
      </c>
      <c r="C33" s="10">
        <v>94</v>
      </c>
      <c r="D33" s="10">
        <v>103</v>
      </c>
      <c r="E33" s="132">
        <f t="shared" si="1"/>
        <v>0</v>
      </c>
      <c r="F33" s="56"/>
      <c r="G33" s="12">
        <v>103</v>
      </c>
      <c r="H33" s="3">
        <v>4</v>
      </c>
      <c r="I33" s="6">
        <f t="shared" si="6"/>
        <v>0.25</v>
      </c>
      <c r="J33" s="3">
        <v>1</v>
      </c>
      <c r="K33" s="6">
        <f t="shared" si="2"/>
        <v>0</v>
      </c>
      <c r="L33" s="3">
        <v>0</v>
      </c>
      <c r="M33" s="3">
        <v>0</v>
      </c>
      <c r="N33" s="6">
        <f t="shared" si="3"/>
        <v>0</v>
      </c>
      <c r="O33" s="3">
        <v>0</v>
      </c>
      <c r="P33" s="6">
        <f t="shared" si="4"/>
        <v>0</v>
      </c>
      <c r="Q33" s="3">
        <v>0</v>
      </c>
      <c r="R33" s="24">
        <f t="shared" si="5"/>
        <v>0</v>
      </c>
      <c r="S33" s="73">
        <v>9</v>
      </c>
      <c r="T33" s="26">
        <v>0</v>
      </c>
      <c r="U33" s="3">
        <v>0</v>
      </c>
      <c r="V33" s="30">
        <v>0</v>
      </c>
    </row>
    <row r="34" spans="1:22" x14ac:dyDescent="0.15">
      <c r="A34" s="7" t="s">
        <v>29</v>
      </c>
      <c r="B34" s="3" t="s">
        <v>53</v>
      </c>
      <c r="C34" s="10">
        <v>97</v>
      </c>
      <c r="D34" s="10">
        <v>64</v>
      </c>
      <c r="E34" s="132">
        <f t="shared" si="1"/>
        <v>9</v>
      </c>
      <c r="F34" s="56"/>
      <c r="G34" s="12">
        <v>55</v>
      </c>
      <c r="H34" s="3">
        <v>31</v>
      </c>
      <c r="I34" s="6">
        <f t="shared" si="6"/>
        <v>6.4516129032258063E-2</v>
      </c>
      <c r="J34" s="3">
        <v>2</v>
      </c>
      <c r="K34" s="6">
        <f t="shared" si="2"/>
        <v>0</v>
      </c>
      <c r="L34" s="3">
        <v>0</v>
      </c>
      <c r="M34" s="3">
        <v>2</v>
      </c>
      <c r="N34" s="6">
        <f t="shared" si="3"/>
        <v>6.4516129032258063E-2</v>
      </c>
      <c r="O34" s="3">
        <v>0</v>
      </c>
      <c r="P34" s="6">
        <f t="shared" si="4"/>
        <v>0</v>
      </c>
      <c r="Q34" s="3">
        <v>0</v>
      </c>
      <c r="R34" s="24">
        <f t="shared" si="5"/>
        <v>0</v>
      </c>
      <c r="S34" s="73">
        <v>9</v>
      </c>
      <c r="T34" s="26">
        <v>1</v>
      </c>
      <c r="U34" s="3">
        <v>0</v>
      </c>
      <c r="V34" s="30">
        <v>1</v>
      </c>
    </row>
    <row r="35" spans="1:22" x14ac:dyDescent="0.15">
      <c r="A35" s="7" t="s">
        <v>30</v>
      </c>
      <c r="B35" s="3" t="s">
        <v>54</v>
      </c>
      <c r="C35" s="10">
        <v>110</v>
      </c>
      <c r="D35" s="10">
        <v>155</v>
      </c>
      <c r="E35" s="132">
        <f t="shared" si="1"/>
        <v>0</v>
      </c>
      <c r="F35" s="56"/>
      <c r="G35" s="12">
        <v>155</v>
      </c>
      <c r="H35" s="3">
        <v>113</v>
      </c>
      <c r="I35" s="6">
        <f t="shared" si="6"/>
        <v>0.11504424778761062</v>
      </c>
      <c r="J35" s="3">
        <v>13</v>
      </c>
      <c r="K35" s="6">
        <f t="shared" si="2"/>
        <v>7.6923076923076927E-2</v>
      </c>
      <c r="L35" s="3">
        <v>1</v>
      </c>
      <c r="M35" s="3">
        <v>3</v>
      </c>
      <c r="N35" s="6">
        <f t="shared" si="3"/>
        <v>2.6548672566371681E-2</v>
      </c>
      <c r="O35" s="3">
        <v>3</v>
      </c>
      <c r="P35" s="6">
        <f t="shared" si="4"/>
        <v>2.6548672566371681E-2</v>
      </c>
      <c r="Q35" s="3">
        <v>0</v>
      </c>
      <c r="R35" s="24">
        <f t="shared" si="5"/>
        <v>0</v>
      </c>
      <c r="S35" s="73">
        <v>26</v>
      </c>
      <c r="T35" s="26">
        <v>0</v>
      </c>
      <c r="U35" s="3">
        <v>0</v>
      </c>
      <c r="V35" s="30">
        <v>0</v>
      </c>
    </row>
    <row r="36" spans="1:22" x14ac:dyDescent="0.15">
      <c r="A36" s="7" t="s">
        <v>167</v>
      </c>
      <c r="B36" s="3" t="s">
        <v>169</v>
      </c>
      <c r="C36" s="10">
        <v>322</v>
      </c>
      <c r="D36" s="10">
        <v>643</v>
      </c>
      <c r="E36" s="132">
        <f t="shared" si="1"/>
        <v>640</v>
      </c>
      <c r="F36" s="56"/>
      <c r="G36" s="12">
        <v>3</v>
      </c>
      <c r="H36" s="3">
        <v>0</v>
      </c>
      <c r="I36" s="6">
        <f t="shared" si="6"/>
        <v>0</v>
      </c>
      <c r="J36" s="3">
        <v>0</v>
      </c>
      <c r="K36" s="6">
        <f t="shared" si="2"/>
        <v>0</v>
      </c>
      <c r="L36" s="3">
        <v>0</v>
      </c>
      <c r="M36" s="3">
        <v>0</v>
      </c>
      <c r="N36" s="6">
        <f t="shared" si="3"/>
        <v>0</v>
      </c>
      <c r="O36" s="3">
        <v>0</v>
      </c>
      <c r="P36" s="6">
        <f t="shared" si="4"/>
        <v>0</v>
      </c>
      <c r="Q36" s="3">
        <v>0</v>
      </c>
      <c r="R36" s="24">
        <f t="shared" si="5"/>
        <v>0</v>
      </c>
      <c r="S36" s="73">
        <v>2</v>
      </c>
      <c r="T36" s="26">
        <v>43</v>
      </c>
      <c r="U36" s="3">
        <v>16</v>
      </c>
      <c r="V36" s="30">
        <v>217</v>
      </c>
    </row>
    <row r="37" spans="1:22" x14ac:dyDescent="0.15">
      <c r="A37" s="7" t="s">
        <v>168</v>
      </c>
      <c r="B37" s="3" t="s">
        <v>170</v>
      </c>
      <c r="C37" s="10">
        <v>44</v>
      </c>
      <c r="D37" s="10">
        <v>42</v>
      </c>
      <c r="E37" s="132">
        <f t="shared" si="1"/>
        <v>5</v>
      </c>
      <c r="F37" s="56"/>
      <c r="G37" s="12">
        <v>37</v>
      </c>
      <c r="H37" s="3">
        <v>0</v>
      </c>
      <c r="I37" s="6">
        <f t="shared" si="6"/>
        <v>0</v>
      </c>
      <c r="J37" s="3">
        <v>0</v>
      </c>
      <c r="K37" s="6">
        <f t="shared" si="2"/>
        <v>0</v>
      </c>
      <c r="L37" s="3">
        <v>0</v>
      </c>
      <c r="M37" s="3">
        <v>0</v>
      </c>
      <c r="N37" s="6">
        <f t="shared" si="3"/>
        <v>0</v>
      </c>
      <c r="O37" s="3">
        <v>0</v>
      </c>
      <c r="P37" s="6">
        <f t="shared" si="4"/>
        <v>0</v>
      </c>
      <c r="Q37" s="3">
        <v>0</v>
      </c>
      <c r="R37" s="24">
        <f t="shared" si="5"/>
        <v>0</v>
      </c>
      <c r="S37" s="73">
        <v>6</v>
      </c>
      <c r="T37" s="26">
        <v>0</v>
      </c>
      <c r="U37" s="3">
        <v>0</v>
      </c>
      <c r="V37" s="30">
        <v>0</v>
      </c>
    </row>
    <row r="38" spans="1:22" x14ac:dyDescent="0.15">
      <c r="A38" s="7" t="s">
        <v>31</v>
      </c>
      <c r="B38" s="3" t="s">
        <v>55</v>
      </c>
      <c r="C38" s="10">
        <v>59</v>
      </c>
      <c r="D38" s="10">
        <v>68</v>
      </c>
      <c r="E38" s="132">
        <f t="shared" si="1"/>
        <v>49</v>
      </c>
      <c r="F38" s="56"/>
      <c r="G38" s="12">
        <v>19</v>
      </c>
      <c r="H38" s="3">
        <v>12</v>
      </c>
      <c r="I38" s="6">
        <f t="shared" si="6"/>
        <v>0</v>
      </c>
      <c r="J38" s="3">
        <v>0</v>
      </c>
      <c r="K38" s="6">
        <f t="shared" si="2"/>
        <v>0</v>
      </c>
      <c r="L38" s="3">
        <v>0</v>
      </c>
      <c r="M38" s="3">
        <v>2</v>
      </c>
      <c r="N38" s="6">
        <f t="shared" si="3"/>
        <v>0.16666666666666666</v>
      </c>
      <c r="O38" s="3">
        <v>0</v>
      </c>
      <c r="P38" s="6">
        <f t="shared" si="4"/>
        <v>0</v>
      </c>
      <c r="Q38" s="3">
        <v>0</v>
      </c>
      <c r="R38" s="24">
        <f t="shared" si="5"/>
        <v>0</v>
      </c>
      <c r="S38" s="73">
        <v>2</v>
      </c>
      <c r="T38" s="26">
        <v>2</v>
      </c>
      <c r="U38" s="131">
        <v>0</v>
      </c>
      <c r="V38" s="30">
        <v>9</v>
      </c>
    </row>
    <row r="39" spans="1:22" hidden="1" x14ac:dyDescent="0.15">
      <c r="A39" s="7" t="s">
        <v>32</v>
      </c>
      <c r="B39" s="3" t="s">
        <v>56</v>
      </c>
      <c r="C39" s="10">
        <v>0</v>
      </c>
      <c r="D39" s="10"/>
      <c r="E39" s="132">
        <f t="shared" si="1"/>
        <v>0</v>
      </c>
      <c r="F39" s="56"/>
      <c r="G39" s="12"/>
      <c r="H39" s="3"/>
      <c r="I39" s="6">
        <f t="shared" si="6"/>
        <v>0</v>
      </c>
      <c r="J39" s="3"/>
      <c r="K39" s="6">
        <f t="shared" si="2"/>
        <v>0</v>
      </c>
      <c r="L39" s="3"/>
      <c r="M39" s="3"/>
      <c r="N39" s="6">
        <f t="shared" si="3"/>
        <v>0</v>
      </c>
      <c r="O39" s="3"/>
      <c r="P39" s="6">
        <f t="shared" si="4"/>
        <v>0</v>
      </c>
      <c r="Q39" s="3"/>
      <c r="R39" s="24">
        <f t="shared" si="5"/>
        <v>0</v>
      </c>
      <c r="S39" s="73"/>
      <c r="T39" s="26"/>
      <c r="U39" s="3"/>
      <c r="V39" s="30"/>
    </row>
    <row r="40" spans="1:22" x14ac:dyDescent="0.15">
      <c r="A40" s="7" t="s">
        <v>33</v>
      </c>
      <c r="B40" s="3" t="s">
        <v>57</v>
      </c>
      <c r="C40" s="10">
        <v>88</v>
      </c>
      <c r="D40" s="10">
        <v>100</v>
      </c>
      <c r="E40" s="132">
        <f t="shared" si="1"/>
        <v>1</v>
      </c>
      <c r="F40" s="56"/>
      <c r="G40" s="12">
        <v>99</v>
      </c>
      <c r="H40" s="87">
        <v>68</v>
      </c>
      <c r="I40" s="6">
        <f t="shared" si="6"/>
        <v>7.3529411764705885E-2</v>
      </c>
      <c r="J40" s="3">
        <v>5</v>
      </c>
      <c r="K40" s="6">
        <f t="shared" si="2"/>
        <v>0</v>
      </c>
      <c r="L40" s="3">
        <v>0</v>
      </c>
      <c r="M40" s="3">
        <v>4</v>
      </c>
      <c r="N40" s="6">
        <f t="shared" si="3"/>
        <v>5.8823529411764705E-2</v>
      </c>
      <c r="O40" s="3">
        <v>1</v>
      </c>
      <c r="P40" s="6">
        <f t="shared" si="4"/>
        <v>1.4705882352941176E-2</v>
      </c>
      <c r="Q40" s="3">
        <v>0</v>
      </c>
      <c r="R40" s="24">
        <f t="shared" si="5"/>
        <v>0</v>
      </c>
      <c r="S40" s="73">
        <v>20</v>
      </c>
      <c r="T40" s="26">
        <v>0</v>
      </c>
      <c r="U40" s="3">
        <v>0</v>
      </c>
      <c r="V40" s="30">
        <v>0</v>
      </c>
    </row>
    <row r="41" spans="1:22" x14ac:dyDescent="0.15">
      <c r="A41" s="7" t="s">
        <v>34</v>
      </c>
      <c r="B41" s="3" t="s">
        <v>58</v>
      </c>
      <c r="C41" s="10">
        <v>27</v>
      </c>
      <c r="D41" s="10">
        <v>28</v>
      </c>
      <c r="E41" s="132">
        <f t="shared" si="1"/>
        <v>0</v>
      </c>
      <c r="F41" s="56"/>
      <c r="G41" s="12">
        <v>28</v>
      </c>
      <c r="H41" s="3">
        <v>23</v>
      </c>
      <c r="I41" s="6">
        <f t="shared" si="6"/>
        <v>0</v>
      </c>
      <c r="J41" s="3">
        <v>0</v>
      </c>
      <c r="K41" s="6">
        <f t="shared" si="2"/>
        <v>0</v>
      </c>
      <c r="L41" s="3">
        <v>0</v>
      </c>
      <c r="M41" s="3">
        <v>0</v>
      </c>
      <c r="N41" s="6">
        <f t="shared" si="3"/>
        <v>0</v>
      </c>
      <c r="O41" s="3">
        <v>0</v>
      </c>
      <c r="P41" s="6">
        <f t="shared" si="4"/>
        <v>0</v>
      </c>
      <c r="Q41" s="3">
        <v>0</v>
      </c>
      <c r="R41" s="24">
        <f t="shared" si="5"/>
        <v>0</v>
      </c>
      <c r="S41" s="73">
        <v>1</v>
      </c>
      <c r="T41" s="26">
        <v>0</v>
      </c>
      <c r="U41" s="3">
        <v>0</v>
      </c>
      <c r="V41" s="30">
        <v>0</v>
      </c>
    </row>
    <row r="42" spans="1:22" x14ac:dyDescent="0.15">
      <c r="A42" s="7" t="s">
        <v>35</v>
      </c>
      <c r="B42" s="3" t="s">
        <v>59</v>
      </c>
      <c r="C42" s="10">
        <v>159</v>
      </c>
      <c r="D42" s="10">
        <v>156</v>
      </c>
      <c r="E42" s="132">
        <f t="shared" si="1"/>
        <v>155</v>
      </c>
      <c r="F42" s="56"/>
      <c r="G42" s="12">
        <v>1</v>
      </c>
      <c r="H42" s="3">
        <v>0</v>
      </c>
      <c r="I42" s="6">
        <f t="shared" si="6"/>
        <v>0</v>
      </c>
      <c r="J42" s="3">
        <v>0</v>
      </c>
      <c r="K42" s="6">
        <f t="shared" si="2"/>
        <v>0</v>
      </c>
      <c r="L42" s="3">
        <v>0</v>
      </c>
      <c r="M42" s="3">
        <v>0</v>
      </c>
      <c r="N42" s="6">
        <f t="shared" si="3"/>
        <v>0</v>
      </c>
      <c r="O42" s="3">
        <v>0</v>
      </c>
      <c r="P42" s="6">
        <f t="shared" si="4"/>
        <v>0</v>
      </c>
      <c r="Q42" s="3">
        <v>0</v>
      </c>
      <c r="R42" s="24">
        <f t="shared" si="5"/>
        <v>0</v>
      </c>
      <c r="S42" s="73">
        <v>0</v>
      </c>
      <c r="T42" s="26">
        <v>8</v>
      </c>
      <c r="U42" s="3">
        <v>5</v>
      </c>
      <c r="V42" s="30">
        <v>25</v>
      </c>
    </row>
    <row r="43" spans="1:22" x14ac:dyDescent="0.15">
      <c r="A43" s="7" t="s">
        <v>36</v>
      </c>
      <c r="B43" s="3" t="s">
        <v>60</v>
      </c>
      <c r="C43" s="10">
        <v>179</v>
      </c>
      <c r="D43" s="10">
        <v>118</v>
      </c>
      <c r="E43" s="132">
        <f t="shared" si="1"/>
        <v>118</v>
      </c>
      <c r="F43" s="56"/>
      <c r="G43" s="12">
        <v>0</v>
      </c>
      <c r="H43" s="3">
        <v>0</v>
      </c>
      <c r="I43" s="6">
        <f t="shared" si="6"/>
        <v>0</v>
      </c>
      <c r="J43" s="3">
        <v>0</v>
      </c>
      <c r="K43" s="6">
        <f t="shared" si="2"/>
        <v>0</v>
      </c>
      <c r="L43" s="3">
        <v>0</v>
      </c>
      <c r="M43" s="3">
        <v>0</v>
      </c>
      <c r="N43" s="6">
        <f t="shared" si="3"/>
        <v>0</v>
      </c>
      <c r="O43" s="3">
        <v>0</v>
      </c>
      <c r="P43" s="6">
        <f t="shared" si="4"/>
        <v>0</v>
      </c>
      <c r="Q43" s="3">
        <v>0</v>
      </c>
      <c r="R43" s="24">
        <f t="shared" si="5"/>
        <v>0</v>
      </c>
      <c r="S43" s="73">
        <v>0</v>
      </c>
      <c r="T43" s="26">
        <v>18</v>
      </c>
      <c r="U43" s="3">
        <v>1</v>
      </c>
      <c r="V43" s="30">
        <v>24</v>
      </c>
    </row>
    <row r="44" spans="1:22" x14ac:dyDescent="0.15">
      <c r="A44" s="7" t="s">
        <v>37</v>
      </c>
      <c r="B44" s="3" t="s">
        <v>61</v>
      </c>
      <c r="C44" s="10">
        <v>22</v>
      </c>
      <c r="D44" s="10">
        <v>39</v>
      </c>
      <c r="E44" s="132">
        <f t="shared" si="1"/>
        <v>0</v>
      </c>
      <c r="F44" s="56"/>
      <c r="G44" s="12">
        <v>39</v>
      </c>
      <c r="H44" s="3">
        <v>36</v>
      </c>
      <c r="I44" s="6">
        <f t="shared" si="6"/>
        <v>2.7777777777777776E-2</v>
      </c>
      <c r="J44" s="3">
        <v>1</v>
      </c>
      <c r="K44" s="6">
        <f t="shared" si="2"/>
        <v>0</v>
      </c>
      <c r="L44" s="3">
        <v>0</v>
      </c>
      <c r="M44" s="3">
        <v>3</v>
      </c>
      <c r="N44" s="6">
        <f t="shared" si="3"/>
        <v>8.3333333333333329E-2</v>
      </c>
      <c r="O44" s="3">
        <v>0</v>
      </c>
      <c r="P44" s="6">
        <f t="shared" si="4"/>
        <v>0</v>
      </c>
      <c r="Q44" s="3">
        <v>0</v>
      </c>
      <c r="R44" s="24">
        <f t="shared" si="5"/>
        <v>0</v>
      </c>
      <c r="S44" s="73">
        <v>4</v>
      </c>
      <c r="T44" s="26">
        <v>0</v>
      </c>
      <c r="U44" s="3">
        <v>0</v>
      </c>
      <c r="V44" s="30">
        <v>0</v>
      </c>
    </row>
    <row r="45" spans="1:22" ht="13" x14ac:dyDescent="0.15">
      <c r="A45" s="145" t="s">
        <v>206</v>
      </c>
      <c r="B45" s="3" t="s">
        <v>205</v>
      </c>
      <c r="C45" s="10">
        <v>43</v>
      </c>
      <c r="D45" s="10">
        <v>27</v>
      </c>
      <c r="E45" s="132">
        <f t="shared" si="1"/>
        <v>25</v>
      </c>
      <c r="F45" s="56"/>
      <c r="G45" s="12">
        <v>2</v>
      </c>
      <c r="H45" s="3">
        <v>0</v>
      </c>
      <c r="I45" s="6">
        <f t="shared" si="6"/>
        <v>0</v>
      </c>
      <c r="J45" s="3">
        <v>0</v>
      </c>
      <c r="K45" s="6">
        <f t="shared" si="2"/>
        <v>0</v>
      </c>
      <c r="L45" s="3">
        <v>0</v>
      </c>
      <c r="M45" s="3">
        <v>0</v>
      </c>
      <c r="N45" s="6">
        <f t="shared" si="3"/>
        <v>0</v>
      </c>
      <c r="O45" s="3">
        <v>0</v>
      </c>
      <c r="P45" s="6">
        <f t="shared" si="4"/>
        <v>0</v>
      </c>
      <c r="Q45" s="3">
        <v>0</v>
      </c>
      <c r="R45" s="24">
        <f t="shared" si="5"/>
        <v>0</v>
      </c>
      <c r="S45" s="73">
        <v>0</v>
      </c>
      <c r="T45" s="26">
        <v>1</v>
      </c>
      <c r="U45" s="3">
        <v>0</v>
      </c>
      <c r="V45" s="30">
        <v>1</v>
      </c>
    </row>
    <row r="46" spans="1:22" ht="13" x14ac:dyDescent="0.15">
      <c r="A46" s="145" t="s">
        <v>207</v>
      </c>
      <c r="B46" s="3" t="s">
        <v>171</v>
      </c>
      <c r="C46" s="10">
        <v>13</v>
      </c>
      <c r="D46" s="10">
        <v>10</v>
      </c>
      <c r="E46" s="132">
        <f t="shared" si="1"/>
        <v>10</v>
      </c>
      <c r="F46" s="56"/>
      <c r="G46" s="12">
        <v>0</v>
      </c>
      <c r="H46" s="3">
        <v>0</v>
      </c>
      <c r="I46" s="6">
        <f t="shared" si="6"/>
        <v>0</v>
      </c>
      <c r="J46" s="3">
        <v>0</v>
      </c>
      <c r="K46" s="6">
        <f t="shared" si="2"/>
        <v>0</v>
      </c>
      <c r="L46" s="3">
        <v>0</v>
      </c>
      <c r="M46" s="3">
        <v>0</v>
      </c>
      <c r="N46" s="6">
        <f t="shared" si="3"/>
        <v>0</v>
      </c>
      <c r="O46" s="3">
        <v>0</v>
      </c>
      <c r="P46" s="6">
        <f t="shared" si="4"/>
        <v>0</v>
      </c>
      <c r="Q46" s="3">
        <v>0</v>
      </c>
      <c r="R46" s="24">
        <f t="shared" si="5"/>
        <v>0</v>
      </c>
      <c r="S46" s="73">
        <v>0</v>
      </c>
      <c r="T46" s="26">
        <v>0</v>
      </c>
      <c r="U46" s="3">
        <v>2</v>
      </c>
      <c r="V46" s="30">
        <v>0</v>
      </c>
    </row>
    <row r="47" spans="1:22" x14ac:dyDescent="0.15">
      <c r="A47" s="7" t="s">
        <v>38</v>
      </c>
      <c r="B47" s="3" t="s">
        <v>62</v>
      </c>
      <c r="C47" s="10">
        <v>25</v>
      </c>
      <c r="D47" s="10">
        <v>27</v>
      </c>
      <c r="E47" s="132">
        <f t="shared" si="1"/>
        <v>16</v>
      </c>
      <c r="F47" s="56"/>
      <c r="G47" s="12">
        <v>11</v>
      </c>
      <c r="H47" s="3">
        <v>10</v>
      </c>
      <c r="I47" s="6">
        <f t="shared" si="6"/>
        <v>0</v>
      </c>
      <c r="J47" s="3">
        <v>0</v>
      </c>
      <c r="K47" s="6">
        <f t="shared" si="2"/>
        <v>0</v>
      </c>
      <c r="L47" s="3">
        <v>0</v>
      </c>
      <c r="M47" s="3">
        <v>0</v>
      </c>
      <c r="N47" s="6">
        <f t="shared" si="3"/>
        <v>0</v>
      </c>
      <c r="O47" s="3">
        <v>0</v>
      </c>
      <c r="P47" s="6">
        <f t="shared" si="4"/>
        <v>0</v>
      </c>
      <c r="Q47" s="3">
        <v>0</v>
      </c>
      <c r="R47" s="24">
        <f t="shared" si="5"/>
        <v>0</v>
      </c>
      <c r="S47" s="73">
        <v>1</v>
      </c>
      <c r="T47" s="26">
        <v>0</v>
      </c>
      <c r="U47" s="3">
        <v>0</v>
      </c>
      <c r="V47" s="30">
        <v>4</v>
      </c>
    </row>
    <row r="48" spans="1:22" ht="13" thickBot="1" x14ac:dyDescent="0.2">
      <c r="A48" s="8" t="s">
        <v>39</v>
      </c>
      <c r="B48" s="9" t="s">
        <v>63</v>
      </c>
      <c r="C48" s="11">
        <v>8</v>
      </c>
      <c r="D48" s="11">
        <v>20</v>
      </c>
      <c r="E48" s="133">
        <f t="shared" si="1"/>
        <v>20</v>
      </c>
      <c r="F48" s="57"/>
      <c r="G48" s="13">
        <v>0</v>
      </c>
      <c r="H48" s="9">
        <v>0</v>
      </c>
      <c r="I48" s="14">
        <f t="shared" si="6"/>
        <v>0</v>
      </c>
      <c r="J48" s="9">
        <v>0</v>
      </c>
      <c r="K48" s="14">
        <f t="shared" si="2"/>
        <v>0</v>
      </c>
      <c r="L48" s="9">
        <v>0</v>
      </c>
      <c r="M48" s="9">
        <v>0</v>
      </c>
      <c r="N48" s="14">
        <f t="shared" si="3"/>
        <v>0</v>
      </c>
      <c r="O48" s="9">
        <v>0</v>
      </c>
      <c r="P48" s="14">
        <f t="shared" si="4"/>
        <v>0</v>
      </c>
      <c r="Q48" s="9">
        <v>0</v>
      </c>
      <c r="R48" s="32">
        <f t="shared" si="5"/>
        <v>0</v>
      </c>
      <c r="S48" s="85">
        <v>0</v>
      </c>
      <c r="T48" s="27">
        <v>0</v>
      </c>
      <c r="U48" s="9">
        <v>0</v>
      </c>
      <c r="V48" s="31">
        <v>1</v>
      </c>
    </row>
    <row r="49" spans="1:78" s="5" customFormat="1" x14ac:dyDescent="0.15">
      <c r="A49" s="15" t="s">
        <v>9</v>
      </c>
      <c r="B49" s="16"/>
      <c r="C49" s="16">
        <f>SUM(C12:C48)</f>
        <v>2351</v>
      </c>
      <c r="D49" s="16">
        <f>SUM(D12:D48)</f>
        <v>2317</v>
      </c>
      <c r="E49" s="16">
        <f>SUM(E12:E48)</f>
        <v>1511</v>
      </c>
      <c r="F49" s="96">
        <v>1007</v>
      </c>
      <c r="G49" s="16">
        <f>SUM(G12:G48)</f>
        <v>806</v>
      </c>
      <c r="H49" s="16">
        <f>SUM(H12:H48)</f>
        <v>413</v>
      </c>
      <c r="I49" s="17">
        <f>J49/H49</f>
        <v>6.5375302663438259E-2</v>
      </c>
      <c r="J49" s="16">
        <f>SUM(J12:J48)</f>
        <v>27</v>
      </c>
      <c r="K49" s="17">
        <f>L49/J49</f>
        <v>7.407407407407407E-2</v>
      </c>
      <c r="L49" s="16">
        <f>SUM(L12:L48)</f>
        <v>2</v>
      </c>
      <c r="M49" s="16">
        <f>SUM(M12:M48)</f>
        <v>20</v>
      </c>
      <c r="N49" s="17">
        <f>M49/H49</f>
        <v>4.8426150121065374E-2</v>
      </c>
      <c r="O49" s="16">
        <f>SUM(O12:O48)</f>
        <v>4</v>
      </c>
      <c r="P49" s="17">
        <f>O49/H49</f>
        <v>9.6852300242130755E-3</v>
      </c>
      <c r="Q49" s="16">
        <f>SUM(Q12:Q48)</f>
        <v>0</v>
      </c>
      <c r="R49" s="17">
        <f>Q49/H49</f>
        <v>0</v>
      </c>
      <c r="S49" s="54">
        <f>SUM(S12:S48)</f>
        <v>101</v>
      </c>
      <c r="T49" s="28">
        <f>SUM(T12:T48)</f>
        <v>99</v>
      </c>
      <c r="U49" s="29">
        <f>SUM(U12:U48)</f>
        <v>29</v>
      </c>
      <c r="V49" s="29">
        <f>SUM(V12:V48)</f>
        <v>320</v>
      </c>
    </row>
    <row r="50" spans="1:78" ht="13" thickBot="1" x14ac:dyDescent="0.2"/>
    <row r="51" spans="1:78" ht="15.75" customHeight="1" thickBot="1" x14ac:dyDescent="0.2">
      <c r="D51" s="4"/>
      <c r="E51" s="190" t="s">
        <v>165</v>
      </c>
      <c r="F51" s="191"/>
      <c r="G51" s="192" t="s">
        <v>12</v>
      </c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4" t="s">
        <v>166</v>
      </c>
      <c r="U51" s="195"/>
      <c r="V51" s="196"/>
    </row>
    <row r="52" spans="1:78" ht="40" thickBot="1" x14ac:dyDescent="0.2">
      <c r="A52" s="65" t="s">
        <v>11</v>
      </c>
      <c r="B52" s="66" t="s">
        <v>10</v>
      </c>
      <c r="C52" s="67" t="s">
        <v>73</v>
      </c>
      <c r="D52" s="69" t="s">
        <v>1</v>
      </c>
      <c r="E52" s="80" t="s">
        <v>13</v>
      </c>
      <c r="F52" s="92" t="s">
        <v>71</v>
      </c>
      <c r="G52" s="48" t="s">
        <v>2</v>
      </c>
      <c r="H52" s="46" t="s">
        <v>0</v>
      </c>
      <c r="I52" s="46" t="s">
        <v>3</v>
      </c>
      <c r="J52" s="46" t="s">
        <v>4</v>
      </c>
      <c r="K52" s="46" t="s">
        <v>5</v>
      </c>
      <c r="L52" s="46" t="s">
        <v>6</v>
      </c>
      <c r="M52" s="46" t="s">
        <v>7</v>
      </c>
      <c r="N52" s="46" t="s">
        <v>8</v>
      </c>
      <c r="O52" s="46" t="s">
        <v>14</v>
      </c>
      <c r="P52" s="46" t="s">
        <v>15</v>
      </c>
      <c r="Q52" s="46" t="s">
        <v>65</v>
      </c>
      <c r="R52" s="46" t="s">
        <v>66</v>
      </c>
      <c r="S52" s="143" t="s">
        <v>105</v>
      </c>
      <c r="T52" s="48" t="s">
        <v>74</v>
      </c>
      <c r="U52" s="46" t="s">
        <v>75</v>
      </c>
      <c r="V52" s="47" t="s">
        <v>76</v>
      </c>
    </row>
    <row r="53" spans="1:78" s="68" customFormat="1" ht="13" hidden="1" thickBot="1" x14ac:dyDescent="0.2">
      <c r="A53" s="101" t="s">
        <v>106</v>
      </c>
      <c r="B53" s="102" t="s">
        <v>107</v>
      </c>
      <c r="C53" s="103">
        <v>0</v>
      </c>
      <c r="D53" s="104"/>
      <c r="E53" s="99"/>
      <c r="F53" s="100"/>
      <c r="G53" s="105"/>
      <c r="H53" s="106"/>
      <c r="I53" s="107">
        <f t="shared" ref="I53:I107" si="7">IF(H53=0,J53,(J53/H53))</f>
        <v>0</v>
      </c>
      <c r="J53" s="106"/>
      <c r="K53" s="107">
        <f t="shared" ref="K53:K108" si="8">IF(J53=0,L53,(L53/J53))</f>
        <v>0</v>
      </c>
      <c r="L53" s="106"/>
      <c r="M53" s="106"/>
      <c r="N53" s="107">
        <f t="shared" ref="N53:N107" si="9">IF(H53=0,M53,(M53/H53))</f>
        <v>0</v>
      </c>
      <c r="O53" s="106"/>
      <c r="P53" s="107">
        <f t="shared" ref="P53:P107" si="10">IF(H53=0,O53,(O53/H53))</f>
        <v>0</v>
      </c>
      <c r="Q53" s="106"/>
      <c r="R53" s="107">
        <f t="shared" ref="R53:R107" si="11">IF(H53=0,Q53,(Q53/H53))</f>
        <v>0</v>
      </c>
      <c r="S53" s="108">
        <v>0</v>
      </c>
      <c r="T53" s="99">
        <v>0</v>
      </c>
      <c r="U53" s="103">
        <v>0</v>
      </c>
      <c r="V53" s="117">
        <v>0</v>
      </c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</row>
    <row r="54" spans="1:78" s="74" customFormat="1" x14ac:dyDescent="0.15">
      <c r="A54" s="77" t="s">
        <v>203</v>
      </c>
      <c r="B54" s="78" t="s">
        <v>204</v>
      </c>
      <c r="C54" s="82">
        <v>42</v>
      </c>
      <c r="D54" s="79">
        <v>0</v>
      </c>
      <c r="E54" s="41">
        <v>0</v>
      </c>
      <c r="F54" s="81"/>
      <c r="G54" s="41">
        <v>0</v>
      </c>
      <c r="H54" s="82">
        <v>0</v>
      </c>
      <c r="I54" s="42">
        <f t="shared" si="7"/>
        <v>0</v>
      </c>
      <c r="J54" s="82">
        <v>0</v>
      </c>
      <c r="K54" s="42">
        <f t="shared" si="8"/>
        <v>0</v>
      </c>
      <c r="L54" s="82">
        <v>0</v>
      </c>
      <c r="M54" s="82">
        <v>0</v>
      </c>
      <c r="N54" s="42">
        <f t="shared" si="9"/>
        <v>0</v>
      </c>
      <c r="O54" s="82">
        <v>0</v>
      </c>
      <c r="P54" s="42">
        <f>IF(H54=0,O54,(O54/H54))</f>
        <v>0</v>
      </c>
      <c r="Q54" s="82">
        <v>0</v>
      </c>
      <c r="R54" s="42">
        <f t="shared" si="11"/>
        <v>0</v>
      </c>
      <c r="S54" s="109">
        <v>0</v>
      </c>
      <c r="T54" s="41">
        <v>0</v>
      </c>
      <c r="U54" s="82">
        <v>0</v>
      </c>
      <c r="V54" s="79">
        <v>0</v>
      </c>
    </row>
    <row r="55" spans="1:78" s="74" customFormat="1" x14ac:dyDescent="0.15">
      <c r="A55" s="34" t="s">
        <v>172</v>
      </c>
      <c r="B55" s="36" t="s">
        <v>173</v>
      </c>
      <c r="C55" s="39">
        <v>42</v>
      </c>
      <c r="D55" s="40">
        <v>83</v>
      </c>
      <c r="E55" s="38">
        <f>D55-G55</f>
        <v>0</v>
      </c>
      <c r="F55" s="123"/>
      <c r="G55" s="38">
        <v>83</v>
      </c>
      <c r="H55" s="39">
        <v>83</v>
      </c>
      <c r="I55" s="44">
        <f t="shared" si="7"/>
        <v>0</v>
      </c>
      <c r="J55" s="39">
        <v>0</v>
      </c>
      <c r="K55" s="44">
        <f t="shared" si="8"/>
        <v>1</v>
      </c>
      <c r="L55" s="39">
        <v>1</v>
      </c>
      <c r="M55" s="39">
        <v>11</v>
      </c>
      <c r="N55" s="44">
        <f t="shared" si="9"/>
        <v>0.13253012048192772</v>
      </c>
      <c r="O55" s="39">
        <v>1</v>
      </c>
      <c r="P55" s="44">
        <f t="shared" si="10"/>
        <v>1.2048192771084338E-2</v>
      </c>
      <c r="Q55" s="39">
        <v>0</v>
      </c>
      <c r="R55" s="44">
        <f t="shared" si="11"/>
        <v>0</v>
      </c>
      <c r="S55" s="110">
        <v>0</v>
      </c>
      <c r="T55" s="38">
        <v>0</v>
      </c>
      <c r="U55" s="76">
        <v>0</v>
      </c>
      <c r="V55" s="142">
        <v>0</v>
      </c>
    </row>
    <row r="56" spans="1:78" s="74" customFormat="1" hidden="1" x14ac:dyDescent="0.15">
      <c r="A56" s="34" t="s">
        <v>186</v>
      </c>
      <c r="B56" s="36" t="s">
        <v>187</v>
      </c>
      <c r="C56" s="39">
        <v>0</v>
      </c>
      <c r="D56" s="40"/>
      <c r="E56" s="132">
        <f>D56-G56</f>
        <v>0</v>
      </c>
      <c r="F56" s="88"/>
      <c r="G56" s="38"/>
      <c r="H56" s="39"/>
      <c r="I56" s="44">
        <f t="shared" si="7"/>
        <v>0</v>
      </c>
      <c r="J56" s="39"/>
      <c r="K56" s="44">
        <f t="shared" si="8"/>
        <v>0</v>
      </c>
      <c r="L56" s="39"/>
      <c r="M56" s="39"/>
      <c r="N56" s="44">
        <f t="shared" si="9"/>
        <v>0</v>
      </c>
      <c r="O56" s="39"/>
      <c r="P56" s="44">
        <f t="shared" si="10"/>
        <v>0</v>
      </c>
      <c r="Q56" s="39"/>
      <c r="R56" s="44">
        <f t="shared" si="11"/>
        <v>0</v>
      </c>
      <c r="S56" s="110"/>
      <c r="T56" s="38"/>
      <c r="U56" s="76">
        <v>0</v>
      </c>
      <c r="V56" s="142">
        <v>0</v>
      </c>
    </row>
    <row r="57" spans="1:78" s="74" customFormat="1" x14ac:dyDescent="0.15">
      <c r="A57" s="34" t="s">
        <v>147</v>
      </c>
      <c r="B57" s="36" t="s">
        <v>148</v>
      </c>
      <c r="C57" s="39">
        <v>63</v>
      </c>
      <c r="D57" s="40">
        <v>0</v>
      </c>
      <c r="E57" s="132">
        <f t="shared" ref="E57:E107" si="12">D57-G57</f>
        <v>0</v>
      </c>
      <c r="F57" s="88"/>
      <c r="G57" s="38">
        <v>0</v>
      </c>
      <c r="H57" s="39">
        <v>0</v>
      </c>
      <c r="I57" s="44">
        <f t="shared" si="7"/>
        <v>0</v>
      </c>
      <c r="J57" s="39">
        <v>0</v>
      </c>
      <c r="K57" s="44">
        <f t="shared" si="8"/>
        <v>0</v>
      </c>
      <c r="L57" s="39">
        <v>0</v>
      </c>
      <c r="M57" s="39">
        <v>0</v>
      </c>
      <c r="N57" s="44">
        <f t="shared" si="9"/>
        <v>0</v>
      </c>
      <c r="O57" s="39">
        <v>0</v>
      </c>
      <c r="P57" s="44">
        <f t="shared" si="10"/>
        <v>0</v>
      </c>
      <c r="Q57" s="76">
        <v>0</v>
      </c>
      <c r="R57" s="44">
        <f t="shared" si="11"/>
        <v>0</v>
      </c>
      <c r="S57" s="110">
        <v>0</v>
      </c>
      <c r="T57" s="38">
        <v>0</v>
      </c>
      <c r="U57" s="76">
        <v>0</v>
      </c>
      <c r="V57" s="142">
        <v>0</v>
      </c>
    </row>
    <row r="58" spans="1:78" s="74" customFormat="1" ht="26" hidden="1" x14ac:dyDescent="0.15">
      <c r="A58" s="64" t="s">
        <v>142</v>
      </c>
      <c r="B58" s="36" t="s">
        <v>141</v>
      </c>
      <c r="C58" s="39">
        <v>0</v>
      </c>
      <c r="D58" s="40"/>
      <c r="E58" s="132">
        <f t="shared" si="12"/>
        <v>0</v>
      </c>
      <c r="F58" s="88"/>
      <c r="G58" s="38"/>
      <c r="H58" s="39"/>
      <c r="I58" s="6">
        <f t="shared" si="7"/>
        <v>0</v>
      </c>
      <c r="J58" s="76"/>
      <c r="K58" s="6">
        <f t="shared" si="8"/>
        <v>0</v>
      </c>
      <c r="L58" s="76"/>
      <c r="M58" s="76"/>
      <c r="N58" s="44">
        <f t="shared" si="9"/>
        <v>0</v>
      </c>
      <c r="O58" s="76"/>
      <c r="P58" s="6">
        <f t="shared" si="10"/>
        <v>0</v>
      </c>
      <c r="Q58" s="76"/>
      <c r="R58" s="6">
        <f t="shared" si="11"/>
        <v>0</v>
      </c>
      <c r="S58" s="110"/>
      <c r="T58" s="38"/>
      <c r="U58" s="76">
        <v>0</v>
      </c>
      <c r="V58" s="142">
        <v>0</v>
      </c>
    </row>
    <row r="59" spans="1:78" s="74" customFormat="1" x14ac:dyDescent="0.15">
      <c r="A59" s="34" t="s">
        <v>189</v>
      </c>
      <c r="B59" s="36" t="s">
        <v>188</v>
      </c>
      <c r="C59" s="39">
        <v>50</v>
      </c>
      <c r="D59" s="40">
        <v>54</v>
      </c>
      <c r="E59" s="132">
        <f t="shared" si="12"/>
        <v>0</v>
      </c>
      <c r="F59" s="88"/>
      <c r="G59" s="38">
        <v>54</v>
      </c>
      <c r="H59" s="39">
        <v>0</v>
      </c>
      <c r="I59" s="6">
        <f t="shared" si="7"/>
        <v>0</v>
      </c>
      <c r="J59" s="76">
        <v>0</v>
      </c>
      <c r="K59" s="6">
        <f t="shared" si="8"/>
        <v>0</v>
      </c>
      <c r="L59" s="76">
        <v>0</v>
      </c>
      <c r="M59" s="76">
        <v>0</v>
      </c>
      <c r="N59" s="44">
        <f t="shared" si="9"/>
        <v>0</v>
      </c>
      <c r="O59" s="76">
        <v>0</v>
      </c>
      <c r="P59" s="6">
        <f t="shared" si="10"/>
        <v>0</v>
      </c>
      <c r="Q59" s="76">
        <v>0</v>
      </c>
      <c r="R59" s="6">
        <f t="shared" si="11"/>
        <v>0</v>
      </c>
      <c r="S59" s="110">
        <v>0</v>
      </c>
      <c r="T59" s="38">
        <v>0</v>
      </c>
      <c r="U59" s="76">
        <v>0</v>
      </c>
      <c r="V59" s="142">
        <v>0</v>
      </c>
    </row>
    <row r="60" spans="1:78" s="74" customFormat="1" x14ac:dyDescent="0.15">
      <c r="A60" s="34" t="s">
        <v>149</v>
      </c>
      <c r="B60" s="36" t="s">
        <v>150</v>
      </c>
      <c r="C60" s="39">
        <v>42</v>
      </c>
      <c r="D60" s="40">
        <v>58</v>
      </c>
      <c r="E60" s="132">
        <f t="shared" si="12"/>
        <v>0</v>
      </c>
      <c r="F60" s="88"/>
      <c r="G60" s="38">
        <v>58</v>
      </c>
      <c r="H60" s="39">
        <v>1</v>
      </c>
      <c r="I60" s="6">
        <f t="shared" si="7"/>
        <v>0</v>
      </c>
      <c r="J60" s="76">
        <v>0</v>
      </c>
      <c r="K60" s="6">
        <f t="shared" si="8"/>
        <v>0</v>
      </c>
      <c r="L60" s="76">
        <v>0</v>
      </c>
      <c r="M60" s="76">
        <v>0</v>
      </c>
      <c r="N60" s="44">
        <f t="shared" si="9"/>
        <v>0</v>
      </c>
      <c r="O60" s="76">
        <v>0</v>
      </c>
      <c r="P60" s="6">
        <f t="shared" si="10"/>
        <v>0</v>
      </c>
      <c r="Q60" s="76">
        <v>0</v>
      </c>
      <c r="R60" s="6">
        <f t="shared" si="11"/>
        <v>0</v>
      </c>
      <c r="S60" s="110">
        <v>3</v>
      </c>
      <c r="T60" s="38">
        <v>0</v>
      </c>
      <c r="U60" s="76">
        <v>0</v>
      </c>
      <c r="V60" s="142">
        <v>0</v>
      </c>
    </row>
    <row r="61" spans="1:78" s="74" customFormat="1" x14ac:dyDescent="0.15">
      <c r="A61" s="34" t="s">
        <v>192</v>
      </c>
      <c r="B61" s="36" t="s">
        <v>86</v>
      </c>
      <c r="C61" s="39">
        <v>159</v>
      </c>
      <c r="D61" s="40">
        <v>234</v>
      </c>
      <c r="E61" s="132">
        <f t="shared" si="12"/>
        <v>0</v>
      </c>
      <c r="F61" s="88"/>
      <c r="G61" s="38">
        <v>234</v>
      </c>
      <c r="H61" s="39">
        <v>217</v>
      </c>
      <c r="I61" s="6">
        <f t="shared" si="7"/>
        <v>1.3824884792626729E-2</v>
      </c>
      <c r="J61" s="76">
        <v>3</v>
      </c>
      <c r="K61" s="6">
        <f t="shared" si="8"/>
        <v>1</v>
      </c>
      <c r="L61" s="76">
        <v>3</v>
      </c>
      <c r="M61" s="76">
        <v>7</v>
      </c>
      <c r="N61" s="44">
        <f t="shared" si="9"/>
        <v>3.2258064516129031E-2</v>
      </c>
      <c r="O61" s="76">
        <v>3</v>
      </c>
      <c r="P61" s="6">
        <f t="shared" si="10"/>
        <v>1.3824884792626729E-2</v>
      </c>
      <c r="Q61" s="76">
        <v>0</v>
      </c>
      <c r="R61" s="6">
        <f t="shared" si="11"/>
        <v>0</v>
      </c>
      <c r="S61" s="110">
        <v>4</v>
      </c>
      <c r="T61" s="38">
        <v>0</v>
      </c>
      <c r="U61" s="76">
        <v>0</v>
      </c>
      <c r="V61" s="142">
        <v>0</v>
      </c>
    </row>
    <row r="62" spans="1:78" s="74" customFormat="1" x14ac:dyDescent="0.15">
      <c r="A62" s="34" t="s">
        <v>193</v>
      </c>
      <c r="B62" s="36" t="s">
        <v>194</v>
      </c>
      <c r="C62" s="39">
        <v>50</v>
      </c>
      <c r="D62" s="40">
        <v>140</v>
      </c>
      <c r="E62" s="132">
        <f t="shared" si="12"/>
        <v>0</v>
      </c>
      <c r="F62" s="88"/>
      <c r="G62" s="38">
        <v>140</v>
      </c>
      <c r="H62" s="39">
        <v>1</v>
      </c>
      <c r="I62" s="6">
        <f t="shared" si="7"/>
        <v>0</v>
      </c>
      <c r="J62" s="76">
        <v>0</v>
      </c>
      <c r="K62" s="6">
        <f t="shared" si="8"/>
        <v>0</v>
      </c>
      <c r="L62" s="76">
        <v>0</v>
      </c>
      <c r="M62" s="76">
        <v>0</v>
      </c>
      <c r="N62" s="44">
        <f t="shared" si="9"/>
        <v>0</v>
      </c>
      <c r="O62" s="76">
        <v>0</v>
      </c>
      <c r="P62" s="6">
        <f t="shared" si="10"/>
        <v>0</v>
      </c>
      <c r="Q62" s="76">
        <v>0</v>
      </c>
      <c r="R62" s="6">
        <f t="shared" si="11"/>
        <v>0</v>
      </c>
      <c r="S62" s="110">
        <v>3</v>
      </c>
      <c r="T62" s="38">
        <v>0</v>
      </c>
      <c r="U62" s="76">
        <v>0</v>
      </c>
      <c r="V62" s="142">
        <v>0</v>
      </c>
    </row>
    <row r="63" spans="1:78" s="74" customFormat="1" x14ac:dyDescent="0.15">
      <c r="A63" s="34" t="s">
        <v>160</v>
      </c>
      <c r="B63" s="36" t="s">
        <v>157</v>
      </c>
      <c r="C63" s="39">
        <v>50</v>
      </c>
      <c r="D63" s="40">
        <v>0</v>
      </c>
      <c r="E63" s="132">
        <f t="shared" si="12"/>
        <v>0</v>
      </c>
      <c r="F63" s="88"/>
      <c r="G63" s="38">
        <v>0</v>
      </c>
      <c r="H63" s="39">
        <v>0</v>
      </c>
      <c r="I63" s="6">
        <f t="shared" si="7"/>
        <v>0</v>
      </c>
      <c r="J63" s="76">
        <v>0</v>
      </c>
      <c r="K63" s="6">
        <f t="shared" si="8"/>
        <v>0</v>
      </c>
      <c r="L63" s="76">
        <v>0</v>
      </c>
      <c r="M63" s="76">
        <v>0</v>
      </c>
      <c r="N63" s="44">
        <f t="shared" si="9"/>
        <v>0</v>
      </c>
      <c r="O63" s="76">
        <v>0</v>
      </c>
      <c r="P63" s="6">
        <f t="shared" si="10"/>
        <v>0</v>
      </c>
      <c r="Q63" s="76">
        <v>0</v>
      </c>
      <c r="R63" s="6">
        <f t="shared" si="11"/>
        <v>0</v>
      </c>
      <c r="S63" s="110">
        <v>0</v>
      </c>
      <c r="T63" s="38">
        <v>0</v>
      </c>
      <c r="U63" s="76">
        <v>0</v>
      </c>
      <c r="V63" s="142">
        <v>0</v>
      </c>
    </row>
    <row r="64" spans="1:78" ht="26" hidden="1" x14ac:dyDescent="0.15">
      <c r="A64" s="64" t="s">
        <v>97</v>
      </c>
      <c r="B64" s="43" t="s">
        <v>88</v>
      </c>
      <c r="C64" s="43"/>
      <c r="D64" s="138"/>
      <c r="E64" s="132">
        <f t="shared" si="12"/>
        <v>0</v>
      </c>
      <c r="F64" s="20"/>
      <c r="G64" s="134"/>
      <c r="H64" s="43"/>
      <c r="I64" s="6">
        <f t="shared" si="7"/>
        <v>0</v>
      </c>
      <c r="J64" s="3"/>
      <c r="K64" s="6">
        <f t="shared" si="8"/>
        <v>0</v>
      </c>
      <c r="L64" s="3"/>
      <c r="M64" s="3"/>
      <c r="N64" s="6">
        <f t="shared" si="9"/>
        <v>0</v>
      </c>
      <c r="O64" s="3"/>
      <c r="P64" s="6">
        <f t="shared" si="10"/>
        <v>0</v>
      </c>
      <c r="Q64" s="76"/>
      <c r="R64" s="6">
        <f t="shared" si="11"/>
        <v>0</v>
      </c>
      <c r="S64" s="111"/>
      <c r="T64" s="38"/>
      <c r="U64" s="76">
        <v>0</v>
      </c>
      <c r="V64" s="142">
        <v>0</v>
      </c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</row>
    <row r="65" spans="1:78" ht="13" hidden="1" x14ac:dyDescent="0.15">
      <c r="A65" s="64" t="s">
        <v>128</v>
      </c>
      <c r="B65" s="43" t="s">
        <v>127</v>
      </c>
      <c r="C65" s="43"/>
      <c r="D65" s="138"/>
      <c r="E65" s="132">
        <f t="shared" si="12"/>
        <v>0</v>
      </c>
      <c r="F65" s="20"/>
      <c r="G65" s="134"/>
      <c r="H65" s="43"/>
      <c r="I65" s="6">
        <f t="shared" si="7"/>
        <v>0</v>
      </c>
      <c r="J65" s="3"/>
      <c r="K65" s="6">
        <f t="shared" si="8"/>
        <v>0</v>
      </c>
      <c r="L65" s="3"/>
      <c r="M65" s="3"/>
      <c r="N65" s="6">
        <f t="shared" si="9"/>
        <v>0</v>
      </c>
      <c r="O65" s="3"/>
      <c r="P65" s="6">
        <f t="shared" si="10"/>
        <v>0</v>
      </c>
      <c r="Q65" s="76"/>
      <c r="R65" s="6">
        <f t="shared" si="11"/>
        <v>0</v>
      </c>
      <c r="S65" s="111"/>
      <c r="T65" s="38"/>
      <c r="U65" s="76">
        <v>0</v>
      </c>
      <c r="V65" s="142">
        <v>0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</row>
    <row r="66" spans="1:78" ht="13" x14ac:dyDescent="0.15">
      <c r="A66" s="64" t="s">
        <v>164</v>
      </c>
      <c r="B66" s="43" t="s">
        <v>163</v>
      </c>
      <c r="C66" s="43">
        <v>42</v>
      </c>
      <c r="D66" s="138">
        <v>99</v>
      </c>
      <c r="E66" s="132">
        <f t="shared" si="12"/>
        <v>0</v>
      </c>
      <c r="F66" s="20"/>
      <c r="G66" s="134">
        <v>99</v>
      </c>
      <c r="H66" s="43">
        <v>0</v>
      </c>
      <c r="I66" s="6">
        <f t="shared" si="7"/>
        <v>0</v>
      </c>
      <c r="J66" s="3">
        <v>0</v>
      </c>
      <c r="K66" s="6">
        <f t="shared" si="8"/>
        <v>0</v>
      </c>
      <c r="L66" s="3">
        <v>0</v>
      </c>
      <c r="M66" s="3">
        <v>0</v>
      </c>
      <c r="N66" s="6">
        <f t="shared" si="9"/>
        <v>0</v>
      </c>
      <c r="O66" s="3">
        <v>0</v>
      </c>
      <c r="P66" s="6">
        <f t="shared" si="10"/>
        <v>0</v>
      </c>
      <c r="Q66" s="76">
        <v>0</v>
      </c>
      <c r="R66" s="6">
        <f t="shared" si="11"/>
        <v>0</v>
      </c>
      <c r="S66" s="111">
        <v>0</v>
      </c>
      <c r="T66" s="38">
        <v>0</v>
      </c>
      <c r="U66" s="76">
        <v>0</v>
      </c>
      <c r="V66" s="142">
        <v>0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</row>
    <row r="67" spans="1:78" ht="13" x14ac:dyDescent="0.15">
      <c r="A67" s="64" t="s">
        <v>151</v>
      </c>
      <c r="B67" s="43" t="s">
        <v>152</v>
      </c>
      <c r="C67" s="43">
        <v>125</v>
      </c>
      <c r="D67" s="138">
        <v>155</v>
      </c>
      <c r="E67" s="132">
        <f t="shared" si="12"/>
        <v>62</v>
      </c>
      <c r="F67" s="20"/>
      <c r="G67" s="134">
        <v>93</v>
      </c>
      <c r="H67" s="43">
        <v>1</v>
      </c>
      <c r="I67" s="6">
        <f t="shared" si="7"/>
        <v>0</v>
      </c>
      <c r="J67" s="3">
        <v>0</v>
      </c>
      <c r="K67" s="6">
        <f t="shared" si="8"/>
        <v>0</v>
      </c>
      <c r="L67" s="3">
        <v>0</v>
      </c>
      <c r="M67" s="3">
        <v>0</v>
      </c>
      <c r="N67" s="6">
        <f t="shared" si="9"/>
        <v>0</v>
      </c>
      <c r="O67" s="3">
        <v>0</v>
      </c>
      <c r="P67" s="6">
        <f t="shared" si="10"/>
        <v>0</v>
      </c>
      <c r="Q67" s="76">
        <v>0</v>
      </c>
      <c r="R67" s="6">
        <f t="shared" si="11"/>
        <v>0</v>
      </c>
      <c r="S67" s="111">
        <v>5</v>
      </c>
      <c r="T67" s="50">
        <v>6</v>
      </c>
      <c r="U67" s="43">
        <v>0</v>
      </c>
      <c r="V67" s="51">
        <v>8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</row>
    <row r="68" spans="1:78" ht="13" x14ac:dyDescent="0.15">
      <c r="A68" s="62" t="s">
        <v>99</v>
      </c>
      <c r="B68" s="3" t="s">
        <v>84</v>
      </c>
      <c r="C68" s="3">
        <v>250</v>
      </c>
      <c r="D68" s="137">
        <v>125</v>
      </c>
      <c r="E68" s="132">
        <f t="shared" si="12"/>
        <v>0</v>
      </c>
      <c r="F68" s="20"/>
      <c r="G68" s="22">
        <v>125</v>
      </c>
      <c r="H68" s="3">
        <v>92</v>
      </c>
      <c r="I68" s="6">
        <f t="shared" si="7"/>
        <v>0</v>
      </c>
      <c r="J68" s="3">
        <v>0</v>
      </c>
      <c r="K68" s="6">
        <f t="shared" si="8"/>
        <v>0</v>
      </c>
      <c r="L68" s="3">
        <v>0</v>
      </c>
      <c r="M68" s="3">
        <v>9</v>
      </c>
      <c r="N68" s="6">
        <f t="shared" si="9"/>
        <v>9.7826086956521743E-2</v>
      </c>
      <c r="O68" s="3">
        <v>0</v>
      </c>
      <c r="P68" s="6">
        <f t="shared" si="10"/>
        <v>0</v>
      </c>
      <c r="Q68" s="76">
        <v>0</v>
      </c>
      <c r="R68" s="6">
        <f t="shared" si="11"/>
        <v>0</v>
      </c>
      <c r="S68" s="112">
        <v>2</v>
      </c>
      <c r="T68" s="26">
        <v>0</v>
      </c>
      <c r="U68" s="3">
        <v>0</v>
      </c>
      <c r="V68" s="30">
        <v>0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</row>
    <row r="69" spans="1:78" ht="13" hidden="1" x14ac:dyDescent="0.15">
      <c r="A69" s="63" t="s">
        <v>94</v>
      </c>
      <c r="B69" s="58" t="s">
        <v>91</v>
      </c>
      <c r="C69" s="58"/>
      <c r="D69" s="139"/>
      <c r="E69" s="132">
        <f t="shared" si="12"/>
        <v>0</v>
      </c>
      <c r="F69" s="20"/>
      <c r="G69" s="135"/>
      <c r="H69" s="58"/>
      <c r="I69" s="6">
        <f t="shared" si="7"/>
        <v>0</v>
      </c>
      <c r="J69" s="3"/>
      <c r="K69" s="6">
        <f t="shared" si="8"/>
        <v>0</v>
      </c>
      <c r="L69" s="3"/>
      <c r="M69" s="3"/>
      <c r="N69" s="6">
        <f t="shared" si="9"/>
        <v>0</v>
      </c>
      <c r="O69" s="3"/>
      <c r="P69" s="6">
        <f t="shared" si="10"/>
        <v>0</v>
      </c>
      <c r="Q69" s="76"/>
      <c r="R69" s="6">
        <f t="shared" si="11"/>
        <v>0</v>
      </c>
      <c r="S69" s="113"/>
      <c r="T69" s="26"/>
      <c r="U69" s="3">
        <v>0</v>
      </c>
      <c r="V69" s="30">
        <v>0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</row>
    <row r="70" spans="1:78" s="25" customFormat="1" ht="13" hidden="1" x14ac:dyDescent="0.15">
      <c r="A70" s="62" t="s">
        <v>93</v>
      </c>
      <c r="B70" s="3" t="s">
        <v>92</v>
      </c>
      <c r="C70" s="3"/>
      <c r="D70" s="137"/>
      <c r="E70" s="132">
        <f t="shared" si="12"/>
        <v>0</v>
      </c>
      <c r="F70" s="20"/>
      <c r="G70" s="22"/>
      <c r="H70" s="3"/>
      <c r="I70" s="6">
        <f t="shared" si="7"/>
        <v>0</v>
      </c>
      <c r="J70" s="3"/>
      <c r="K70" s="6">
        <f t="shared" si="8"/>
        <v>0</v>
      </c>
      <c r="L70" s="3"/>
      <c r="M70" s="3"/>
      <c r="N70" s="6">
        <f t="shared" si="9"/>
        <v>0</v>
      </c>
      <c r="O70" s="3"/>
      <c r="P70" s="6">
        <f t="shared" si="10"/>
        <v>0</v>
      </c>
      <c r="Q70" s="76"/>
      <c r="R70" s="6">
        <f t="shared" si="11"/>
        <v>0</v>
      </c>
      <c r="S70" s="112"/>
      <c r="T70" s="26"/>
      <c r="U70" s="3">
        <v>0</v>
      </c>
      <c r="V70" s="30">
        <v>0</v>
      </c>
    </row>
    <row r="71" spans="1:78" ht="13" hidden="1" x14ac:dyDescent="0.15">
      <c r="A71" s="64" t="s">
        <v>98</v>
      </c>
      <c r="B71" s="43" t="s">
        <v>83</v>
      </c>
      <c r="C71" s="43"/>
      <c r="D71" s="138"/>
      <c r="E71" s="132">
        <f t="shared" si="12"/>
        <v>0</v>
      </c>
      <c r="F71" s="20"/>
      <c r="G71" s="134"/>
      <c r="H71" s="43"/>
      <c r="I71" s="6">
        <f t="shared" si="7"/>
        <v>0</v>
      </c>
      <c r="J71" s="3"/>
      <c r="K71" s="6">
        <f t="shared" si="8"/>
        <v>0</v>
      </c>
      <c r="L71" s="3"/>
      <c r="M71" s="3"/>
      <c r="N71" s="6">
        <f t="shared" si="9"/>
        <v>0</v>
      </c>
      <c r="O71" s="3"/>
      <c r="P71" s="6">
        <f t="shared" si="10"/>
        <v>0</v>
      </c>
      <c r="Q71" s="76"/>
      <c r="R71" s="6">
        <f t="shared" si="11"/>
        <v>0</v>
      </c>
      <c r="S71" s="111"/>
      <c r="T71" s="26"/>
      <c r="U71" s="3">
        <v>0</v>
      </c>
      <c r="V71" s="30">
        <v>0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</row>
    <row r="72" spans="1:78" ht="13" hidden="1" x14ac:dyDescent="0.15">
      <c r="A72" s="62" t="s">
        <v>96</v>
      </c>
      <c r="B72" s="3" t="s">
        <v>89</v>
      </c>
      <c r="C72" s="3"/>
      <c r="D72" s="137"/>
      <c r="E72" s="132">
        <f t="shared" si="12"/>
        <v>0</v>
      </c>
      <c r="F72" s="20"/>
      <c r="G72" s="22"/>
      <c r="H72" s="3"/>
      <c r="I72" s="6">
        <f t="shared" si="7"/>
        <v>0</v>
      </c>
      <c r="J72" s="3"/>
      <c r="K72" s="6">
        <f t="shared" si="8"/>
        <v>0</v>
      </c>
      <c r="L72" s="3"/>
      <c r="M72" s="3"/>
      <c r="N72" s="6">
        <f t="shared" si="9"/>
        <v>0</v>
      </c>
      <c r="O72" s="3"/>
      <c r="P72" s="6">
        <f t="shared" si="10"/>
        <v>0</v>
      </c>
      <c r="Q72" s="76"/>
      <c r="R72" s="6">
        <f t="shared" si="11"/>
        <v>0</v>
      </c>
      <c r="S72" s="112"/>
      <c r="T72" s="26"/>
      <c r="U72" s="3">
        <v>0</v>
      </c>
      <c r="V72" s="30">
        <v>0</v>
      </c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</row>
    <row r="73" spans="1:78" ht="13" hidden="1" x14ac:dyDescent="0.15">
      <c r="A73" s="62" t="s">
        <v>130</v>
      </c>
      <c r="B73" s="3" t="s">
        <v>129</v>
      </c>
      <c r="C73" s="3"/>
      <c r="D73" s="137"/>
      <c r="E73" s="132">
        <f t="shared" si="12"/>
        <v>0</v>
      </c>
      <c r="F73" s="20"/>
      <c r="G73" s="22"/>
      <c r="H73" s="3"/>
      <c r="I73" s="6">
        <f t="shared" si="7"/>
        <v>0</v>
      </c>
      <c r="J73" s="3"/>
      <c r="K73" s="6">
        <f t="shared" si="8"/>
        <v>0</v>
      </c>
      <c r="L73" s="3"/>
      <c r="M73" s="3"/>
      <c r="N73" s="6">
        <f t="shared" si="9"/>
        <v>0</v>
      </c>
      <c r="O73" s="3"/>
      <c r="P73" s="6">
        <f t="shared" si="10"/>
        <v>0</v>
      </c>
      <c r="Q73" s="76"/>
      <c r="R73" s="6">
        <f t="shared" si="11"/>
        <v>0</v>
      </c>
      <c r="S73" s="112"/>
      <c r="T73" s="26"/>
      <c r="U73" s="3">
        <v>0</v>
      </c>
      <c r="V73" s="30">
        <v>0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</row>
    <row r="74" spans="1:78" ht="13" x14ac:dyDescent="0.15">
      <c r="A74" s="62" t="s">
        <v>196</v>
      </c>
      <c r="B74" s="3" t="s">
        <v>195</v>
      </c>
      <c r="C74" s="3">
        <v>50</v>
      </c>
      <c r="D74" s="137">
        <v>49</v>
      </c>
      <c r="E74" s="132">
        <f t="shared" si="12"/>
        <v>0</v>
      </c>
      <c r="F74" s="20"/>
      <c r="G74" s="22">
        <v>49</v>
      </c>
      <c r="H74" s="3">
        <v>0</v>
      </c>
      <c r="I74" s="6">
        <f t="shared" si="7"/>
        <v>0</v>
      </c>
      <c r="J74" s="3">
        <v>0</v>
      </c>
      <c r="K74" s="6">
        <f t="shared" si="8"/>
        <v>0</v>
      </c>
      <c r="L74" s="3">
        <v>0</v>
      </c>
      <c r="M74" s="3">
        <v>0</v>
      </c>
      <c r="N74" s="6">
        <f t="shared" si="9"/>
        <v>0</v>
      </c>
      <c r="O74" s="3">
        <v>0</v>
      </c>
      <c r="P74" s="6">
        <f t="shared" si="10"/>
        <v>0</v>
      </c>
      <c r="Q74" s="76">
        <v>0</v>
      </c>
      <c r="R74" s="6">
        <f t="shared" si="11"/>
        <v>0</v>
      </c>
      <c r="S74" s="112">
        <v>44</v>
      </c>
      <c r="T74" s="26">
        <v>0</v>
      </c>
      <c r="U74" s="3">
        <v>0</v>
      </c>
      <c r="V74" s="30">
        <v>0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</row>
    <row r="75" spans="1:78" ht="13" x14ac:dyDescent="0.15">
      <c r="A75" s="62" t="s">
        <v>191</v>
      </c>
      <c r="B75" s="3" t="s">
        <v>190</v>
      </c>
      <c r="C75" s="3">
        <v>125</v>
      </c>
      <c r="D75" s="137">
        <v>247</v>
      </c>
      <c r="E75" s="132">
        <f t="shared" si="12"/>
        <v>0</v>
      </c>
      <c r="F75" s="20"/>
      <c r="G75" s="22">
        <v>247</v>
      </c>
      <c r="H75" s="3">
        <v>1</v>
      </c>
      <c r="I75" s="6">
        <f t="shared" si="7"/>
        <v>0</v>
      </c>
      <c r="J75" s="3">
        <v>0</v>
      </c>
      <c r="K75" s="6">
        <f t="shared" si="8"/>
        <v>0</v>
      </c>
      <c r="L75" s="3">
        <v>0</v>
      </c>
      <c r="M75" s="3">
        <v>0</v>
      </c>
      <c r="N75" s="6">
        <f t="shared" si="9"/>
        <v>0</v>
      </c>
      <c r="O75" s="3">
        <v>0</v>
      </c>
      <c r="P75" s="6">
        <f t="shared" si="10"/>
        <v>0</v>
      </c>
      <c r="Q75" s="76">
        <v>0</v>
      </c>
      <c r="R75" s="6">
        <f t="shared" si="11"/>
        <v>0</v>
      </c>
      <c r="S75" s="112">
        <v>4</v>
      </c>
      <c r="T75" s="26">
        <v>0</v>
      </c>
      <c r="U75" s="3">
        <v>0</v>
      </c>
      <c r="V75" s="30">
        <v>0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</row>
    <row r="76" spans="1:78" ht="13" x14ac:dyDescent="0.15">
      <c r="A76" s="62" t="s">
        <v>198</v>
      </c>
      <c r="B76" s="3" t="s">
        <v>197</v>
      </c>
      <c r="C76" s="3">
        <v>42</v>
      </c>
      <c r="D76" s="137">
        <v>49</v>
      </c>
      <c r="E76" s="132">
        <f t="shared" si="12"/>
        <v>0</v>
      </c>
      <c r="F76" s="20"/>
      <c r="G76" s="22">
        <v>49</v>
      </c>
      <c r="H76" s="3">
        <v>0</v>
      </c>
      <c r="I76" s="6">
        <f t="shared" si="7"/>
        <v>0</v>
      </c>
      <c r="J76" s="3">
        <v>0</v>
      </c>
      <c r="K76" s="6">
        <f t="shared" si="8"/>
        <v>0</v>
      </c>
      <c r="L76" s="3">
        <v>0</v>
      </c>
      <c r="M76" s="3">
        <v>0</v>
      </c>
      <c r="N76" s="6">
        <f t="shared" si="9"/>
        <v>0</v>
      </c>
      <c r="O76" s="3">
        <v>0</v>
      </c>
      <c r="P76" s="6">
        <f t="shared" si="10"/>
        <v>0</v>
      </c>
      <c r="Q76" s="76">
        <v>0</v>
      </c>
      <c r="R76" s="6">
        <f t="shared" si="11"/>
        <v>0</v>
      </c>
      <c r="S76" s="112">
        <v>6</v>
      </c>
      <c r="T76" s="26">
        <v>0</v>
      </c>
      <c r="U76" s="3">
        <v>0</v>
      </c>
      <c r="V76" s="30">
        <v>0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</row>
    <row r="77" spans="1:78" ht="13" x14ac:dyDescent="0.15">
      <c r="A77" s="62" t="s">
        <v>200</v>
      </c>
      <c r="B77" s="3" t="s">
        <v>199</v>
      </c>
      <c r="C77" s="3">
        <v>35</v>
      </c>
      <c r="D77" s="137">
        <v>35</v>
      </c>
      <c r="E77" s="132">
        <f t="shared" si="12"/>
        <v>8</v>
      </c>
      <c r="F77" s="20"/>
      <c r="G77" s="22">
        <v>27</v>
      </c>
      <c r="H77" s="3">
        <v>13</v>
      </c>
      <c r="I77" s="6">
        <f t="shared" si="7"/>
        <v>0</v>
      </c>
      <c r="J77" s="3">
        <v>0</v>
      </c>
      <c r="K77" s="6">
        <f t="shared" si="8"/>
        <v>0</v>
      </c>
      <c r="L77" s="3">
        <v>0</v>
      </c>
      <c r="M77" s="3">
        <v>2</v>
      </c>
      <c r="N77" s="6">
        <f t="shared" si="9"/>
        <v>0.15384615384615385</v>
      </c>
      <c r="O77" s="3">
        <v>0</v>
      </c>
      <c r="P77" s="6">
        <f t="shared" si="10"/>
        <v>0</v>
      </c>
      <c r="Q77" s="76">
        <v>0</v>
      </c>
      <c r="R77" s="6">
        <f t="shared" si="11"/>
        <v>0</v>
      </c>
      <c r="S77" s="112">
        <v>1</v>
      </c>
      <c r="T77" s="26">
        <v>0</v>
      </c>
      <c r="U77" s="3">
        <v>0</v>
      </c>
      <c r="V77" s="30">
        <v>0</v>
      </c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</row>
    <row r="78" spans="1:78" ht="26" x14ac:dyDescent="0.15">
      <c r="A78" s="62" t="s">
        <v>201</v>
      </c>
      <c r="B78" s="3" t="s">
        <v>202</v>
      </c>
      <c r="C78" s="3">
        <v>63</v>
      </c>
      <c r="D78" s="137">
        <v>0</v>
      </c>
      <c r="E78" s="132">
        <f t="shared" si="12"/>
        <v>0</v>
      </c>
      <c r="F78" s="20"/>
      <c r="G78" s="22">
        <v>0</v>
      </c>
      <c r="H78" s="3">
        <v>0</v>
      </c>
      <c r="I78" s="6">
        <f t="shared" si="7"/>
        <v>0</v>
      </c>
      <c r="J78" s="3">
        <v>0</v>
      </c>
      <c r="K78" s="6">
        <f t="shared" si="8"/>
        <v>0</v>
      </c>
      <c r="L78" s="3">
        <v>0</v>
      </c>
      <c r="M78" s="3">
        <v>0</v>
      </c>
      <c r="N78" s="6">
        <f t="shared" si="9"/>
        <v>0</v>
      </c>
      <c r="O78" s="3">
        <v>0</v>
      </c>
      <c r="P78" s="6">
        <f t="shared" si="10"/>
        <v>0</v>
      </c>
      <c r="Q78" s="76">
        <v>0</v>
      </c>
      <c r="R78" s="6">
        <f t="shared" si="11"/>
        <v>0</v>
      </c>
      <c r="S78" s="112">
        <v>0</v>
      </c>
      <c r="T78" s="26">
        <v>0</v>
      </c>
      <c r="U78" s="3">
        <v>0</v>
      </c>
      <c r="V78" s="30">
        <v>0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</row>
    <row r="79" spans="1:78" ht="13" x14ac:dyDescent="0.15">
      <c r="A79" s="62" t="s">
        <v>135</v>
      </c>
      <c r="B79" s="3" t="s">
        <v>133</v>
      </c>
      <c r="C79" s="3">
        <v>85</v>
      </c>
      <c r="D79" s="137">
        <v>0</v>
      </c>
      <c r="E79" s="132">
        <f t="shared" si="12"/>
        <v>0</v>
      </c>
      <c r="F79" s="20"/>
      <c r="G79" s="22">
        <v>0</v>
      </c>
      <c r="H79" s="3">
        <v>0</v>
      </c>
      <c r="I79" s="6">
        <f t="shared" si="7"/>
        <v>0</v>
      </c>
      <c r="J79" s="3">
        <v>0</v>
      </c>
      <c r="K79" s="6">
        <f t="shared" si="8"/>
        <v>0</v>
      </c>
      <c r="L79" s="3">
        <v>0</v>
      </c>
      <c r="M79" s="3">
        <v>0</v>
      </c>
      <c r="N79" s="6">
        <f t="shared" si="9"/>
        <v>0</v>
      </c>
      <c r="O79" s="3">
        <v>0</v>
      </c>
      <c r="P79" s="6">
        <f t="shared" si="10"/>
        <v>0</v>
      </c>
      <c r="Q79" s="76">
        <v>0</v>
      </c>
      <c r="R79" s="6">
        <f t="shared" si="11"/>
        <v>0</v>
      </c>
      <c r="S79" s="112">
        <v>0</v>
      </c>
      <c r="T79" s="26">
        <v>0</v>
      </c>
      <c r="U79" s="3">
        <v>0</v>
      </c>
      <c r="V79" s="30">
        <v>0</v>
      </c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</row>
    <row r="80" spans="1:78" ht="26" hidden="1" x14ac:dyDescent="0.15">
      <c r="A80" s="62" t="s">
        <v>136</v>
      </c>
      <c r="B80" s="3" t="s">
        <v>134</v>
      </c>
      <c r="C80" s="3">
        <v>0</v>
      </c>
      <c r="D80" s="137"/>
      <c r="E80" s="132">
        <f t="shared" si="12"/>
        <v>0</v>
      </c>
      <c r="F80" s="20"/>
      <c r="G80" s="22"/>
      <c r="H80" s="3"/>
      <c r="I80" s="6">
        <f t="shared" si="7"/>
        <v>0</v>
      </c>
      <c r="J80" s="3"/>
      <c r="K80" s="6">
        <f t="shared" si="8"/>
        <v>0</v>
      </c>
      <c r="L80" s="3"/>
      <c r="M80" s="3"/>
      <c r="N80" s="6">
        <f t="shared" si="9"/>
        <v>0</v>
      </c>
      <c r="O80" s="3"/>
      <c r="P80" s="6">
        <f t="shared" si="10"/>
        <v>0</v>
      </c>
      <c r="Q80" s="76"/>
      <c r="R80" s="6">
        <f t="shared" si="11"/>
        <v>0</v>
      </c>
      <c r="S80" s="112"/>
      <c r="T80" s="26"/>
      <c r="U80" s="3">
        <v>0</v>
      </c>
      <c r="V80" s="30">
        <v>0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</row>
    <row r="81" spans="1:78" ht="13" x14ac:dyDescent="0.15">
      <c r="A81" s="62" t="s">
        <v>144</v>
      </c>
      <c r="B81" s="3" t="s">
        <v>143</v>
      </c>
      <c r="C81" s="3">
        <v>63</v>
      </c>
      <c r="D81" s="137">
        <v>0</v>
      </c>
      <c r="E81" s="132">
        <f t="shared" si="12"/>
        <v>0</v>
      </c>
      <c r="F81" s="20"/>
      <c r="G81" s="22">
        <v>0</v>
      </c>
      <c r="H81" s="3">
        <v>0</v>
      </c>
      <c r="I81" s="6">
        <f t="shared" si="7"/>
        <v>0</v>
      </c>
      <c r="J81" s="3">
        <v>0</v>
      </c>
      <c r="K81" s="6">
        <f t="shared" si="8"/>
        <v>0</v>
      </c>
      <c r="L81" s="3">
        <v>0</v>
      </c>
      <c r="M81" s="3">
        <v>0</v>
      </c>
      <c r="N81" s="6">
        <f t="shared" si="9"/>
        <v>0</v>
      </c>
      <c r="O81" s="3">
        <v>0</v>
      </c>
      <c r="P81" s="6">
        <f t="shared" si="10"/>
        <v>0</v>
      </c>
      <c r="Q81" s="76">
        <v>0</v>
      </c>
      <c r="R81" s="6">
        <f t="shared" si="11"/>
        <v>0</v>
      </c>
      <c r="S81" s="112">
        <v>0</v>
      </c>
      <c r="T81" s="26">
        <v>0</v>
      </c>
      <c r="U81" s="3">
        <v>0</v>
      </c>
      <c r="V81" s="30">
        <v>0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</row>
    <row r="82" spans="1:78" ht="13" x14ac:dyDescent="0.15">
      <c r="A82" s="62" t="s">
        <v>176</v>
      </c>
      <c r="B82" s="3" t="s">
        <v>177</v>
      </c>
      <c r="C82" s="3">
        <v>48</v>
      </c>
      <c r="D82" s="137">
        <v>82</v>
      </c>
      <c r="E82" s="132">
        <f t="shared" si="12"/>
        <v>0</v>
      </c>
      <c r="F82" s="20"/>
      <c r="G82" s="22">
        <v>82</v>
      </c>
      <c r="H82" s="3">
        <v>71</v>
      </c>
      <c r="I82" s="6">
        <f t="shared" si="7"/>
        <v>1.4084507042253521E-2</v>
      </c>
      <c r="J82" s="3">
        <v>1</v>
      </c>
      <c r="K82" s="6">
        <f t="shared" si="8"/>
        <v>1</v>
      </c>
      <c r="L82" s="3">
        <v>1</v>
      </c>
      <c r="M82" s="3">
        <v>2</v>
      </c>
      <c r="N82" s="6">
        <f t="shared" si="9"/>
        <v>2.8169014084507043E-2</v>
      </c>
      <c r="O82" s="3">
        <v>0</v>
      </c>
      <c r="P82" s="6">
        <f t="shared" si="10"/>
        <v>0</v>
      </c>
      <c r="Q82" s="76">
        <v>0</v>
      </c>
      <c r="R82" s="6">
        <f t="shared" si="11"/>
        <v>0</v>
      </c>
      <c r="S82" s="112">
        <v>6</v>
      </c>
      <c r="T82" s="26">
        <v>0</v>
      </c>
      <c r="U82" s="3">
        <v>0</v>
      </c>
      <c r="V82" s="30">
        <v>0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</row>
    <row r="83" spans="1:78" ht="13" x14ac:dyDescent="0.15">
      <c r="A83" s="62" t="s">
        <v>122</v>
      </c>
      <c r="B83" s="3" t="s">
        <v>121</v>
      </c>
      <c r="C83" s="3">
        <v>50</v>
      </c>
      <c r="D83" s="137">
        <v>0</v>
      </c>
      <c r="E83" s="132">
        <f t="shared" si="12"/>
        <v>0</v>
      </c>
      <c r="F83" s="20"/>
      <c r="G83" s="22">
        <v>0</v>
      </c>
      <c r="H83" s="3">
        <v>0</v>
      </c>
      <c r="I83" s="6">
        <f>IF(H83=0,J83,(J83/H83))</f>
        <v>0</v>
      </c>
      <c r="J83" s="3">
        <v>0</v>
      </c>
      <c r="K83" s="6">
        <f>IF(J83=0,L83,(L83/J83))</f>
        <v>0</v>
      </c>
      <c r="L83" s="3">
        <v>0</v>
      </c>
      <c r="M83" s="3">
        <v>0</v>
      </c>
      <c r="N83" s="6">
        <f>IF(H83=0,M83,(M83/H83))</f>
        <v>0</v>
      </c>
      <c r="O83" s="3">
        <v>0</v>
      </c>
      <c r="P83" s="6">
        <f>IF(H83=0,O83,(O83/H83))</f>
        <v>0</v>
      </c>
      <c r="Q83" s="76">
        <v>0</v>
      </c>
      <c r="R83" s="6">
        <f>IF(H83=0,Q83,(Q83/H83))</f>
        <v>0</v>
      </c>
      <c r="S83" s="112">
        <v>0</v>
      </c>
      <c r="T83" s="26">
        <v>0</v>
      </c>
      <c r="U83" s="3">
        <v>0</v>
      </c>
      <c r="V83" s="30">
        <v>0</v>
      </c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</row>
    <row r="84" spans="1:78" ht="13" x14ac:dyDescent="0.15">
      <c r="A84" s="62" t="s">
        <v>100</v>
      </c>
      <c r="B84" s="3" t="s">
        <v>85</v>
      </c>
      <c r="C84" s="3">
        <v>185</v>
      </c>
      <c r="D84" s="137">
        <v>0</v>
      </c>
      <c r="E84" s="132">
        <f t="shared" si="12"/>
        <v>0</v>
      </c>
      <c r="F84" s="20"/>
      <c r="G84" s="22">
        <v>0</v>
      </c>
      <c r="H84" s="3">
        <v>0</v>
      </c>
      <c r="I84" s="6">
        <f t="shared" si="7"/>
        <v>0</v>
      </c>
      <c r="J84" s="3">
        <v>0</v>
      </c>
      <c r="K84" s="6">
        <f t="shared" si="8"/>
        <v>0</v>
      </c>
      <c r="L84" s="3">
        <v>0</v>
      </c>
      <c r="M84" s="3">
        <v>0</v>
      </c>
      <c r="N84" s="6">
        <f t="shared" si="9"/>
        <v>0</v>
      </c>
      <c r="O84" s="3">
        <v>0</v>
      </c>
      <c r="P84" s="6">
        <f t="shared" si="10"/>
        <v>0</v>
      </c>
      <c r="Q84" s="76">
        <v>0</v>
      </c>
      <c r="R84" s="6">
        <f t="shared" si="11"/>
        <v>0</v>
      </c>
      <c r="S84" s="112">
        <v>0</v>
      </c>
      <c r="T84" s="26">
        <v>0</v>
      </c>
      <c r="U84" s="3">
        <v>0</v>
      </c>
      <c r="V84" s="30">
        <v>0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</row>
    <row r="85" spans="1:78" ht="13" hidden="1" x14ac:dyDescent="0.15">
      <c r="A85" s="62" t="s">
        <v>174</v>
      </c>
      <c r="B85" s="3" t="s">
        <v>175</v>
      </c>
      <c r="C85" s="3">
        <v>0</v>
      </c>
      <c r="D85" s="137"/>
      <c r="E85" s="132">
        <f t="shared" si="12"/>
        <v>0</v>
      </c>
      <c r="F85" s="20"/>
      <c r="G85" s="22"/>
      <c r="H85" s="3"/>
      <c r="I85" s="6">
        <f t="shared" si="7"/>
        <v>0</v>
      </c>
      <c r="J85" s="3"/>
      <c r="K85" s="6">
        <f t="shared" si="8"/>
        <v>0</v>
      </c>
      <c r="L85" s="3"/>
      <c r="M85" s="3"/>
      <c r="N85" s="6">
        <f t="shared" si="9"/>
        <v>0</v>
      </c>
      <c r="O85" s="3"/>
      <c r="P85" s="6">
        <f t="shared" si="10"/>
        <v>0</v>
      </c>
      <c r="Q85" s="76"/>
      <c r="R85" s="6">
        <f t="shared" si="11"/>
        <v>0</v>
      </c>
      <c r="S85" s="112"/>
      <c r="T85" s="26"/>
      <c r="U85" s="3">
        <v>0</v>
      </c>
      <c r="V85" s="30">
        <v>0</v>
      </c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</row>
    <row r="86" spans="1:78" ht="13" x14ac:dyDescent="0.15">
      <c r="A86" s="62" t="s">
        <v>159</v>
      </c>
      <c r="B86" s="3" t="s">
        <v>158</v>
      </c>
      <c r="C86" s="3">
        <v>67</v>
      </c>
      <c r="D86" s="137">
        <v>0</v>
      </c>
      <c r="E86" s="132">
        <f t="shared" si="12"/>
        <v>0</v>
      </c>
      <c r="F86" s="20"/>
      <c r="G86" s="22">
        <v>0</v>
      </c>
      <c r="H86" s="3">
        <v>0</v>
      </c>
      <c r="I86" s="6">
        <f t="shared" si="7"/>
        <v>0</v>
      </c>
      <c r="J86" s="3">
        <v>0</v>
      </c>
      <c r="K86" s="6">
        <f t="shared" si="8"/>
        <v>0</v>
      </c>
      <c r="L86" s="3">
        <v>0</v>
      </c>
      <c r="M86" s="3">
        <v>0</v>
      </c>
      <c r="N86" s="6">
        <f t="shared" si="9"/>
        <v>0</v>
      </c>
      <c r="O86" s="3">
        <v>0</v>
      </c>
      <c r="P86" s="6">
        <f t="shared" si="10"/>
        <v>0</v>
      </c>
      <c r="Q86" s="76">
        <v>0</v>
      </c>
      <c r="R86" s="6">
        <f t="shared" si="11"/>
        <v>0</v>
      </c>
      <c r="S86" s="112">
        <v>0</v>
      </c>
      <c r="T86" s="26">
        <v>0</v>
      </c>
      <c r="U86" s="3">
        <v>0</v>
      </c>
      <c r="V86" s="30">
        <v>0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</row>
    <row r="87" spans="1:78" ht="13" x14ac:dyDescent="0.15">
      <c r="A87" s="62" t="s">
        <v>109</v>
      </c>
      <c r="B87" s="3" t="s">
        <v>108</v>
      </c>
      <c r="C87" s="3">
        <v>42</v>
      </c>
      <c r="D87" s="137">
        <v>46</v>
      </c>
      <c r="E87" s="132">
        <f t="shared" si="12"/>
        <v>0</v>
      </c>
      <c r="F87" s="20"/>
      <c r="G87" s="22">
        <v>46</v>
      </c>
      <c r="H87" s="3">
        <v>43</v>
      </c>
      <c r="I87" s="6">
        <f t="shared" si="7"/>
        <v>6.9767441860465115E-2</v>
      </c>
      <c r="J87" s="3">
        <v>3</v>
      </c>
      <c r="K87" s="6">
        <f t="shared" si="8"/>
        <v>0</v>
      </c>
      <c r="L87" s="3">
        <v>0</v>
      </c>
      <c r="M87" s="3">
        <v>3</v>
      </c>
      <c r="N87" s="6">
        <f t="shared" si="9"/>
        <v>6.9767441860465115E-2</v>
      </c>
      <c r="O87" s="3">
        <v>0</v>
      </c>
      <c r="P87" s="6">
        <f t="shared" si="10"/>
        <v>0</v>
      </c>
      <c r="Q87" s="76">
        <v>0</v>
      </c>
      <c r="R87" s="6">
        <f t="shared" si="11"/>
        <v>0</v>
      </c>
      <c r="S87" s="112">
        <v>4</v>
      </c>
      <c r="T87" s="26">
        <v>0</v>
      </c>
      <c r="U87" s="3">
        <v>0</v>
      </c>
      <c r="V87" s="30">
        <v>0</v>
      </c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</row>
    <row r="88" spans="1:78" ht="13" hidden="1" x14ac:dyDescent="0.15">
      <c r="A88" s="62" t="s">
        <v>95</v>
      </c>
      <c r="B88" s="3" t="s">
        <v>90</v>
      </c>
      <c r="C88" s="3"/>
      <c r="D88" s="137"/>
      <c r="E88" s="132">
        <f t="shared" si="12"/>
        <v>0</v>
      </c>
      <c r="F88" s="20"/>
      <c r="G88" s="22"/>
      <c r="H88" s="3"/>
      <c r="I88" s="6">
        <f t="shared" si="7"/>
        <v>0</v>
      </c>
      <c r="J88" s="3"/>
      <c r="K88" s="6">
        <f t="shared" si="8"/>
        <v>0</v>
      </c>
      <c r="L88" s="3"/>
      <c r="M88" s="3"/>
      <c r="N88" s="6">
        <f t="shared" si="9"/>
        <v>0</v>
      </c>
      <c r="O88" s="3"/>
      <c r="P88" s="6">
        <f t="shared" si="10"/>
        <v>0</v>
      </c>
      <c r="Q88" s="76"/>
      <c r="R88" s="6">
        <f t="shared" si="11"/>
        <v>0</v>
      </c>
      <c r="S88" s="112"/>
      <c r="T88" s="26"/>
      <c r="U88" s="3">
        <v>0</v>
      </c>
      <c r="V88" s="30">
        <v>0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</row>
    <row r="89" spans="1:78" ht="13" hidden="1" x14ac:dyDescent="0.15">
      <c r="A89" s="63" t="s">
        <v>112</v>
      </c>
      <c r="B89" s="58" t="s">
        <v>114</v>
      </c>
      <c r="C89" s="58"/>
      <c r="D89" s="137"/>
      <c r="E89" s="132">
        <f t="shared" si="12"/>
        <v>0</v>
      </c>
      <c r="F89" s="20"/>
      <c r="G89" s="135"/>
      <c r="H89" s="58"/>
      <c r="I89" s="6">
        <f t="shared" si="7"/>
        <v>0</v>
      </c>
      <c r="J89" s="3"/>
      <c r="K89" s="6">
        <f t="shared" si="8"/>
        <v>0</v>
      </c>
      <c r="L89" s="3"/>
      <c r="M89" s="3"/>
      <c r="N89" s="6">
        <f t="shared" si="9"/>
        <v>0</v>
      </c>
      <c r="O89" s="3"/>
      <c r="P89" s="6">
        <f t="shared" si="10"/>
        <v>0</v>
      </c>
      <c r="Q89" s="76"/>
      <c r="R89" s="6">
        <f t="shared" si="11"/>
        <v>0</v>
      </c>
      <c r="S89" s="113"/>
      <c r="T89" s="26"/>
      <c r="U89" s="3">
        <v>0</v>
      </c>
      <c r="V89" s="30">
        <v>0</v>
      </c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</row>
    <row r="90" spans="1:78" ht="26" hidden="1" x14ac:dyDescent="0.15">
      <c r="A90" s="63" t="s">
        <v>101</v>
      </c>
      <c r="B90" s="58" t="s">
        <v>87</v>
      </c>
      <c r="C90" s="58"/>
      <c r="D90" s="137"/>
      <c r="E90" s="132">
        <f t="shared" si="12"/>
        <v>0</v>
      </c>
      <c r="F90" s="20"/>
      <c r="G90" s="135"/>
      <c r="H90" s="58"/>
      <c r="I90" s="6">
        <f t="shared" si="7"/>
        <v>0</v>
      </c>
      <c r="J90" s="3"/>
      <c r="K90" s="6">
        <f t="shared" si="8"/>
        <v>0</v>
      </c>
      <c r="L90" s="3"/>
      <c r="M90" s="3"/>
      <c r="N90" s="6">
        <f t="shared" si="9"/>
        <v>0</v>
      </c>
      <c r="O90" s="3"/>
      <c r="P90" s="6">
        <f t="shared" si="10"/>
        <v>0</v>
      </c>
      <c r="Q90" s="76"/>
      <c r="R90" s="6">
        <f t="shared" si="11"/>
        <v>0</v>
      </c>
      <c r="S90" s="113"/>
      <c r="T90" s="26"/>
      <c r="U90" s="3">
        <v>0</v>
      </c>
      <c r="V90" s="30">
        <v>0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</row>
    <row r="91" spans="1:78" ht="13" hidden="1" x14ac:dyDescent="0.15">
      <c r="A91" s="63" t="s">
        <v>111</v>
      </c>
      <c r="B91" s="58" t="s">
        <v>110</v>
      </c>
      <c r="C91" s="58"/>
      <c r="D91" s="137"/>
      <c r="E91" s="132">
        <f t="shared" si="12"/>
        <v>0</v>
      </c>
      <c r="F91" s="20"/>
      <c r="G91" s="135"/>
      <c r="H91" s="58"/>
      <c r="I91" s="6">
        <f t="shared" si="7"/>
        <v>0</v>
      </c>
      <c r="J91" s="3"/>
      <c r="K91" s="6">
        <f t="shared" si="8"/>
        <v>0</v>
      </c>
      <c r="L91" s="3"/>
      <c r="M91" s="3"/>
      <c r="N91" s="6">
        <f t="shared" si="9"/>
        <v>0</v>
      </c>
      <c r="O91" s="3"/>
      <c r="P91" s="6">
        <f t="shared" si="10"/>
        <v>0</v>
      </c>
      <c r="Q91" s="76"/>
      <c r="R91" s="6">
        <f t="shared" si="11"/>
        <v>0</v>
      </c>
      <c r="S91" s="113"/>
      <c r="T91" s="26"/>
      <c r="U91" s="3">
        <v>0</v>
      </c>
      <c r="V91" s="30">
        <v>0</v>
      </c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</row>
    <row r="92" spans="1:78" ht="13" hidden="1" x14ac:dyDescent="0.15">
      <c r="A92" s="62" t="s">
        <v>104</v>
      </c>
      <c r="B92" s="3" t="s">
        <v>86</v>
      </c>
      <c r="C92" s="3"/>
      <c r="D92" s="137"/>
      <c r="E92" s="132">
        <f t="shared" si="12"/>
        <v>0</v>
      </c>
      <c r="F92" s="20"/>
      <c r="G92" s="22"/>
      <c r="H92" s="3"/>
      <c r="I92" s="6">
        <f t="shared" si="7"/>
        <v>0</v>
      </c>
      <c r="J92" s="3"/>
      <c r="K92" s="6">
        <f t="shared" si="8"/>
        <v>0</v>
      </c>
      <c r="L92" s="3"/>
      <c r="M92" s="3"/>
      <c r="N92" s="6">
        <f t="shared" si="9"/>
        <v>0</v>
      </c>
      <c r="O92" s="3"/>
      <c r="P92" s="6">
        <f t="shared" si="10"/>
        <v>0</v>
      </c>
      <c r="Q92" s="76"/>
      <c r="R92" s="6">
        <f t="shared" si="11"/>
        <v>0</v>
      </c>
      <c r="S92" s="112"/>
      <c r="T92" s="26"/>
      <c r="U92" s="3">
        <v>0</v>
      </c>
      <c r="V92" s="30">
        <v>0</v>
      </c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</row>
    <row r="93" spans="1:78" ht="26" hidden="1" x14ac:dyDescent="0.15">
      <c r="A93" s="62" t="s">
        <v>123</v>
      </c>
      <c r="B93" s="3" t="s">
        <v>124</v>
      </c>
      <c r="C93" s="3"/>
      <c r="D93" s="137"/>
      <c r="E93" s="132">
        <f t="shared" si="12"/>
        <v>0</v>
      </c>
      <c r="F93" s="20"/>
      <c r="G93" s="22"/>
      <c r="H93" s="3"/>
      <c r="I93" s="6">
        <f t="shared" si="7"/>
        <v>0</v>
      </c>
      <c r="J93" s="3"/>
      <c r="K93" s="6">
        <f t="shared" si="8"/>
        <v>0</v>
      </c>
      <c r="L93" s="3"/>
      <c r="M93" s="3"/>
      <c r="N93" s="6">
        <f t="shared" si="9"/>
        <v>0</v>
      </c>
      <c r="O93" s="3"/>
      <c r="P93" s="6">
        <f t="shared" si="10"/>
        <v>0</v>
      </c>
      <c r="Q93" s="76"/>
      <c r="R93" s="6">
        <f t="shared" si="11"/>
        <v>0</v>
      </c>
      <c r="S93" s="112"/>
      <c r="T93" s="26"/>
      <c r="U93" s="3">
        <v>0</v>
      </c>
      <c r="V93" s="30">
        <v>0</v>
      </c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</row>
    <row r="94" spans="1:78" ht="13" x14ac:dyDescent="0.15">
      <c r="A94" s="62" t="s">
        <v>181</v>
      </c>
      <c r="B94" s="3" t="s">
        <v>182</v>
      </c>
      <c r="C94" s="3">
        <v>16</v>
      </c>
      <c r="D94" s="137">
        <v>18</v>
      </c>
      <c r="E94" s="132">
        <f t="shared" si="12"/>
        <v>0</v>
      </c>
      <c r="F94" s="20"/>
      <c r="G94" s="22">
        <v>18</v>
      </c>
      <c r="H94" s="3">
        <v>0</v>
      </c>
      <c r="I94" s="6">
        <f t="shared" si="7"/>
        <v>0</v>
      </c>
      <c r="J94" s="3">
        <v>0</v>
      </c>
      <c r="K94" s="6">
        <f t="shared" si="8"/>
        <v>0</v>
      </c>
      <c r="L94" s="3">
        <v>0</v>
      </c>
      <c r="M94" s="3">
        <v>0</v>
      </c>
      <c r="N94" s="6">
        <f t="shared" si="9"/>
        <v>0</v>
      </c>
      <c r="O94" s="3">
        <v>0</v>
      </c>
      <c r="P94" s="6">
        <f t="shared" si="10"/>
        <v>0</v>
      </c>
      <c r="Q94" s="76">
        <v>0</v>
      </c>
      <c r="R94" s="6">
        <f t="shared" si="11"/>
        <v>0</v>
      </c>
      <c r="S94" s="112">
        <v>0</v>
      </c>
      <c r="T94" s="26">
        <v>0</v>
      </c>
      <c r="U94" s="3">
        <v>0</v>
      </c>
      <c r="V94" s="30">
        <v>0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</row>
    <row r="95" spans="1:78" ht="13" x14ac:dyDescent="0.15">
      <c r="A95" s="62" t="s">
        <v>185</v>
      </c>
      <c r="B95" s="3" t="s">
        <v>180</v>
      </c>
      <c r="C95" s="3">
        <v>21</v>
      </c>
      <c r="D95" s="137">
        <v>0</v>
      </c>
      <c r="E95" s="132">
        <f t="shared" si="12"/>
        <v>0</v>
      </c>
      <c r="F95" s="20"/>
      <c r="G95" s="22">
        <v>0</v>
      </c>
      <c r="H95" s="3">
        <v>0</v>
      </c>
      <c r="I95" s="6">
        <f t="shared" si="7"/>
        <v>0</v>
      </c>
      <c r="J95" s="3">
        <v>0</v>
      </c>
      <c r="K95" s="6">
        <f t="shared" si="8"/>
        <v>0</v>
      </c>
      <c r="L95" s="3">
        <v>0</v>
      </c>
      <c r="M95" s="3">
        <v>0</v>
      </c>
      <c r="N95" s="6">
        <f t="shared" si="9"/>
        <v>0</v>
      </c>
      <c r="O95" s="3">
        <v>0</v>
      </c>
      <c r="P95" s="6">
        <f t="shared" si="10"/>
        <v>0</v>
      </c>
      <c r="Q95" s="76">
        <v>0</v>
      </c>
      <c r="R95" s="6">
        <f t="shared" si="11"/>
        <v>0</v>
      </c>
      <c r="S95" s="112">
        <v>0</v>
      </c>
      <c r="T95" s="26">
        <v>0</v>
      </c>
      <c r="U95" s="3">
        <v>0</v>
      </c>
      <c r="V95" s="30">
        <v>0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</row>
    <row r="96" spans="1:78" ht="26" x14ac:dyDescent="0.15">
      <c r="A96" s="62" t="s">
        <v>208</v>
      </c>
      <c r="B96" s="3" t="s">
        <v>209</v>
      </c>
      <c r="C96" s="3">
        <v>250</v>
      </c>
      <c r="D96" s="137">
        <v>0</v>
      </c>
      <c r="E96" s="132">
        <f t="shared" si="12"/>
        <v>0</v>
      </c>
      <c r="F96" s="20"/>
      <c r="G96" s="22">
        <v>0</v>
      </c>
      <c r="H96" s="3">
        <v>0</v>
      </c>
      <c r="I96" s="6">
        <f t="shared" si="7"/>
        <v>0</v>
      </c>
      <c r="J96" s="3">
        <v>0</v>
      </c>
      <c r="K96" s="6">
        <f t="shared" si="8"/>
        <v>0</v>
      </c>
      <c r="L96" s="3">
        <v>0</v>
      </c>
      <c r="M96" s="3">
        <v>0</v>
      </c>
      <c r="N96" s="6">
        <f t="shared" si="9"/>
        <v>0</v>
      </c>
      <c r="O96" s="3">
        <v>0</v>
      </c>
      <c r="P96" s="6">
        <f t="shared" si="10"/>
        <v>0</v>
      </c>
      <c r="Q96" s="76">
        <v>0</v>
      </c>
      <c r="R96" s="6">
        <f t="shared" si="11"/>
        <v>0</v>
      </c>
      <c r="S96" s="112">
        <v>0</v>
      </c>
      <c r="T96" s="26">
        <v>0</v>
      </c>
      <c r="U96" s="3">
        <v>0</v>
      </c>
      <c r="V96" s="30">
        <v>0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</row>
    <row r="97" spans="1:78" ht="13" x14ac:dyDescent="0.15">
      <c r="A97" s="62" t="s">
        <v>132</v>
      </c>
      <c r="B97" s="3" t="s">
        <v>131</v>
      </c>
      <c r="C97" s="3">
        <v>63</v>
      </c>
      <c r="D97" s="137">
        <v>195</v>
      </c>
      <c r="E97" s="132">
        <f t="shared" si="12"/>
        <v>0</v>
      </c>
      <c r="F97" s="20"/>
      <c r="G97" s="22">
        <v>195</v>
      </c>
      <c r="H97" s="3">
        <v>169</v>
      </c>
      <c r="I97" s="6">
        <f t="shared" si="7"/>
        <v>2.9585798816568046E-2</v>
      </c>
      <c r="J97" s="3">
        <v>5</v>
      </c>
      <c r="K97" s="6">
        <f t="shared" si="8"/>
        <v>0.2</v>
      </c>
      <c r="L97" s="3">
        <v>1</v>
      </c>
      <c r="M97" s="3">
        <v>10</v>
      </c>
      <c r="N97" s="6">
        <f t="shared" si="9"/>
        <v>5.9171597633136092E-2</v>
      </c>
      <c r="O97" s="3">
        <v>0</v>
      </c>
      <c r="P97" s="6">
        <f t="shared" si="10"/>
        <v>0</v>
      </c>
      <c r="Q97" s="76">
        <v>0</v>
      </c>
      <c r="R97" s="6">
        <f t="shared" si="11"/>
        <v>0</v>
      </c>
      <c r="S97" s="112">
        <v>26</v>
      </c>
      <c r="T97" s="26">
        <v>0</v>
      </c>
      <c r="U97" s="3">
        <v>0</v>
      </c>
      <c r="V97" s="30">
        <v>0</v>
      </c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</row>
    <row r="98" spans="1:78" ht="13" x14ac:dyDescent="0.15">
      <c r="A98" s="62" t="s">
        <v>113</v>
      </c>
      <c r="B98" s="3" t="s">
        <v>115</v>
      </c>
      <c r="C98" s="3">
        <v>292</v>
      </c>
      <c r="D98" s="137">
        <v>0</v>
      </c>
      <c r="E98" s="132">
        <f t="shared" si="12"/>
        <v>0</v>
      </c>
      <c r="F98" s="20"/>
      <c r="G98" s="22">
        <v>0</v>
      </c>
      <c r="H98" s="3">
        <v>0</v>
      </c>
      <c r="I98" s="6">
        <f t="shared" si="7"/>
        <v>0</v>
      </c>
      <c r="J98" s="3">
        <v>0</v>
      </c>
      <c r="K98" s="6">
        <f t="shared" si="8"/>
        <v>0</v>
      </c>
      <c r="L98" s="3">
        <v>0</v>
      </c>
      <c r="M98" s="3">
        <v>0</v>
      </c>
      <c r="N98" s="6">
        <f t="shared" si="9"/>
        <v>0</v>
      </c>
      <c r="O98" s="3">
        <v>0</v>
      </c>
      <c r="P98" s="6">
        <f t="shared" si="10"/>
        <v>0</v>
      </c>
      <c r="Q98" s="76">
        <v>0</v>
      </c>
      <c r="R98" s="6">
        <f t="shared" si="11"/>
        <v>0</v>
      </c>
      <c r="S98" s="112">
        <v>0</v>
      </c>
      <c r="T98" s="26">
        <v>0</v>
      </c>
      <c r="U98" s="3">
        <v>0</v>
      </c>
      <c r="V98" s="30">
        <v>0</v>
      </c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</row>
    <row r="99" spans="1:78" ht="13" x14ac:dyDescent="0.15">
      <c r="A99" s="62" t="s">
        <v>153</v>
      </c>
      <c r="B99" s="3" t="s">
        <v>154</v>
      </c>
      <c r="C99" s="3">
        <v>83</v>
      </c>
      <c r="D99" s="137">
        <v>197</v>
      </c>
      <c r="E99" s="132">
        <f t="shared" si="12"/>
        <v>0</v>
      </c>
      <c r="F99" s="20"/>
      <c r="G99" s="22">
        <v>197</v>
      </c>
      <c r="H99" s="3">
        <v>0</v>
      </c>
      <c r="I99" s="6">
        <f t="shared" si="7"/>
        <v>0</v>
      </c>
      <c r="J99" s="3">
        <v>0</v>
      </c>
      <c r="K99" s="6">
        <f t="shared" si="8"/>
        <v>0</v>
      </c>
      <c r="L99" s="3">
        <v>0</v>
      </c>
      <c r="M99" s="3">
        <v>0</v>
      </c>
      <c r="N99" s="6">
        <f t="shared" si="9"/>
        <v>0</v>
      </c>
      <c r="O99" s="3">
        <v>0</v>
      </c>
      <c r="P99" s="6">
        <f t="shared" si="10"/>
        <v>0</v>
      </c>
      <c r="Q99" s="76">
        <v>0</v>
      </c>
      <c r="R99" s="6">
        <f t="shared" si="11"/>
        <v>0</v>
      </c>
      <c r="S99" s="112">
        <v>4</v>
      </c>
      <c r="T99" s="26">
        <v>0</v>
      </c>
      <c r="U99" s="3">
        <v>0</v>
      </c>
      <c r="V99" s="30">
        <v>0</v>
      </c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</row>
    <row r="100" spans="1:78" ht="13" x14ac:dyDescent="0.15">
      <c r="A100" s="62" t="s">
        <v>116</v>
      </c>
      <c r="B100" s="3" t="s">
        <v>117</v>
      </c>
      <c r="C100" s="3">
        <v>125</v>
      </c>
      <c r="D100" s="137">
        <v>112</v>
      </c>
      <c r="E100" s="132">
        <f t="shared" si="12"/>
        <v>0</v>
      </c>
      <c r="F100" s="20"/>
      <c r="G100" s="22">
        <v>112</v>
      </c>
      <c r="H100" s="3">
        <v>108</v>
      </c>
      <c r="I100" s="6">
        <f t="shared" si="7"/>
        <v>2.7777777777777776E-2</v>
      </c>
      <c r="J100" s="3">
        <v>3</v>
      </c>
      <c r="K100" s="6">
        <f t="shared" si="8"/>
        <v>0</v>
      </c>
      <c r="L100" s="3">
        <v>0</v>
      </c>
      <c r="M100" s="3">
        <v>11</v>
      </c>
      <c r="N100" s="6">
        <f t="shared" si="9"/>
        <v>0.10185185185185185</v>
      </c>
      <c r="O100" s="3">
        <v>0</v>
      </c>
      <c r="P100" s="6">
        <f t="shared" si="10"/>
        <v>0</v>
      </c>
      <c r="Q100" s="76">
        <v>0</v>
      </c>
      <c r="R100" s="6">
        <f t="shared" si="11"/>
        <v>0</v>
      </c>
      <c r="S100" s="112">
        <v>1</v>
      </c>
      <c r="T100" s="26">
        <v>0</v>
      </c>
      <c r="U100" s="3">
        <v>0</v>
      </c>
      <c r="V100" s="30">
        <v>0</v>
      </c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</row>
    <row r="101" spans="1:78" ht="13" x14ac:dyDescent="0.15">
      <c r="A101" s="63" t="s">
        <v>162</v>
      </c>
      <c r="B101" s="58" t="s">
        <v>161</v>
      </c>
      <c r="C101" s="58">
        <v>104</v>
      </c>
      <c r="D101" s="139">
        <v>114</v>
      </c>
      <c r="E101" s="132">
        <f t="shared" si="12"/>
        <v>1</v>
      </c>
      <c r="F101" s="20"/>
      <c r="G101" s="135">
        <v>113</v>
      </c>
      <c r="H101" s="58">
        <v>17</v>
      </c>
      <c r="I101" s="6">
        <f t="shared" si="7"/>
        <v>0</v>
      </c>
      <c r="J101" s="3">
        <v>0</v>
      </c>
      <c r="K101" s="6">
        <f t="shared" si="8"/>
        <v>0</v>
      </c>
      <c r="L101" s="3">
        <v>0</v>
      </c>
      <c r="M101" s="3">
        <v>2</v>
      </c>
      <c r="N101" s="6">
        <f t="shared" si="9"/>
        <v>0.11764705882352941</v>
      </c>
      <c r="O101" s="3">
        <v>0</v>
      </c>
      <c r="P101" s="6">
        <f t="shared" si="10"/>
        <v>0</v>
      </c>
      <c r="Q101" s="76">
        <v>0</v>
      </c>
      <c r="R101" s="6">
        <f t="shared" si="11"/>
        <v>0</v>
      </c>
      <c r="S101" s="113">
        <v>26</v>
      </c>
      <c r="T101" s="26">
        <v>0</v>
      </c>
      <c r="U101" s="3">
        <v>0</v>
      </c>
      <c r="V101" s="30">
        <v>0</v>
      </c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</row>
    <row r="102" spans="1:78" s="25" customFormat="1" ht="13" x14ac:dyDescent="0.15">
      <c r="A102" s="63" t="s">
        <v>81</v>
      </c>
      <c r="B102" s="58" t="s">
        <v>80</v>
      </c>
      <c r="C102" s="58">
        <v>333</v>
      </c>
      <c r="D102" s="139">
        <v>211</v>
      </c>
      <c r="E102" s="132">
        <f t="shared" si="12"/>
        <v>104</v>
      </c>
      <c r="F102" s="20"/>
      <c r="G102" s="135">
        <v>107</v>
      </c>
      <c r="H102" s="58">
        <v>0</v>
      </c>
      <c r="I102" s="6">
        <f t="shared" si="7"/>
        <v>0</v>
      </c>
      <c r="J102" s="3">
        <v>0</v>
      </c>
      <c r="K102" s="6">
        <f t="shared" si="8"/>
        <v>0</v>
      </c>
      <c r="L102" s="3">
        <v>0</v>
      </c>
      <c r="M102" s="3">
        <v>0</v>
      </c>
      <c r="N102" s="6">
        <f t="shared" si="9"/>
        <v>0</v>
      </c>
      <c r="O102" s="3">
        <v>0</v>
      </c>
      <c r="P102" s="6">
        <f t="shared" si="10"/>
        <v>0</v>
      </c>
      <c r="Q102" s="76">
        <v>0</v>
      </c>
      <c r="R102" s="6">
        <f t="shared" si="11"/>
        <v>0</v>
      </c>
      <c r="S102" s="113">
        <v>10</v>
      </c>
      <c r="T102" s="60">
        <v>8</v>
      </c>
      <c r="U102" s="3">
        <v>0</v>
      </c>
      <c r="V102" s="61">
        <v>14</v>
      </c>
    </row>
    <row r="103" spans="1:78" s="25" customFormat="1" ht="13" hidden="1" x14ac:dyDescent="0.15">
      <c r="A103" s="63" t="s">
        <v>178</v>
      </c>
      <c r="B103" s="58" t="s">
        <v>179</v>
      </c>
      <c r="C103" s="58">
        <v>29</v>
      </c>
      <c r="D103" s="139"/>
      <c r="E103" s="132">
        <f t="shared" si="12"/>
        <v>0</v>
      </c>
      <c r="F103" s="20"/>
      <c r="G103" s="135"/>
      <c r="H103" s="58"/>
      <c r="I103" s="6">
        <f t="shared" si="7"/>
        <v>0</v>
      </c>
      <c r="J103" s="3"/>
      <c r="K103" s="6">
        <f t="shared" si="8"/>
        <v>0</v>
      </c>
      <c r="L103" s="3"/>
      <c r="M103" s="3"/>
      <c r="N103" s="6">
        <f t="shared" si="9"/>
        <v>0</v>
      </c>
      <c r="O103" s="3"/>
      <c r="P103" s="6">
        <f t="shared" si="10"/>
        <v>0</v>
      </c>
      <c r="Q103" s="76"/>
      <c r="R103" s="6">
        <f t="shared" si="11"/>
        <v>0</v>
      </c>
      <c r="S103" s="113"/>
      <c r="T103" s="60"/>
      <c r="U103" s="3">
        <v>0</v>
      </c>
      <c r="V103" s="61"/>
    </row>
    <row r="104" spans="1:78" s="91" customFormat="1" x14ac:dyDescent="0.15">
      <c r="A104" s="7" t="s">
        <v>138</v>
      </c>
      <c r="B104" s="3" t="s">
        <v>137</v>
      </c>
      <c r="C104" s="3">
        <v>63</v>
      </c>
      <c r="D104" s="137">
        <v>68</v>
      </c>
      <c r="E104" s="132">
        <f t="shared" si="12"/>
        <v>0</v>
      </c>
      <c r="F104" s="20"/>
      <c r="G104" s="12">
        <v>68</v>
      </c>
      <c r="H104" s="3">
        <v>63</v>
      </c>
      <c r="I104" s="6">
        <f t="shared" si="7"/>
        <v>3.1746031746031744E-2</v>
      </c>
      <c r="J104" s="3">
        <v>2</v>
      </c>
      <c r="K104" s="6">
        <f t="shared" si="8"/>
        <v>0.5</v>
      </c>
      <c r="L104" s="3">
        <v>1</v>
      </c>
      <c r="M104" s="3">
        <v>12</v>
      </c>
      <c r="N104" s="6">
        <f t="shared" si="9"/>
        <v>0.19047619047619047</v>
      </c>
      <c r="O104" s="3">
        <v>1</v>
      </c>
      <c r="P104" s="90">
        <f t="shared" si="10"/>
        <v>1.5873015873015872E-2</v>
      </c>
      <c r="Q104" s="76">
        <v>0</v>
      </c>
      <c r="R104" s="6">
        <f t="shared" si="11"/>
        <v>0</v>
      </c>
      <c r="S104" s="114">
        <v>3</v>
      </c>
      <c r="T104" s="12">
        <v>0</v>
      </c>
      <c r="U104" s="3">
        <v>0</v>
      </c>
      <c r="V104" s="30">
        <v>0</v>
      </c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</row>
    <row r="105" spans="1:78" s="25" customFormat="1" x14ac:dyDescent="0.15">
      <c r="A105" s="97" t="s">
        <v>156</v>
      </c>
      <c r="B105" s="58" t="s">
        <v>155</v>
      </c>
      <c r="C105" s="58">
        <v>42</v>
      </c>
      <c r="D105" s="139">
        <v>37</v>
      </c>
      <c r="E105" s="132">
        <f t="shared" si="12"/>
        <v>0</v>
      </c>
      <c r="F105" s="20"/>
      <c r="G105" s="86">
        <v>37</v>
      </c>
      <c r="H105" s="58">
        <v>0</v>
      </c>
      <c r="I105" s="59">
        <f t="shared" si="7"/>
        <v>0</v>
      </c>
      <c r="J105" s="58">
        <v>0</v>
      </c>
      <c r="K105" s="59">
        <f t="shared" si="8"/>
        <v>0</v>
      </c>
      <c r="L105" s="58">
        <v>0</v>
      </c>
      <c r="M105" s="58">
        <v>0</v>
      </c>
      <c r="N105" s="59">
        <f t="shared" si="9"/>
        <v>0</v>
      </c>
      <c r="O105" s="58">
        <v>0</v>
      </c>
      <c r="P105" s="98">
        <f t="shared" si="10"/>
        <v>0</v>
      </c>
      <c r="Q105" s="76">
        <v>0</v>
      </c>
      <c r="R105" s="59">
        <f t="shared" si="11"/>
        <v>0</v>
      </c>
      <c r="S105" s="115">
        <v>0</v>
      </c>
      <c r="T105" s="86">
        <v>0</v>
      </c>
      <c r="U105" s="3">
        <v>0</v>
      </c>
      <c r="V105" s="61">
        <v>0</v>
      </c>
    </row>
    <row r="106" spans="1:78" x14ac:dyDescent="0.15">
      <c r="A106" s="7" t="s">
        <v>146</v>
      </c>
      <c r="B106" s="3" t="s">
        <v>145</v>
      </c>
      <c r="C106" s="3">
        <v>84</v>
      </c>
      <c r="D106" s="137">
        <v>57</v>
      </c>
      <c r="E106" s="132">
        <f t="shared" si="12"/>
        <v>0</v>
      </c>
      <c r="F106" s="20"/>
      <c r="G106" s="12">
        <v>57</v>
      </c>
      <c r="H106" s="3">
        <v>54</v>
      </c>
      <c r="I106" s="6">
        <f t="shared" si="7"/>
        <v>1.8518518518518517E-2</v>
      </c>
      <c r="J106" s="3">
        <v>1</v>
      </c>
      <c r="K106" s="6">
        <f t="shared" si="8"/>
        <v>1</v>
      </c>
      <c r="L106" s="3">
        <v>1</v>
      </c>
      <c r="M106" s="3">
        <v>1</v>
      </c>
      <c r="N106" s="6">
        <f t="shared" si="9"/>
        <v>1.8518518518518517E-2</v>
      </c>
      <c r="O106" s="3">
        <v>1</v>
      </c>
      <c r="P106" s="90">
        <f t="shared" si="10"/>
        <v>1.8518518518518517E-2</v>
      </c>
      <c r="Q106" s="76">
        <v>0</v>
      </c>
      <c r="R106" s="6">
        <f t="shared" si="11"/>
        <v>0</v>
      </c>
      <c r="S106" s="114">
        <v>3</v>
      </c>
      <c r="T106" s="141">
        <v>0</v>
      </c>
      <c r="U106" s="3">
        <v>0</v>
      </c>
      <c r="V106" s="140">
        <v>0</v>
      </c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</row>
    <row r="107" spans="1:78" ht="13" thickBot="1" x14ac:dyDescent="0.2">
      <c r="A107" s="8" t="s">
        <v>183</v>
      </c>
      <c r="B107" s="9" t="s">
        <v>184</v>
      </c>
      <c r="C107" s="9">
        <v>60</v>
      </c>
      <c r="D107" s="144">
        <v>74</v>
      </c>
      <c r="E107" s="133">
        <f t="shared" si="12"/>
        <v>0</v>
      </c>
      <c r="F107" s="75"/>
      <c r="G107" s="13">
        <v>74</v>
      </c>
      <c r="H107" s="9">
        <v>1</v>
      </c>
      <c r="I107" s="14">
        <f t="shared" si="7"/>
        <v>0</v>
      </c>
      <c r="J107" s="9">
        <v>0</v>
      </c>
      <c r="K107" s="14">
        <f t="shared" si="8"/>
        <v>0</v>
      </c>
      <c r="L107" s="9">
        <v>0</v>
      </c>
      <c r="M107" s="9">
        <v>0</v>
      </c>
      <c r="N107" s="14">
        <f t="shared" si="9"/>
        <v>0</v>
      </c>
      <c r="O107" s="9">
        <v>0</v>
      </c>
      <c r="P107" s="89">
        <f t="shared" si="10"/>
        <v>0</v>
      </c>
      <c r="Q107" s="136">
        <v>0</v>
      </c>
      <c r="R107" s="14">
        <f t="shared" si="11"/>
        <v>0</v>
      </c>
      <c r="S107" s="116">
        <v>2</v>
      </c>
      <c r="T107" s="93">
        <v>0</v>
      </c>
      <c r="U107" s="9">
        <v>0</v>
      </c>
      <c r="V107" s="94">
        <v>0</v>
      </c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</row>
    <row r="108" spans="1:78" s="5" customFormat="1" x14ac:dyDescent="0.15">
      <c r="A108" s="15" t="s">
        <v>9</v>
      </c>
      <c r="B108" s="16"/>
      <c r="C108" s="16">
        <f>SUM(C52:C107)</f>
        <v>3335</v>
      </c>
      <c r="D108" s="16">
        <f>SUM(D52:D107)</f>
        <v>2539</v>
      </c>
      <c r="E108" s="16">
        <f>SUM(E52:E107)</f>
        <v>175</v>
      </c>
      <c r="F108" s="33"/>
      <c r="G108" s="16">
        <f>SUM(G52:G107)</f>
        <v>2364</v>
      </c>
      <c r="H108" s="122">
        <f>SUM(H52:H107)</f>
        <v>935</v>
      </c>
      <c r="I108" s="17">
        <f>J108/H108</f>
        <v>1.9251336898395723E-2</v>
      </c>
      <c r="J108" s="122">
        <f>SUM(J52:J107)</f>
        <v>18</v>
      </c>
      <c r="K108" s="17">
        <f t="shared" si="8"/>
        <v>0.44444444444444442</v>
      </c>
      <c r="L108" s="122">
        <f>SUM(L52:L107)</f>
        <v>8</v>
      </c>
      <c r="M108" s="16">
        <f>SUM(M52:M107)</f>
        <v>70</v>
      </c>
      <c r="N108" s="17">
        <f>M108/H108</f>
        <v>7.4866310160427801E-2</v>
      </c>
      <c r="O108" s="16">
        <f>SUM(O52:O107)</f>
        <v>6</v>
      </c>
      <c r="P108" s="17">
        <f>O108/H108</f>
        <v>6.4171122994652408E-3</v>
      </c>
      <c r="Q108" s="16">
        <f>SUM(Q52:Q107)</f>
        <v>0</v>
      </c>
      <c r="R108" s="17">
        <f>Q108/H108</f>
        <v>0</v>
      </c>
      <c r="S108" s="54">
        <f>SUM(S52:S107)</f>
        <v>157</v>
      </c>
      <c r="T108" s="28">
        <f>SUM(T52:T106)</f>
        <v>14</v>
      </c>
      <c r="U108" s="29">
        <f>SUM(U52:U107)</f>
        <v>0</v>
      </c>
      <c r="V108" s="29">
        <f>SUM(V52:V107)</f>
        <v>22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</row>
    <row r="109" spans="1:78" x14ac:dyDescent="0.15"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</row>
    <row r="110" spans="1:78" x14ac:dyDescent="0.15">
      <c r="A110" s="19" t="s">
        <v>72</v>
      </c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</row>
  </sheetData>
  <mergeCells count="6">
    <mergeCell ref="E10:F10"/>
    <mergeCell ref="G10:S10"/>
    <mergeCell ref="T10:V10"/>
    <mergeCell ref="E51:F51"/>
    <mergeCell ref="G51:S51"/>
    <mergeCell ref="T51:V5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tabSelected="1" zoomScaleNormal="100" workbookViewId="0">
      <selection activeCell="B9" sqref="B9"/>
    </sheetView>
  </sheetViews>
  <sheetFormatPr baseColWidth="10" defaultColWidth="9.1640625" defaultRowHeight="12" x14ac:dyDescent="0.15"/>
  <cols>
    <col min="1" max="1" width="25.1640625" style="1" customWidth="1"/>
    <col min="2" max="2" width="12.33203125" style="2" bestFit="1" customWidth="1"/>
    <col min="3" max="3" width="12.33203125" style="2" customWidth="1"/>
    <col min="4" max="4" width="10.33203125" style="2" bestFit="1" customWidth="1"/>
    <col min="5" max="5" width="9" style="2" bestFit="1" customWidth="1"/>
    <col min="6" max="6" width="9.5" style="2" bestFit="1" customWidth="1"/>
    <col min="7" max="7" width="11" style="2" bestFit="1" customWidth="1"/>
    <col min="8" max="8" width="8.5" style="2" bestFit="1" customWidth="1"/>
    <col min="9" max="9" width="6.5" style="2" bestFit="1" customWidth="1"/>
    <col min="10" max="10" width="6.33203125" style="2" bestFit="1" customWidth="1"/>
    <col min="11" max="11" width="6.5" style="2" bestFit="1" customWidth="1"/>
    <col min="12" max="12" width="5.83203125" style="2" bestFit="1" customWidth="1"/>
    <col min="13" max="13" width="8" style="2" bestFit="1" customWidth="1"/>
    <col min="14" max="14" width="7" style="2" bestFit="1" customWidth="1"/>
    <col min="15" max="15" width="7.1640625" style="2" bestFit="1" customWidth="1"/>
    <col min="16" max="16" width="11.33203125" style="2" bestFit="1" customWidth="1"/>
    <col min="17" max="17" width="10.1640625" style="2" bestFit="1" customWidth="1"/>
    <col min="18" max="18" width="7.1640625" style="2" bestFit="1" customWidth="1"/>
    <col min="19" max="19" width="9.5" style="52" customWidth="1"/>
    <col min="20" max="16384" width="9.1640625" style="1"/>
  </cols>
  <sheetData>
    <row r="1" spans="1:22" ht="26" customHeight="1" thickBot="1" x14ac:dyDescent="0.2">
      <c r="D1" s="4"/>
      <c r="E1" s="190" t="s">
        <v>165</v>
      </c>
      <c r="F1" s="191"/>
      <c r="G1" s="192" t="s">
        <v>12</v>
      </c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4" t="s">
        <v>166</v>
      </c>
      <c r="U1" s="195"/>
      <c r="V1" s="196"/>
    </row>
    <row r="2" spans="1:22" s="5" customFormat="1" ht="39" customHeight="1" thickBot="1" x14ac:dyDescent="0.2">
      <c r="A2" s="65" t="s">
        <v>11</v>
      </c>
      <c r="B2" s="66" t="s">
        <v>10</v>
      </c>
      <c r="C2" s="67" t="s">
        <v>73</v>
      </c>
      <c r="D2" s="69" t="s">
        <v>1</v>
      </c>
      <c r="E2" s="45" t="s">
        <v>13</v>
      </c>
      <c r="F2" s="72" t="s">
        <v>71</v>
      </c>
      <c r="G2" s="70" t="s">
        <v>2</v>
      </c>
      <c r="H2" s="46" t="s">
        <v>0</v>
      </c>
      <c r="I2" s="46" t="s">
        <v>3</v>
      </c>
      <c r="J2" s="46" t="s">
        <v>4</v>
      </c>
      <c r="K2" s="46" t="s">
        <v>5</v>
      </c>
      <c r="L2" s="46" t="s">
        <v>6</v>
      </c>
      <c r="M2" s="46" t="s">
        <v>7</v>
      </c>
      <c r="N2" s="46" t="s">
        <v>8</v>
      </c>
      <c r="O2" s="46" t="s">
        <v>14</v>
      </c>
      <c r="P2" s="46" t="s">
        <v>15</v>
      </c>
      <c r="Q2" s="46" t="s">
        <v>65</v>
      </c>
      <c r="R2" s="49" t="s">
        <v>66</v>
      </c>
      <c r="S2" s="53" t="s">
        <v>105</v>
      </c>
      <c r="T2" s="48" t="s">
        <v>74</v>
      </c>
      <c r="U2" s="46" t="s">
        <v>75</v>
      </c>
      <c r="V2" s="47" t="s">
        <v>76</v>
      </c>
    </row>
    <row r="4" spans="1:22" s="5" customFormat="1" x14ac:dyDescent="0.15">
      <c r="A4" s="15" t="s">
        <v>9</v>
      </c>
      <c r="B4" s="16"/>
      <c r="C4" s="16" t="e">
        <f>SUM(#REF!)</f>
        <v>#REF!</v>
      </c>
      <c r="D4" s="16" t="e">
        <f>SUM(#REF!)</f>
        <v>#REF!</v>
      </c>
      <c r="E4" s="16" t="e">
        <f>SUM(#REF!)</f>
        <v>#REF!</v>
      </c>
      <c r="F4" s="96"/>
      <c r="G4" s="16" t="e">
        <f>SUM(#REF!)</f>
        <v>#REF!</v>
      </c>
      <c r="H4" s="16" t="e">
        <f>SUM(#REF!)</f>
        <v>#REF!</v>
      </c>
      <c r="I4" s="17" t="e">
        <f>J4/H4</f>
        <v>#REF!</v>
      </c>
      <c r="J4" s="16" t="e">
        <f>SUM(#REF!)</f>
        <v>#REF!</v>
      </c>
      <c r="K4" s="17" t="e">
        <f>L4/J4</f>
        <v>#REF!</v>
      </c>
      <c r="L4" s="16" t="e">
        <f>SUM(#REF!)</f>
        <v>#REF!</v>
      </c>
      <c r="M4" s="16" t="e">
        <f>SUM(#REF!)</f>
        <v>#REF!</v>
      </c>
      <c r="N4" s="17" t="e">
        <f>M4/H4</f>
        <v>#REF!</v>
      </c>
      <c r="O4" s="16" t="e">
        <f>SUM(#REF!)</f>
        <v>#REF!</v>
      </c>
      <c r="P4" s="17" t="e">
        <f>O4/H4</f>
        <v>#REF!</v>
      </c>
      <c r="Q4" s="16" t="e">
        <f>SUM(#REF!)</f>
        <v>#REF!</v>
      </c>
      <c r="R4" s="17" t="e">
        <f>Q4/H4</f>
        <v>#REF!</v>
      </c>
      <c r="S4" s="54" t="e">
        <f>SUM(#REF!)</f>
        <v>#REF!</v>
      </c>
      <c r="T4" s="28" t="e">
        <f>SUM(#REF!)</f>
        <v>#REF!</v>
      </c>
      <c r="U4" s="29" t="e">
        <f>SUM(#REF!)</f>
        <v>#REF!</v>
      </c>
      <c r="V4" s="29" t="e">
        <f>SUM(#REF!)</f>
        <v>#REF!</v>
      </c>
    </row>
  </sheetData>
  <mergeCells count="3">
    <mergeCell ref="E1:F1"/>
    <mergeCell ref="G1:S1"/>
    <mergeCell ref="T1:V1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BZ112"/>
  <sheetViews>
    <sheetView workbookViewId="0">
      <selection activeCell="S62" sqref="S62"/>
    </sheetView>
  </sheetViews>
  <sheetFormatPr baseColWidth="10" defaultColWidth="9.1640625" defaultRowHeight="12" x14ac:dyDescent="0.15"/>
  <cols>
    <col min="1" max="1" width="25.1640625" style="1" customWidth="1"/>
    <col min="2" max="2" width="12.33203125" style="2" bestFit="1" customWidth="1"/>
    <col min="3" max="3" width="12.33203125" style="2" customWidth="1"/>
    <col min="4" max="4" width="10.33203125" style="2" bestFit="1" customWidth="1"/>
    <col min="5" max="5" width="9" style="2" bestFit="1" customWidth="1"/>
    <col min="6" max="6" width="9.5" style="2" bestFit="1" customWidth="1"/>
    <col min="7" max="7" width="11" style="2" bestFit="1" customWidth="1"/>
    <col min="8" max="8" width="8.5" style="2" bestFit="1" customWidth="1"/>
    <col min="9" max="9" width="6.5" style="2" bestFit="1" customWidth="1"/>
    <col min="10" max="10" width="6.33203125" style="2" bestFit="1" customWidth="1"/>
    <col min="11" max="11" width="6.5" style="2" bestFit="1" customWidth="1"/>
    <col min="12" max="12" width="5.83203125" style="2" bestFit="1" customWidth="1"/>
    <col min="13" max="13" width="8" style="2" bestFit="1" customWidth="1"/>
    <col min="14" max="14" width="7" style="2" bestFit="1" customWidth="1"/>
    <col min="15" max="15" width="7.1640625" style="2" bestFit="1" customWidth="1"/>
    <col min="16" max="16" width="11.33203125" style="2" bestFit="1" customWidth="1"/>
    <col min="17" max="17" width="10.1640625" style="2" bestFit="1" customWidth="1"/>
    <col min="18" max="18" width="7.1640625" style="2" bestFit="1" customWidth="1"/>
    <col min="19" max="19" width="9.5" style="52" customWidth="1"/>
    <col min="20" max="16384" width="9.1640625" style="1"/>
  </cols>
  <sheetData>
    <row r="6" spans="1:22" x14ac:dyDescent="0.15">
      <c r="A6" s="5" t="s">
        <v>64</v>
      </c>
    </row>
    <row r="7" spans="1:22" x14ac:dyDescent="0.15">
      <c r="A7" s="1" t="s">
        <v>217</v>
      </c>
    </row>
    <row r="8" spans="1:22" x14ac:dyDescent="0.15">
      <c r="A8" s="18">
        <v>43928</v>
      </c>
    </row>
    <row r="9" spans="1:22" ht="13" thickBot="1" x14ac:dyDescent="0.2"/>
    <row r="10" spans="1:22" ht="15.75" customHeight="1" thickBot="1" x14ac:dyDescent="0.2">
      <c r="D10" s="4"/>
      <c r="E10" s="190" t="s">
        <v>165</v>
      </c>
      <c r="F10" s="191"/>
      <c r="G10" s="192" t="s">
        <v>12</v>
      </c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4" t="s">
        <v>166</v>
      </c>
      <c r="U10" s="195"/>
      <c r="V10" s="196"/>
    </row>
    <row r="11" spans="1:22" s="5" customFormat="1" ht="40" thickBot="1" x14ac:dyDescent="0.2">
      <c r="A11" s="65" t="s">
        <v>11</v>
      </c>
      <c r="B11" s="66" t="s">
        <v>10</v>
      </c>
      <c r="C11" s="67" t="s">
        <v>218</v>
      </c>
      <c r="D11" s="69" t="s">
        <v>1</v>
      </c>
      <c r="E11" s="45" t="s">
        <v>13</v>
      </c>
      <c r="F11" s="72" t="s">
        <v>71</v>
      </c>
      <c r="G11" s="70" t="s">
        <v>2</v>
      </c>
      <c r="H11" s="46" t="s">
        <v>0</v>
      </c>
      <c r="I11" s="46" t="s">
        <v>3</v>
      </c>
      <c r="J11" s="46" t="s">
        <v>4</v>
      </c>
      <c r="K11" s="46" t="s">
        <v>5</v>
      </c>
      <c r="L11" s="46" t="s">
        <v>6</v>
      </c>
      <c r="M11" s="46" t="s">
        <v>7</v>
      </c>
      <c r="N11" s="46" t="s">
        <v>8</v>
      </c>
      <c r="O11" s="46" t="s">
        <v>14</v>
      </c>
      <c r="P11" s="46" t="s">
        <v>15</v>
      </c>
      <c r="Q11" s="46" t="s">
        <v>65</v>
      </c>
      <c r="R11" s="49" t="s">
        <v>66</v>
      </c>
      <c r="S11" s="53" t="s">
        <v>105</v>
      </c>
      <c r="T11" s="48" t="s">
        <v>74</v>
      </c>
      <c r="U11" s="46" t="s">
        <v>75</v>
      </c>
      <c r="V11" s="47" t="s">
        <v>76</v>
      </c>
    </row>
    <row r="12" spans="1:22" s="35" customFormat="1" ht="14" hidden="1" thickBot="1" x14ac:dyDescent="0.2">
      <c r="A12" s="64" t="s">
        <v>125</v>
      </c>
      <c r="B12" s="95" t="s">
        <v>82</v>
      </c>
      <c r="C12" s="37">
        <v>0</v>
      </c>
      <c r="D12" s="37"/>
      <c r="E12" s="41">
        <f>D12-G12</f>
        <v>0</v>
      </c>
      <c r="F12" s="55"/>
      <c r="G12" s="41"/>
      <c r="H12" s="82"/>
      <c r="I12" s="42">
        <f>IF(H12=0,J12,(J12/H12))</f>
        <v>0</v>
      </c>
      <c r="J12" s="82"/>
      <c r="K12" s="42">
        <f>IF(J12=0,L12,(L12/J12))</f>
        <v>0</v>
      </c>
      <c r="L12" s="82"/>
      <c r="M12" s="82"/>
      <c r="N12" s="42">
        <f>IF(H12=0,M12,(M12/H12))</f>
        <v>0</v>
      </c>
      <c r="O12" s="82"/>
      <c r="P12" s="42">
        <f>IF(H12=0,O12,(O12/H12))</f>
        <v>0</v>
      </c>
      <c r="Q12" s="82"/>
      <c r="R12" s="83">
        <f>IF(H12=0,Q12,(Q12/H12))</f>
        <v>0</v>
      </c>
      <c r="S12" s="84"/>
      <c r="T12" s="38"/>
      <c r="U12" s="39"/>
      <c r="V12" s="40"/>
    </row>
    <row r="13" spans="1:22" s="35" customFormat="1" ht="14" hidden="1" thickBot="1" x14ac:dyDescent="0.2">
      <c r="A13" s="64" t="s">
        <v>139</v>
      </c>
      <c r="B13" s="36" t="s">
        <v>140</v>
      </c>
      <c r="C13" s="37">
        <v>0</v>
      </c>
      <c r="D13" s="37"/>
      <c r="E13" s="38">
        <f t="shared" ref="E13:E14" si="0">D13-G13</f>
        <v>0</v>
      </c>
      <c r="F13" s="71"/>
      <c r="G13" s="118"/>
      <c r="H13" s="106"/>
      <c r="I13" s="107">
        <f>IF(H13=0,J13,(J13/H13))</f>
        <v>0</v>
      </c>
      <c r="J13" s="106"/>
      <c r="K13" s="107">
        <f>IF(J13=0,L13,(L13/J13))</f>
        <v>0</v>
      </c>
      <c r="L13" s="106"/>
      <c r="M13" s="106"/>
      <c r="N13" s="107">
        <f>IF(H13=0,M13,(M13/H13))</f>
        <v>0</v>
      </c>
      <c r="O13" s="106"/>
      <c r="P13" s="107">
        <f>IF(H13=0,O13,(O13/H13))</f>
        <v>0</v>
      </c>
      <c r="Q13" s="106"/>
      <c r="R13" s="120">
        <f>IF(H13=0,Q13,(Q13/H13))</f>
        <v>0</v>
      </c>
      <c r="S13" s="121"/>
      <c r="T13" s="118"/>
      <c r="U13" s="106"/>
      <c r="V13" s="119"/>
    </row>
    <row r="14" spans="1:22" s="35" customFormat="1" ht="14" hidden="1" thickBot="1" x14ac:dyDescent="0.2">
      <c r="A14" s="146" t="s">
        <v>126</v>
      </c>
      <c r="B14" s="147" t="s">
        <v>118</v>
      </c>
      <c r="C14" s="148">
        <v>0</v>
      </c>
      <c r="D14" s="148"/>
      <c r="E14" s="118">
        <f t="shared" si="0"/>
        <v>0</v>
      </c>
      <c r="F14" s="124"/>
      <c r="G14" s="99"/>
      <c r="H14" s="103"/>
      <c r="I14" s="126">
        <f>IF(H14=0,J14,(J14/H14))</f>
        <v>0</v>
      </c>
      <c r="J14" s="103"/>
      <c r="K14" s="126">
        <f>IF(J14=0,L14,(L14/J14))</f>
        <v>0</v>
      </c>
      <c r="L14" s="103"/>
      <c r="M14" s="103"/>
      <c r="N14" s="126">
        <f>IF(H14=0,M14,(M14/H14))</f>
        <v>0</v>
      </c>
      <c r="O14" s="103"/>
      <c r="P14" s="126">
        <f>IF(H14=0,O14,(O14/H14))</f>
        <v>0</v>
      </c>
      <c r="Q14" s="103"/>
      <c r="R14" s="127">
        <f>IF(H14=0,Q14,(Q14/H14))</f>
        <v>0</v>
      </c>
      <c r="S14" s="128"/>
      <c r="T14" s="99"/>
      <c r="U14" s="103"/>
      <c r="V14" s="117"/>
    </row>
    <row r="15" spans="1:22" x14ac:dyDescent="0.15">
      <c r="A15" s="149" t="s">
        <v>16</v>
      </c>
      <c r="B15" s="130" t="s">
        <v>40</v>
      </c>
      <c r="C15" s="150" t="e">
        <f>January!C15+February!C15+March!#REF!</f>
        <v>#REF!</v>
      </c>
      <c r="D15" s="151" t="e">
        <f>January!D15+February!D15+March!#REF!</f>
        <v>#REF!</v>
      </c>
      <c r="E15" s="41" t="e">
        <f>D15-G15</f>
        <v>#REF!</v>
      </c>
      <c r="F15" s="152"/>
      <c r="G15" s="129" t="e">
        <f>January!G15+February!G15+March!#REF!</f>
        <v>#REF!</v>
      </c>
      <c r="H15" s="130" t="e">
        <f>January!H15+February!H15+March!#REF!</f>
        <v>#REF!</v>
      </c>
      <c r="I15" s="42" t="e">
        <f>IF(H15=0,J15, (J15/H15))</f>
        <v>#REF!</v>
      </c>
      <c r="J15" s="130" t="e">
        <f>January!J15+February!J15+March!#REF!</f>
        <v>#REF!</v>
      </c>
      <c r="K15" s="42">
        <v>0.01</v>
      </c>
      <c r="L15" s="130" t="e">
        <f>January!L15+February!L15+March!#REF!</f>
        <v>#REF!</v>
      </c>
      <c r="M15" s="130" t="e">
        <f>January!M15+February!M15+March!#REF!</f>
        <v>#REF!</v>
      </c>
      <c r="N15" s="42" t="e">
        <f>+IF(H15=0,M15,(M15/H15))</f>
        <v>#REF!</v>
      </c>
      <c r="O15" s="130" t="e">
        <f>January!O15+February!O15+March!#REF!</f>
        <v>#REF!</v>
      </c>
      <c r="P15" s="42" t="e">
        <f>IF(H15=0,O15,(O15/H15))</f>
        <v>#REF!</v>
      </c>
      <c r="Q15" s="130" t="e">
        <f>January!Q15+February!Q15+March!#REF!</f>
        <v>#REF!</v>
      </c>
      <c r="R15" s="42" t="e">
        <f>IF(H15=0,Q15,(Q15/H15))</f>
        <v>#REF!</v>
      </c>
      <c r="S15" s="159" t="e">
        <f>January!S15+February!S15+March!#REF!</f>
        <v>#REF!</v>
      </c>
      <c r="T15" s="162" t="e">
        <f>January!T15+February!T15+March!#REF!</f>
        <v>#REF!</v>
      </c>
      <c r="U15" s="163" t="e">
        <f>January!U15+February!U15+March!#REF!</f>
        <v>#REF!</v>
      </c>
      <c r="V15" s="84" t="e">
        <f>January!V15+February!V15+March!#REF!</f>
        <v>#REF!</v>
      </c>
    </row>
    <row r="16" spans="1:22" x14ac:dyDescent="0.15">
      <c r="A16" s="7" t="s">
        <v>17</v>
      </c>
      <c r="B16" s="3" t="s">
        <v>41</v>
      </c>
      <c r="C16" s="10" t="e">
        <f>January!C16+February!C16+March!#REF!</f>
        <v>#REF!</v>
      </c>
      <c r="D16" s="30" t="e">
        <f>January!D16+February!D16+March!#REF!</f>
        <v>#REF!</v>
      </c>
      <c r="E16" s="132" t="e">
        <f t="shared" ref="E16:E48" si="1">D16-G16</f>
        <v>#REF!</v>
      </c>
      <c r="F16" s="153"/>
      <c r="G16" s="12" t="e">
        <f>January!G16+February!G16+March!#REF!</f>
        <v>#REF!</v>
      </c>
      <c r="H16" s="3" t="e">
        <f>January!H16+February!H16+March!#REF!</f>
        <v>#REF!</v>
      </c>
      <c r="I16" s="6" t="e">
        <f>IF(H16=0,J16, (J16/H16))</f>
        <v>#REF!</v>
      </c>
      <c r="J16" s="3" t="e">
        <f>January!J16+February!J16+March!#REF!</f>
        <v>#REF!</v>
      </c>
      <c r="K16" s="6" t="e">
        <f t="shared" ref="K16:K48" si="2">IF(J16=0,L16,(L16/J16))</f>
        <v>#REF!</v>
      </c>
      <c r="L16" s="3" t="e">
        <f>January!L16+February!L16+March!#REF!</f>
        <v>#REF!</v>
      </c>
      <c r="M16" s="3" t="e">
        <f>January!M16+February!M16+March!#REF!</f>
        <v>#REF!</v>
      </c>
      <c r="N16" s="6" t="e">
        <f t="shared" ref="N16:N48" si="3">+IF(H16=0,M16,(M16/H16))</f>
        <v>#REF!</v>
      </c>
      <c r="O16" s="3" t="e">
        <f>January!O16+February!O16+March!#REF!</f>
        <v>#REF!</v>
      </c>
      <c r="P16" s="6" t="e">
        <f t="shared" ref="P16:P48" si="4">IF(H16=0,O16,(O16/H16))</f>
        <v>#REF!</v>
      </c>
      <c r="Q16" s="3" t="e">
        <f>January!Q16+February!Q16+March!#REF!</f>
        <v>#REF!</v>
      </c>
      <c r="R16" s="6" t="e">
        <f t="shared" ref="R16:R48" si="5">IF(H16=0,Q16,(Q16/H16))</f>
        <v>#REF!</v>
      </c>
      <c r="S16" s="160" t="e">
        <f>January!S16+February!S16+March!#REF!</f>
        <v>#REF!</v>
      </c>
      <c r="T16" s="164" t="e">
        <f>January!T16+February!T16+March!#REF!</f>
        <v>#REF!</v>
      </c>
      <c r="U16" s="154" t="e">
        <f>January!U16+February!U16+March!#REF!</f>
        <v>#REF!</v>
      </c>
      <c r="V16" s="73" t="e">
        <f>January!V16+February!V16+March!#REF!</f>
        <v>#REF!</v>
      </c>
    </row>
    <row r="17" spans="1:22" x14ac:dyDescent="0.15">
      <c r="A17" s="7" t="s">
        <v>18</v>
      </c>
      <c r="B17" s="3" t="s">
        <v>42</v>
      </c>
      <c r="C17" s="10" t="e">
        <f>January!C17+February!C17+March!#REF!</f>
        <v>#REF!</v>
      </c>
      <c r="D17" s="30" t="e">
        <f>January!D17+February!D17+March!#REF!</f>
        <v>#REF!</v>
      </c>
      <c r="E17" s="132" t="e">
        <f t="shared" si="1"/>
        <v>#REF!</v>
      </c>
      <c r="F17" s="153"/>
      <c r="G17" s="12" t="e">
        <f>January!G17+February!G17+March!#REF!</f>
        <v>#REF!</v>
      </c>
      <c r="H17" s="3" t="e">
        <f>January!H17+February!H17+March!#REF!</f>
        <v>#REF!</v>
      </c>
      <c r="I17" s="6" t="e">
        <f>IF(H17=0,J17, (J17/H17))</f>
        <v>#REF!</v>
      </c>
      <c r="J17" s="3" t="e">
        <f>January!J17+February!J17+March!#REF!</f>
        <v>#REF!</v>
      </c>
      <c r="K17" s="6" t="e">
        <f t="shared" si="2"/>
        <v>#REF!</v>
      </c>
      <c r="L17" s="3" t="e">
        <f>January!L17+February!L17+March!#REF!</f>
        <v>#REF!</v>
      </c>
      <c r="M17" s="3" t="e">
        <f>January!M17+February!M17+March!#REF!</f>
        <v>#REF!</v>
      </c>
      <c r="N17" s="6" t="e">
        <f t="shared" si="3"/>
        <v>#REF!</v>
      </c>
      <c r="O17" s="3" t="e">
        <f>January!O17+February!O17+March!#REF!</f>
        <v>#REF!</v>
      </c>
      <c r="P17" s="6" t="e">
        <f t="shared" si="4"/>
        <v>#REF!</v>
      </c>
      <c r="Q17" s="3" t="e">
        <f>January!Q17+February!Q17+March!#REF!</f>
        <v>#REF!</v>
      </c>
      <c r="R17" s="6" t="e">
        <f t="shared" si="5"/>
        <v>#REF!</v>
      </c>
      <c r="S17" s="160" t="e">
        <f>January!S17+February!S17+March!#REF!</f>
        <v>#REF!</v>
      </c>
      <c r="T17" s="164" t="e">
        <f>January!T17+February!T17+March!#REF!</f>
        <v>#REF!</v>
      </c>
      <c r="U17" s="154" t="e">
        <f>January!U17+February!U17+March!#REF!</f>
        <v>#REF!</v>
      </c>
      <c r="V17" s="73" t="e">
        <f>January!V17+February!V17+March!#REF!</f>
        <v>#REF!</v>
      </c>
    </row>
    <row r="18" spans="1:22" x14ac:dyDescent="0.15">
      <c r="A18" s="7" t="s">
        <v>19</v>
      </c>
      <c r="B18" s="3" t="s">
        <v>43</v>
      </c>
      <c r="C18" s="10" t="e">
        <f>January!C18+February!C18+March!#REF!</f>
        <v>#REF!</v>
      </c>
      <c r="D18" s="30" t="e">
        <f>January!D18+February!D18+March!#REF!</f>
        <v>#REF!</v>
      </c>
      <c r="E18" s="132" t="e">
        <f t="shared" si="1"/>
        <v>#REF!</v>
      </c>
      <c r="F18" s="153"/>
      <c r="G18" s="12" t="e">
        <f>January!G18+February!G18+March!#REF!</f>
        <v>#REF!</v>
      </c>
      <c r="H18" s="3" t="e">
        <f>January!H18+February!H18+March!#REF!</f>
        <v>#REF!</v>
      </c>
      <c r="I18" s="6" t="e">
        <f>IF(H18=0,J18, (J18/H18))</f>
        <v>#REF!</v>
      </c>
      <c r="J18" s="3" t="e">
        <f>January!J18+February!J18+March!#REF!</f>
        <v>#REF!</v>
      </c>
      <c r="K18" s="6" t="e">
        <f t="shared" si="2"/>
        <v>#REF!</v>
      </c>
      <c r="L18" s="3" t="e">
        <f>January!L18+February!L18+March!#REF!</f>
        <v>#REF!</v>
      </c>
      <c r="M18" s="3" t="e">
        <f>January!M18+February!M18+March!#REF!</f>
        <v>#REF!</v>
      </c>
      <c r="N18" s="6" t="e">
        <f t="shared" si="3"/>
        <v>#REF!</v>
      </c>
      <c r="O18" s="3" t="e">
        <f>January!O18+February!O18+March!#REF!</f>
        <v>#REF!</v>
      </c>
      <c r="P18" s="6" t="e">
        <f t="shared" si="4"/>
        <v>#REF!</v>
      </c>
      <c r="Q18" s="3" t="e">
        <f>January!Q18+February!Q18+March!#REF!</f>
        <v>#REF!</v>
      </c>
      <c r="R18" s="6" t="e">
        <f t="shared" si="5"/>
        <v>#REF!</v>
      </c>
      <c r="S18" s="160" t="e">
        <f>January!S18+February!S18+March!#REF!</f>
        <v>#REF!</v>
      </c>
      <c r="T18" s="164" t="e">
        <f>January!T18+February!T18+March!#REF!</f>
        <v>#REF!</v>
      </c>
      <c r="U18" s="154" t="e">
        <f>January!U18+February!U18+March!#REF!</f>
        <v>#REF!</v>
      </c>
      <c r="V18" s="73" t="e">
        <f>January!V18+February!V18+March!#REF!</f>
        <v>#REF!</v>
      </c>
    </row>
    <row r="19" spans="1:22" ht="12" customHeight="1" x14ac:dyDescent="0.15">
      <c r="A19" s="7" t="s">
        <v>20</v>
      </c>
      <c r="B19" s="3" t="s">
        <v>44</v>
      </c>
      <c r="C19" s="10" t="e">
        <f>January!C19+February!C19+March!#REF!</f>
        <v>#REF!</v>
      </c>
      <c r="D19" s="30" t="e">
        <f>January!D19+February!D19+March!#REF!</f>
        <v>#REF!</v>
      </c>
      <c r="E19" s="132" t="e">
        <f t="shared" si="1"/>
        <v>#REF!</v>
      </c>
      <c r="F19" s="153"/>
      <c r="G19" s="12" t="e">
        <f>January!G19+February!G19+March!#REF!</f>
        <v>#REF!</v>
      </c>
      <c r="H19" s="3" t="e">
        <f>January!H19+February!H19+March!#REF!</f>
        <v>#REF!</v>
      </c>
      <c r="I19" s="6" t="e">
        <f>IF(H19=0,J19,(J19/H19))</f>
        <v>#REF!</v>
      </c>
      <c r="J19" s="3" t="e">
        <f>January!J19+February!J19+March!#REF!</f>
        <v>#REF!</v>
      </c>
      <c r="K19" s="6" t="e">
        <f t="shared" si="2"/>
        <v>#REF!</v>
      </c>
      <c r="L19" s="3" t="e">
        <f>January!L19+February!L19+March!#REF!</f>
        <v>#REF!</v>
      </c>
      <c r="M19" s="3" t="e">
        <f>January!M19+February!M19+March!#REF!</f>
        <v>#REF!</v>
      </c>
      <c r="N19" s="6" t="e">
        <f t="shared" si="3"/>
        <v>#REF!</v>
      </c>
      <c r="O19" s="3" t="e">
        <f>January!O19+February!O19+March!#REF!</f>
        <v>#REF!</v>
      </c>
      <c r="P19" s="6" t="e">
        <f t="shared" si="4"/>
        <v>#REF!</v>
      </c>
      <c r="Q19" s="3" t="e">
        <f>January!Q19+February!Q19+March!#REF!</f>
        <v>#REF!</v>
      </c>
      <c r="R19" s="6" t="e">
        <f t="shared" si="5"/>
        <v>#REF!</v>
      </c>
      <c r="S19" s="160" t="e">
        <f>January!S19+February!S19+March!#REF!</f>
        <v>#REF!</v>
      </c>
      <c r="T19" s="164" t="e">
        <f>January!T19+February!T19+March!#REF!</f>
        <v>#REF!</v>
      </c>
      <c r="U19" s="154" t="e">
        <f>January!U19+February!U19+March!#REF!</f>
        <v>#REF!</v>
      </c>
      <c r="V19" s="73" t="e">
        <f>January!V19+February!V19+March!#REF!</f>
        <v>#REF!</v>
      </c>
    </row>
    <row r="20" spans="1:22" ht="12" customHeight="1" x14ac:dyDescent="0.15">
      <c r="A20" s="7" t="s">
        <v>120</v>
      </c>
      <c r="B20" s="3" t="s">
        <v>119</v>
      </c>
      <c r="C20" s="10" t="e">
        <f>January!C20+February!C20+March!#REF!</f>
        <v>#REF!</v>
      </c>
      <c r="D20" s="30" t="e">
        <f>January!D20+February!D20+March!#REF!</f>
        <v>#REF!</v>
      </c>
      <c r="E20" s="132" t="e">
        <f t="shared" si="1"/>
        <v>#REF!</v>
      </c>
      <c r="F20" s="153"/>
      <c r="G20" s="12" t="e">
        <f>January!G20+February!G20+March!#REF!</f>
        <v>#REF!</v>
      </c>
      <c r="H20" s="3" t="e">
        <f>January!H20+February!H20+March!#REF!</f>
        <v>#REF!</v>
      </c>
      <c r="I20" s="6" t="e">
        <f>IF(H20=0,J20,(J20/H20))</f>
        <v>#REF!</v>
      </c>
      <c r="J20" s="3" t="e">
        <f>January!J20+February!J20+March!#REF!</f>
        <v>#REF!</v>
      </c>
      <c r="K20" s="6" t="e">
        <f t="shared" si="2"/>
        <v>#REF!</v>
      </c>
      <c r="L20" s="3" t="e">
        <f>January!L20+February!L20+March!#REF!</f>
        <v>#REF!</v>
      </c>
      <c r="M20" s="3" t="e">
        <f>January!M20+February!M20+March!#REF!</f>
        <v>#REF!</v>
      </c>
      <c r="N20" s="6" t="e">
        <f t="shared" si="3"/>
        <v>#REF!</v>
      </c>
      <c r="O20" s="3" t="e">
        <f>January!O20+February!O20+March!#REF!</f>
        <v>#REF!</v>
      </c>
      <c r="P20" s="6" t="e">
        <f t="shared" si="4"/>
        <v>#REF!</v>
      </c>
      <c r="Q20" s="3" t="e">
        <f>January!Q20+February!Q20+March!#REF!</f>
        <v>#REF!</v>
      </c>
      <c r="R20" s="6" t="e">
        <f t="shared" si="5"/>
        <v>#REF!</v>
      </c>
      <c r="S20" s="160" t="e">
        <f>January!S20+February!S20+March!#REF!</f>
        <v>#REF!</v>
      </c>
      <c r="T20" s="164" t="e">
        <f>January!T20+February!T20+March!#REF!</f>
        <v>#REF!</v>
      </c>
      <c r="U20" s="154" t="e">
        <f>January!U20+February!U20+March!#REF!</f>
        <v>#REF!</v>
      </c>
      <c r="V20" s="73" t="e">
        <f>January!V20+February!V20+March!#REF!</f>
        <v>#REF!</v>
      </c>
    </row>
    <row r="21" spans="1:22" x14ac:dyDescent="0.15">
      <c r="A21" s="7" t="s">
        <v>21</v>
      </c>
      <c r="B21" s="3" t="s">
        <v>45</v>
      </c>
      <c r="C21" s="10" t="e">
        <f>January!C21+February!C21+March!#REF!</f>
        <v>#REF!</v>
      </c>
      <c r="D21" s="30" t="e">
        <f>January!D21+February!D21+March!#REF!</f>
        <v>#REF!</v>
      </c>
      <c r="E21" s="132" t="e">
        <f t="shared" si="1"/>
        <v>#REF!</v>
      </c>
      <c r="F21" s="153"/>
      <c r="G21" s="12" t="e">
        <f>January!G21+February!G21+March!#REF!</f>
        <v>#REF!</v>
      </c>
      <c r="H21" s="3" t="e">
        <f>January!H21+February!H21+March!#REF!</f>
        <v>#REF!</v>
      </c>
      <c r="I21" s="6" t="e">
        <f t="shared" ref="I21:I48" si="6">IF(H21=0,J21,(J21/H21))</f>
        <v>#REF!</v>
      </c>
      <c r="J21" s="3" t="e">
        <f>January!J21+February!J21+March!#REF!</f>
        <v>#REF!</v>
      </c>
      <c r="K21" s="6" t="e">
        <f t="shared" si="2"/>
        <v>#REF!</v>
      </c>
      <c r="L21" s="3" t="e">
        <f>January!L21+February!L21+March!#REF!</f>
        <v>#REF!</v>
      </c>
      <c r="M21" s="3" t="e">
        <f>January!M21+February!M21+March!#REF!</f>
        <v>#REF!</v>
      </c>
      <c r="N21" s="6" t="e">
        <f t="shared" si="3"/>
        <v>#REF!</v>
      </c>
      <c r="O21" s="3" t="e">
        <f>January!O21+February!O21+March!#REF!</f>
        <v>#REF!</v>
      </c>
      <c r="P21" s="6" t="e">
        <f t="shared" si="4"/>
        <v>#REF!</v>
      </c>
      <c r="Q21" s="3" t="e">
        <f>January!Q21+February!Q21+March!#REF!</f>
        <v>#REF!</v>
      </c>
      <c r="R21" s="6" t="e">
        <f t="shared" si="5"/>
        <v>#REF!</v>
      </c>
      <c r="S21" s="160" t="e">
        <f>January!S21+February!S21+March!#REF!</f>
        <v>#REF!</v>
      </c>
      <c r="T21" s="164" t="e">
        <f>January!T21+February!T21+March!#REF!</f>
        <v>#REF!</v>
      </c>
      <c r="U21" s="154" t="e">
        <f>January!U21+February!U21+March!#REF!</f>
        <v>#REF!</v>
      </c>
      <c r="V21" s="73" t="e">
        <f>January!V21+February!V21+March!#REF!</f>
        <v>#REF!</v>
      </c>
    </row>
    <row r="22" spans="1:22" hidden="1" x14ac:dyDescent="0.15">
      <c r="A22" s="7" t="s">
        <v>22</v>
      </c>
      <c r="B22" s="3" t="s">
        <v>46</v>
      </c>
      <c r="C22" s="10"/>
      <c r="D22" s="137"/>
      <c r="E22" s="132">
        <f t="shared" si="1"/>
        <v>0</v>
      </c>
      <c r="F22" s="153"/>
      <c r="G22" s="12"/>
      <c r="H22" s="3"/>
      <c r="I22" s="6">
        <f t="shared" si="6"/>
        <v>0</v>
      </c>
      <c r="J22" s="3"/>
      <c r="K22" s="6" t="e">
        <f t="shared" si="2"/>
        <v>#REF!</v>
      </c>
      <c r="L22" s="3" t="e">
        <f>January!L22+February!L22+March!#REF!</f>
        <v>#REF!</v>
      </c>
      <c r="M22" s="3"/>
      <c r="N22" s="6">
        <f t="shared" si="3"/>
        <v>0</v>
      </c>
      <c r="O22" s="3"/>
      <c r="P22" s="6">
        <f t="shared" si="4"/>
        <v>0</v>
      </c>
      <c r="Q22" s="3"/>
      <c r="R22" s="6">
        <f t="shared" si="5"/>
        <v>0</v>
      </c>
      <c r="S22" s="160"/>
      <c r="T22" s="26"/>
      <c r="U22" s="3"/>
      <c r="V22" s="73" t="e">
        <f>January!V22+February!V22+March!#REF!</f>
        <v>#REF!</v>
      </c>
    </row>
    <row r="23" spans="1:22" x14ac:dyDescent="0.15">
      <c r="A23" s="7" t="s">
        <v>211</v>
      </c>
      <c r="B23" s="3" t="s">
        <v>212</v>
      </c>
      <c r="C23" s="10" t="e">
        <f>February!C23+March!#REF!</f>
        <v>#REF!</v>
      </c>
      <c r="D23" s="137" t="e">
        <f>February!D23+March!#REF!</f>
        <v>#REF!</v>
      </c>
      <c r="E23" s="132" t="e">
        <f t="shared" si="1"/>
        <v>#REF!</v>
      </c>
      <c r="F23" s="153"/>
      <c r="G23" s="12" t="e">
        <f>February!G23+March!#REF!</f>
        <v>#REF!</v>
      </c>
      <c r="H23" s="3" t="e">
        <f>February!H23+March!#REF!</f>
        <v>#REF!</v>
      </c>
      <c r="I23" s="6" t="e">
        <f t="shared" si="6"/>
        <v>#REF!</v>
      </c>
      <c r="J23" s="3" t="e">
        <f>February!J23+March!#REF!</f>
        <v>#REF!</v>
      </c>
      <c r="K23" s="6" t="e">
        <f t="shared" si="2"/>
        <v>#REF!</v>
      </c>
      <c r="L23" s="3" t="e">
        <f>February!L23+March!#REF!</f>
        <v>#REF!</v>
      </c>
      <c r="M23" s="3" t="e">
        <f>February!M23+March!#REF!</f>
        <v>#REF!</v>
      </c>
      <c r="N23" s="6" t="e">
        <f t="shared" si="3"/>
        <v>#REF!</v>
      </c>
      <c r="O23" s="3" t="e">
        <f>February!O23+March!#REF!</f>
        <v>#REF!</v>
      </c>
      <c r="P23" s="6" t="e">
        <f t="shared" si="4"/>
        <v>#REF!</v>
      </c>
      <c r="Q23" s="3" t="e">
        <f>February!Q23+March!#REF!</f>
        <v>#REF!</v>
      </c>
      <c r="R23" s="6" t="e">
        <f t="shared" si="5"/>
        <v>#REF!</v>
      </c>
      <c r="S23" s="160" t="e">
        <f>February!S23+March!#REF!</f>
        <v>#REF!</v>
      </c>
      <c r="T23" s="164" t="e">
        <f>February!T23+March!#REF!</f>
        <v>#REF!</v>
      </c>
      <c r="U23" s="154" t="e">
        <f>February!U23+March!#REF!</f>
        <v>#REF!</v>
      </c>
      <c r="V23" s="73" t="e">
        <f>February!V23+March!#REF!</f>
        <v>#REF!</v>
      </c>
    </row>
    <row r="24" spans="1:22" x14ac:dyDescent="0.15">
      <c r="A24" s="23" t="s">
        <v>78</v>
      </c>
      <c r="B24" s="3" t="s">
        <v>79</v>
      </c>
      <c r="C24" s="10" t="e">
        <f>January!C23+February!C24+March!#REF!</f>
        <v>#REF!</v>
      </c>
      <c r="D24" s="137" t="e">
        <f>January!D23+February!D24+March!#REF!</f>
        <v>#REF!</v>
      </c>
      <c r="E24" s="132" t="e">
        <f t="shared" si="1"/>
        <v>#REF!</v>
      </c>
      <c r="F24" s="153"/>
      <c r="G24" s="22" t="e">
        <f>January!G23+February!G24+March!#REF!</f>
        <v>#REF!</v>
      </c>
      <c r="H24" s="155" t="e">
        <f>January!H23+February!H24+March!#REF!</f>
        <v>#REF!</v>
      </c>
      <c r="I24" s="6" t="e">
        <f t="shared" si="6"/>
        <v>#REF!</v>
      </c>
      <c r="J24" s="3" t="e">
        <f>January!J23+February!J24+March!#REF!</f>
        <v>#REF!</v>
      </c>
      <c r="K24" s="6" t="e">
        <f>IF(J24=0,L24,(L24/J24))</f>
        <v>#REF!</v>
      </c>
      <c r="L24" s="3" t="e">
        <f>January!L23+February!L24+March!#REF!</f>
        <v>#REF!</v>
      </c>
      <c r="M24" s="3" t="e">
        <f>January!M23+February!M24+March!#REF!</f>
        <v>#REF!</v>
      </c>
      <c r="N24" s="6" t="e">
        <f t="shared" si="3"/>
        <v>#REF!</v>
      </c>
      <c r="O24" s="3" t="e">
        <f>January!O23+February!O24+March!#REF!</f>
        <v>#REF!</v>
      </c>
      <c r="P24" s="6" t="e">
        <f t="shared" si="4"/>
        <v>#REF!</v>
      </c>
      <c r="Q24" s="3" t="e">
        <f>January!Q23+February!Q24+March!#REF!</f>
        <v>#REF!</v>
      </c>
      <c r="R24" s="6" t="e">
        <f t="shared" si="5"/>
        <v>#REF!</v>
      </c>
      <c r="S24" s="160" t="e">
        <f>January!S23+February!S24+March!#REF!</f>
        <v>#REF!</v>
      </c>
      <c r="T24" s="164" t="e">
        <f>January!T23+February!T24+March!#REF!</f>
        <v>#REF!</v>
      </c>
      <c r="U24" s="154" t="e">
        <f>January!U23+February!U24+March!#REF!</f>
        <v>#REF!</v>
      </c>
      <c r="V24" s="73" t="e">
        <f>January!V23+February!V24+March!#REF!</f>
        <v>#REF!</v>
      </c>
    </row>
    <row r="25" spans="1:22" x14ac:dyDescent="0.15">
      <c r="A25" s="7" t="s">
        <v>23</v>
      </c>
      <c r="B25" s="3" t="s">
        <v>47</v>
      </c>
      <c r="C25" s="10" t="e">
        <f>January!C24+February!C25+March!#REF!</f>
        <v>#REF!</v>
      </c>
      <c r="D25" s="137" t="e">
        <f>January!D24+February!D25+March!#REF!</f>
        <v>#REF!</v>
      </c>
      <c r="E25" s="132" t="e">
        <f t="shared" si="1"/>
        <v>#REF!</v>
      </c>
      <c r="F25" s="153"/>
      <c r="G25" s="22" t="e">
        <f>January!G24+February!G25+March!#REF!</f>
        <v>#REF!</v>
      </c>
      <c r="H25" s="155" t="e">
        <f>January!H24+February!H25+March!#REF!</f>
        <v>#REF!</v>
      </c>
      <c r="I25" s="6" t="e">
        <f t="shared" si="6"/>
        <v>#REF!</v>
      </c>
      <c r="J25" s="3" t="e">
        <f>January!J24+February!J25+March!#REF!</f>
        <v>#REF!</v>
      </c>
      <c r="K25" s="6" t="e">
        <f t="shared" si="2"/>
        <v>#REF!</v>
      </c>
      <c r="L25" s="3" t="e">
        <f>January!L24+February!L25+March!#REF!</f>
        <v>#REF!</v>
      </c>
      <c r="M25" s="3" t="e">
        <f>January!M24+February!M25+March!#REF!</f>
        <v>#REF!</v>
      </c>
      <c r="N25" s="6" t="e">
        <f t="shared" si="3"/>
        <v>#REF!</v>
      </c>
      <c r="O25" s="3" t="e">
        <f>January!O24+February!O25+March!#REF!</f>
        <v>#REF!</v>
      </c>
      <c r="P25" s="6" t="e">
        <f t="shared" si="4"/>
        <v>#REF!</v>
      </c>
      <c r="Q25" s="3" t="e">
        <f>January!Q24+February!Q25+March!#REF!</f>
        <v>#REF!</v>
      </c>
      <c r="R25" s="6" t="e">
        <f t="shared" si="5"/>
        <v>#REF!</v>
      </c>
      <c r="S25" s="160" t="e">
        <f>January!S24+February!S25+March!#REF!</f>
        <v>#REF!</v>
      </c>
      <c r="T25" s="164" t="e">
        <f>January!T24+February!T25+March!#REF!</f>
        <v>#REF!</v>
      </c>
      <c r="U25" s="154" t="e">
        <f>January!U24+February!U25+March!#REF!</f>
        <v>#REF!</v>
      </c>
      <c r="V25" s="73" t="e">
        <f>January!V24+February!V25+March!#REF!</f>
        <v>#REF!</v>
      </c>
    </row>
    <row r="26" spans="1:22" hidden="1" x14ac:dyDescent="0.15">
      <c r="A26" s="7" t="s">
        <v>24</v>
      </c>
      <c r="B26" s="3" t="s">
        <v>48</v>
      </c>
      <c r="C26" s="10" t="e">
        <f>January!C25+February!C26+March!#REF!</f>
        <v>#REF!</v>
      </c>
      <c r="D26" s="137" t="e">
        <f>January!D25+February!D26+March!#REF!</f>
        <v>#REF!</v>
      </c>
      <c r="E26" s="132" t="e">
        <f t="shared" si="1"/>
        <v>#REF!</v>
      </c>
      <c r="F26" s="153"/>
      <c r="G26" s="22" t="e">
        <f>January!G25+February!G26+March!#REF!</f>
        <v>#REF!</v>
      </c>
      <c r="H26" s="155" t="e">
        <f>January!H25+February!H26+March!#REF!</f>
        <v>#REF!</v>
      </c>
      <c r="I26" s="6" t="e">
        <f t="shared" si="6"/>
        <v>#REF!</v>
      </c>
      <c r="J26" s="3" t="e">
        <f>January!J25+February!J26+March!#REF!</f>
        <v>#REF!</v>
      </c>
      <c r="K26" s="6" t="e">
        <f t="shared" si="2"/>
        <v>#REF!</v>
      </c>
      <c r="L26" s="3" t="e">
        <f>January!L25+February!L26+March!#REF!</f>
        <v>#REF!</v>
      </c>
      <c r="M26" s="3" t="e">
        <f>January!M25+February!M26+March!#REF!</f>
        <v>#REF!</v>
      </c>
      <c r="N26" s="6" t="e">
        <f t="shared" si="3"/>
        <v>#REF!</v>
      </c>
      <c r="O26" s="3" t="e">
        <f>January!O25+February!O26+March!#REF!</f>
        <v>#REF!</v>
      </c>
      <c r="P26" s="6" t="e">
        <f t="shared" si="4"/>
        <v>#REF!</v>
      </c>
      <c r="Q26" s="3" t="e">
        <f>January!Q25+February!Q26+March!#REF!</f>
        <v>#REF!</v>
      </c>
      <c r="R26" s="6" t="e">
        <f t="shared" si="5"/>
        <v>#REF!</v>
      </c>
      <c r="S26" s="160" t="e">
        <f>January!S25+February!S26+March!#REF!</f>
        <v>#REF!</v>
      </c>
      <c r="T26" s="164" t="e">
        <f>January!T25+February!T26+March!#REF!</f>
        <v>#REF!</v>
      </c>
      <c r="U26" s="154" t="e">
        <f>January!U25+February!U26+March!#REF!</f>
        <v>#REF!</v>
      </c>
      <c r="V26" s="73" t="e">
        <f>January!V25+February!V26+March!#REF!</f>
        <v>#REF!</v>
      </c>
    </row>
    <row r="27" spans="1:22" x14ac:dyDescent="0.15">
      <c r="A27" s="7" t="s">
        <v>25</v>
      </c>
      <c r="B27" s="3" t="s">
        <v>49</v>
      </c>
      <c r="C27" s="10" t="e">
        <f>January!C26+February!C27+March!#REF!</f>
        <v>#REF!</v>
      </c>
      <c r="D27" s="137" t="e">
        <f>January!D26+February!D27+March!#REF!</f>
        <v>#REF!</v>
      </c>
      <c r="E27" s="132" t="e">
        <f t="shared" si="1"/>
        <v>#REF!</v>
      </c>
      <c r="F27" s="153"/>
      <c r="G27" s="22" t="e">
        <f>January!G26+February!G27+March!#REF!</f>
        <v>#REF!</v>
      </c>
      <c r="H27" s="155" t="e">
        <f>January!H26+February!H27+March!#REF!</f>
        <v>#REF!</v>
      </c>
      <c r="I27" s="6" t="e">
        <f t="shared" si="6"/>
        <v>#REF!</v>
      </c>
      <c r="J27" s="3" t="e">
        <f>January!J26+February!J27+March!#REF!</f>
        <v>#REF!</v>
      </c>
      <c r="K27" s="6" t="e">
        <f t="shared" si="2"/>
        <v>#REF!</v>
      </c>
      <c r="L27" s="3" t="e">
        <f>January!L26+February!L27+March!#REF!</f>
        <v>#REF!</v>
      </c>
      <c r="M27" s="3" t="e">
        <f>January!M26+February!M27+March!#REF!</f>
        <v>#REF!</v>
      </c>
      <c r="N27" s="6" t="e">
        <f t="shared" si="3"/>
        <v>#REF!</v>
      </c>
      <c r="O27" s="3" t="e">
        <f>January!O26+February!O27+March!#REF!</f>
        <v>#REF!</v>
      </c>
      <c r="P27" s="6" t="e">
        <f t="shared" si="4"/>
        <v>#REF!</v>
      </c>
      <c r="Q27" s="3" t="e">
        <f>January!Q26+February!Q27+March!#REF!</f>
        <v>#REF!</v>
      </c>
      <c r="R27" s="6" t="e">
        <f t="shared" si="5"/>
        <v>#REF!</v>
      </c>
      <c r="S27" s="160" t="e">
        <f>January!S26+February!S27+March!#REF!</f>
        <v>#REF!</v>
      </c>
      <c r="T27" s="164" t="e">
        <f>January!T26+February!T27+March!#REF!</f>
        <v>#REF!</v>
      </c>
      <c r="U27" s="154" t="e">
        <f>January!U26+February!U27+March!#REF!</f>
        <v>#REF!</v>
      </c>
      <c r="V27" s="73" t="e">
        <f>January!V26+February!V27+March!#REF!</f>
        <v>#REF!</v>
      </c>
    </row>
    <row r="28" spans="1:22" x14ac:dyDescent="0.15">
      <c r="A28" s="7" t="s">
        <v>69</v>
      </c>
      <c r="B28" s="3" t="s">
        <v>70</v>
      </c>
      <c r="C28" s="10" t="e">
        <f>January!C27+February!C28+March!#REF!</f>
        <v>#REF!</v>
      </c>
      <c r="D28" s="137" t="e">
        <f>January!D27+February!D28+March!#REF!</f>
        <v>#REF!</v>
      </c>
      <c r="E28" s="132" t="e">
        <f t="shared" si="1"/>
        <v>#REF!</v>
      </c>
      <c r="F28" s="153"/>
      <c r="G28" s="22" t="e">
        <f>January!G27+February!G28+March!#REF!</f>
        <v>#REF!</v>
      </c>
      <c r="H28" s="155" t="e">
        <f>January!H27+February!H28+March!#REF!</f>
        <v>#REF!</v>
      </c>
      <c r="I28" s="6" t="e">
        <f t="shared" si="6"/>
        <v>#REF!</v>
      </c>
      <c r="J28" s="3" t="e">
        <f>January!J27+February!J28+March!#REF!</f>
        <v>#REF!</v>
      </c>
      <c r="K28" s="6" t="e">
        <f t="shared" si="2"/>
        <v>#REF!</v>
      </c>
      <c r="L28" s="3" t="e">
        <f>January!L27+February!L28+March!#REF!</f>
        <v>#REF!</v>
      </c>
      <c r="M28" s="3" t="e">
        <f>January!M27+February!M28+March!#REF!</f>
        <v>#REF!</v>
      </c>
      <c r="N28" s="6" t="e">
        <f t="shared" si="3"/>
        <v>#REF!</v>
      </c>
      <c r="O28" s="3" t="e">
        <f>January!O27+February!O28+March!#REF!</f>
        <v>#REF!</v>
      </c>
      <c r="P28" s="6" t="e">
        <f t="shared" si="4"/>
        <v>#REF!</v>
      </c>
      <c r="Q28" s="3" t="e">
        <f>January!Q27+February!Q28+March!#REF!</f>
        <v>#REF!</v>
      </c>
      <c r="R28" s="6" t="e">
        <f t="shared" si="5"/>
        <v>#REF!</v>
      </c>
      <c r="S28" s="160" t="e">
        <f>January!S27+February!S28+March!#REF!</f>
        <v>#REF!</v>
      </c>
      <c r="T28" s="164" t="e">
        <f>January!T27+February!T28+March!#REF!</f>
        <v>#REF!</v>
      </c>
      <c r="U28" s="154" t="e">
        <f>January!U27+February!U28+March!#REF!</f>
        <v>#REF!</v>
      </c>
      <c r="V28" s="73" t="e">
        <f>January!V27+February!V28+March!#REF!</f>
        <v>#REF!</v>
      </c>
    </row>
    <row r="29" spans="1:22" x14ac:dyDescent="0.15">
      <c r="A29" s="7" t="s">
        <v>26</v>
      </c>
      <c r="B29" s="3" t="s">
        <v>50</v>
      </c>
      <c r="C29" s="10" t="e">
        <f>January!C28+February!C29+March!#REF!</f>
        <v>#REF!</v>
      </c>
      <c r="D29" s="137" t="e">
        <f>January!D28+February!D29+March!#REF!</f>
        <v>#REF!</v>
      </c>
      <c r="E29" s="132" t="e">
        <f t="shared" si="1"/>
        <v>#REF!</v>
      </c>
      <c r="F29" s="153"/>
      <c r="G29" s="22" t="e">
        <f>January!G28+February!G29+March!#REF!</f>
        <v>#REF!</v>
      </c>
      <c r="H29" s="155" t="e">
        <f>January!H28+February!H29+March!#REF!</f>
        <v>#REF!</v>
      </c>
      <c r="I29" s="6" t="e">
        <f t="shared" si="6"/>
        <v>#REF!</v>
      </c>
      <c r="J29" s="3" t="e">
        <f>January!J28+February!J29+March!#REF!</f>
        <v>#REF!</v>
      </c>
      <c r="K29" s="6" t="e">
        <f t="shared" si="2"/>
        <v>#REF!</v>
      </c>
      <c r="L29" s="3" t="e">
        <f>January!L28+February!L29+March!#REF!</f>
        <v>#REF!</v>
      </c>
      <c r="M29" s="3" t="e">
        <f>January!M28+February!M29+March!#REF!</f>
        <v>#REF!</v>
      </c>
      <c r="N29" s="6" t="e">
        <f t="shared" si="3"/>
        <v>#REF!</v>
      </c>
      <c r="O29" s="3" t="e">
        <f>January!O28+February!O29+March!#REF!</f>
        <v>#REF!</v>
      </c>
      <c r="P29" s="6" t="e">
        <f t="shared" si="4"/>
        <v>#REF!</v>
      </c>
      <c r="Q29" s="3" t="e">
        <f>January!Q28+February!Q29+March!#REF!</f>
        <v>#REF!</v>
      </c>
      <c r="R29" s="6" t="e">
        <f t="shared" si="5"/>
        <v>#REF!</v>
      </c>
      <c r="S29" s="160" t="e">
        <f>January!S28+February!S29+March!#REF!</f>
        <v>#REF!</v>
      </c>
      <c r="T29" s="164" t="e">
        <f>January!T28+February!T29+March!#REF!</f>
        <v>#REF!</v>
      </c>
      <c r="U29" s="154" t="e">
        <f>January!U28+February!U29+March!#REF!</f>
        <v>#REF!</v>
      </c>
      <c r="V29" s="73" t="e">
        <f>January!V28+February!V29+March!#REF!</f>
        <v>#REF!</v>
      </c>
    </row>
    <row r="30" spans="1:22" x14ac:dyDescent="0.15">
      <c r="A30" s="7" t="s">
        <v>67</v>
      </c>
      <c r="B30" s="3" t="s">
        <v>68</v>
      </c>
      <c r="C30" s="10" t="e">
        <f>January!C29+February!C30+March!#REF!</f>
        <v>#REF!</v>
      </c>
      <c r="D30" s="137" t="e">
        <f>January!D29+February!D30+March!#REF!</f>
        <v>#REF!</v>
      </c>
      <c r="E30" s="132" t="e">
        <f t="shared" si="1"/>
        <v>#REF!</v>
      </c>
      <c r="F30" s="153"/>
      <c r="G30" s="22" t="e">
        <f>January!G29+February!G30+March!#REF!</f>
        <v>#REF!</v>
      </c>
      <c r="H30" s="155" t="e">
        <f>January!H29+February!H30+March!#REF!</f>
        <v>#REF!</v>
      </c>
      <c r="I30" s="6" t="e">
        <f t="shared" si="6"/>
        <v>#REF!</v>
      </c>
      <c r="J30" s="3" t="e">
        <f>January!J29+February!J30+March!#REF!</f>
        <v>#REF!</v>
      </c>
      <c r="K30" s="6" t="e">
        <f t="shared" si="2"/>
        <v>#REF!</v>
      </c>
      <c r="L30" s="3" t="e">
        <f>January!L29+February!L30+March!#REF!</f>
        <v>#REF!</v>
      </c>
      <c r="M30" s="3" t="e">
        <f>January!M29+February!M30+March!#REF!</f>
        <v>#REF!</v>
      </c>
      <c r="N30" s="6" t="e">
        <f t="shared" si="3"/>
        <v>#REF!</v>
      </c>
      <c r="O30" s="3" t="e">
        <f>January!O29+February!O30+March!#REF!</f>
        <v>#REF!</v>
      </c>
      <c r="P30" s="6" t="e">
        <f t="shared" si="4"/>
        <v>#REF!</v>
      </c>
      <c r="Q30" s="3" t="e">
        <f>January!Q29+February!Q30+March!#REF!</f>
        <v>#REF!</v>
      </c>
      <c r="R30" s="6" t="e">
        <f t="shared" si="5"/>
        <v>#REF!</v>
      </c>
      <c r="S30" s="160" t="e">
        <f>January!S29+February!S30+March!#REF!</f>
        <v>#REF!</v>
      </c>
      <c r="T30" s="164" t="e">
        <f>January!T29+February!T30+March!#REF!</f>
        <v>#REF!</v>
      </c>
      <c r="U30" s="154" t="e">
        <f>January!U29+February!U30+March!#REF!</f>
        <v>#REF!</v>
      </c>
      <c r="V30" s="73" t="e">
        <f>January!V29+February!V30+March!#REF!</f>
        <v>#REF!</v>
      </c>
    </row>
    <row r="31" spans="1:22" x14ac:dyDescent="0.15">
      <c r="A31" s="7" t="s">
        <v>102</v>
      </c>
      <c r="B31" s="3" t="s">
        <v>103</v>
      </c>
      <c r="C31" s="10" t="e">
        <f>January!C30+February!C31+March!#REF!</f>
        <v>#REF!</v>
      </c>
      <c r="D31" s="137" t="e">
        <f>January!D30+February!D31+March!#REF!</f>
        <v>#REF!</v>
      </c>
      <c r="E31" s="132" t="e">
        <f t="shared" si="1"/>
        <v>#REF!</v>
      </c>
      <c r="F31" s="153"/>
      <c r="G31" s="22" t="e">
        <f>January!G30+February!G31+March!#REF!</f>
        <v>#REF!</v>
      </c>
      <c r="H31" s="155" t="e">
        <f>January!H30+February!H31+March!#REF!</f>
        <v>#REF!</v>
      </c>
      <c r="I31" s="6" t="e">
        <f t="shared" si="6"/>
        <v>#REF!</v>
      </c>
      <c r="J31" s="3" t="e">
        <f>January!J30+February!J31+March!#REF!</f>
        <v>#REF!</v>
      </c>
      <c r="K31" s="6" t="e">
        <f t="shared" si="2"/>
        <v>#REF!</v>
      </c>
      <c r="L31" s="3" t="e">
        <f>January!L30+February!L31+March!#REF!</f>
        <v>#REF!</v>
      </c>
      <c r="M31" s="3" t="e">
        <f>January!M30+February!M31+March!#REF!</f>
        <v>#REF!</v>
      </c>
      <c r="N31" s="6" t="e">
        <f t="shared" si="3"/>
        <v>#REF!</v>
      </c>
      <c r="O31" s="3" t="e">
        <f>January!O30+February!O31+March!#REF!</f>
        <v>#REF!</v>
      </c>
      <c r="P31" s="6" t="e">
        <f t="shared" si="4"/>
        <v>#REF!</v>
      </c>
      <c r="Q31" s="3" t="e">
        <f>January!Q30+February!Q31+March!#REF!</f>
        <v>#REF!</v>
      </c>
      <c r="R31" s="6" t="e">
        <f t="shared" si="5"/>
        <v>#REF!</v>
      </c>
      <c r="S31" s="160" t="e">
        <f>January!S30+February!S31+March!#REF!</f>
        <v>#REF!</v>
      </c>
      <c r="T31" s="164" t="e">
        <f>January!T30+February!T31+March!#REF!</f>
        <v>#REF!</v>
      </c>
      <c r="U31" s="154" t="e">
        <f>January!U30+February!U31+March!#REF!</f>
        <v>#REF!</v>
      </c>
      <c r="V31" s="73" t="e">
        <f>January!V30+February!V31+March!#REF!</f>
        <v>#REF!</v>
      </c>
    </row>
    <row r="32" spans="1:22" x14ac:dyDescent="0.15">
      <c r="A32" s="23" t="s">
        <v>27</v>
      </c>
      <c r="B32" s="3" t="s">
        <v>51</v>
      </c>
      <c r="C32" s="10" t="e">
        <f>January!C31+February!C32+March!#REF!</f>
        <v>#REF!</v>
      </c>
      <c r="D32" s="137" t="e">
        <f>January!D31+February!D32+March!#REF!</f>
        <v>#REF!</v>
      </c>
      <c r="E32" s="132" t="e">
        <f t="shared" si="1"/>
        <v>#REF!</v>
      </c>
      <c r="F32" s="153"/>
      <c r="G32" s="22" t="e">
        <f>January!G31+February!G32+March!#REF!</f>
        <v>#REF!</v>
      </c>
      <c r="H32" s="155" t="e">
        <f>January!H31+February!H32+March!#REF!</f>
        <v>#REF!</v>
      </c>
      <c r="I32" s="6" t="e">
        <f t="shared" si="6"/>
        <v>#REF!</v>
      </c>
      <c r="J32" s="3" t="e">
        <f>January!J31+February!J32+March!#REF!</f>
        <v>#REF!</v>
      </c>
      <c r="K32" s="6" t="e">
        <f t="shared" si="2"/>
        <v>#REF!</v>
      </c>
      <c r="L32" s="3" t="e">
        <f>January!L31+February!L32+March!#REF!</f>
        <v>#REF!</v>
      </c>
      <c r="M32" s="3" t="e">
        <f>January!M31+February!M32+March!#REF!</f>
        <v>#REF!</v>
      </c>
      <c r="N32" s="6" t="e">
        <f t="shared" si="3"/>
        <v>#REF!</v>
      </c>
      <c r="O32" s="3" t="e">
        <f>January!O31+February!O32+March!#REF!</f>
        <v>#REF!</v>
      </c>
      <c r="P32" s="6" t="e">
        <f t="shared" si="4"/>
        <v>#REF!</v>
      </c>
      <c r="Q32" s="3" t="e">
        <f>January!Q31+February!Q32+March!#REF!</f>
        <v>#REF!</v>
      </c>
      <c r="R32" s="6" t="e">
        <f t="shared" si="5"/>
        <v>#REF!</v>
      </c>
      <c r="S32" s="160" t="e">
        <f>January!S31+February!S32+March!#REF!</f>
        <v>#REF!</v>
      </c>
      <c r="T32" s="164" t="e">
        <f>January!T31+February!T32+March!#REF!</f>
        <v>#REF!</v>
      </c>
      <c r="U32" s="154" t="e">
        <f>January!U31+February!U32+March!#REF!</f>
        <v>#REF!</v>
      </c>
      <c r="V32" s="73" t="e">
        <f>January!V31+February!V32+March!#REF!</f>
        <v>#REF!</v>
      </c>
    </row>
    <row r="33" spans="1:22" x14ac:dyDescent="0.15">
      <c r="A33" s="7" t="s">
        <v>28</v>
      </c>
      <c r="B33" s="3" t="s">
        <v>52</v>
      </c>
      <c r="C33" s="10" t="e">
        <f>January!C32+February!C33+March!#REF!</f>
        <v>#REF!</v>
      </c>
      <c r="D33" s="137" t="e">
        <f>January!D32+February!D33+March!#REF!</f>
        <v>#REF!</v>
      </c>
      <c r="E33" s="132" t="e">
        <f t="shared" si="1"/>
        <v>#REF!</v>
      </c>
      <c r="F33" s="153"/>
      <c r="G33" s="22" t="e">
        <f>January!G32+February!G33+March!#REF!</f>
        <v>#REF!</v>
      </c>
      <c r="H33" s="155" t="e">
        <f>January!H32+February!H33+March!#REF!</f>
        <v>#REF!</v>
      </c>
      <c r="I33" s="6" t="e">
        <f t="shared" si="6"/>
        <v>#REF!</v>
      </c>
      <c r="J33" s="3" t="e">
        <f>January!J32+February!J33+March!#REF!</f>
        <v>#REF!</v>
      </c>
      <c r="K33" s="6" t="e">
        <f t="shared" si="2"/>
        <v>#REF!</v>
      </c>
      <c r="L33" s="3" t="e">
        <f>January!L32+February!L33+March!#REF!</f>
        <v>#REF!</v>
      </c>
      <c r="M33" s="3" t="e">
        <f>January!M32+February!M33+March!#REF!</f>
        <v>#REF!</v>
      </c>
      <c r="N33" s="6" t="e">
        <f t="shared" si="3"/>
        <v>#REF!</v>
      </c>
      <c r="O33" s="3" t="e">
        <f>January!O32+February!O33+March!#REF!</f>
        <v>#REF!</v>
      </c>
      <c r="P33" s="6" t="e">
        <f t="shared" si="4"/>
        <v>#REF!</v>
      </c>
      <c r="Q33" s="3" t="e">
        <f>January!Q32+February!Q33+March!#REF!</f>
        <v>#REF!</v>
      </c>
      <c r="R33" s="6" t="e">
        <f t="shared" si="5"/>
        <v>#REF!</v>
      </c>
      <c r="S33" s="160" t="e">
        <f>January!S32+February!S33+March!#REF!</f>
        <v>#REF!</v>
      </c>
      <c r="T33" s="164" t="e">
        <f>January!T32+February!T33+March!#REF!</f>
        <v>#REF!</v>
      </c>
      <c r="U33" s="154" t="e">
        <f>January!U32+February!U33+March!#REF!</f>
        <v>#REF!</v>
      </c>
      <c r="V33" s="73" t="e">
        <f>January!V32+February!V33+March!#REF!</f>
        <v>#REF!</v>
      </c>
    </row>
    <row r="34" spans="1:22" x14ac:dyDescent="0.15">
      <c r="A34" s="7" t="s">
        <v>29</v>
      </c>
      <c r="B34" s="3" t="s">
        <v>53</v>
      </c>
      <c r="C34" s="10" t="e">
        <f>January!C33+February!C34+March!#REF!</f>
        <v>#REF!</v>
      </c>
      <c r="D34" s="137" t="e">
        <f>January!D33+February!D34+March!#REF!</f>
        <v>#REF!</v>
      </c>
      <c r="E34" s="132" t="e">
        <f t="shared" si="1"/>
        <v>#REF!</v>
      </c>
      <c r="F34" s="153"/>
      <c r="G34" s="22" t="e">
        <f>January!G33+February!G34+March!#REF!</f>
        <v>#REF!</v>
      </c>
      <c r="H34" s="155" t="e">
        <f>January!H33+February!H34+March!#REF!</f>
        <v>#REF!</v>
      </c>
      <c r="I34" s="6" t="e">
        <f t="shared" si="6"/>
        <v>#REF!</v>
      </c>
      <c r="J34" s="3" t="e">
        <f>January!J33+February!J34+March!#REF!</f>
        <v>#REF!</v>
      </c>
      <c r="K34" s="6" t="e">
        <f t="shared" si="2"/>
        <v>#REF!</v>
      </c>
      <c r="L34" s="3" t="e">
        <f>January!L33+February!L34+March!#REF!</f>
        <v>#REF!</v>
      </c>
      <c r="M34" s="3" t="e">
        <f>January!M33+February!M34+March!#REF!</f>
        <v>#REF!</v>
      </c>
      <c r="N34" s="6" t="e">
        <f t="shared" si="3"/>
        <v>#REF!</v>
      </c>
      <c r="O34" s="3" t="e">
        <f>January!O33+February!O34+March!#REF!</f>
        <v>#REF!</v>
      </c>
      <c r="P34" s="6" t="e">
        <f t="shared" si="4"/>
        <v>#REF!</v>
      </c>
      <c r="Q34" s="3" t="e">
        <f>January!Q33+February!Q34+March!#REF!</f>
        <v>#REF!</v>
      </c>
      <c r="R34" s="6" t="e">
        <f t="shared" si="5"/>
        <v>#REF!</v>
      </c>
      <c r="S34" s="160" t="e">
        <f>January!S33+February!S34+March!#REF!</f>
        <v>#REF!</v>
      </c>
      <c r="T34" s="164" t="e">
        <f>January!T33+February!T34+March!#REF!</f>
        <v>#REF!</v>
      </c>
      <c r="U34" s="154" t="e">
        <f>January!U33+February!U34+March!#REF!</f>
        <v>#REF!</v>
      </c>
      <c r="V34" s="73" t="e">
        <f>January!V33+February!V34+March!#REF!</f>
        <v>#REF!</v>
      </c>
    </row>
    <row r="35" spans="1:22" x14ac:dyDescent="0.15">
      <c r="A35" s="7" t="s">
        <v>30</v>
      </c>
      <c r="B35" s="3" t="s">
        <v>54</v>
      </c>
      <c r="C35" s="10" t="e">
        <f>January!C34+February!C35+March!#REF!</f>
        <v>#REF!</v>
      </c>
      <c r="D35" s="137" t="e">
        <f>January!D34+February!D35+March!#REF!</f>
        <v>#REF!</v>
      </c>
      <c r="E35" s="132" t="e">
        <f t="shared" si="1"/>
        <v>#REF!</v>
      </c>
      <c r="F35" s="153"/>
      <c r="G35" s="22" t="e">
        <f>January!G34+February!G35+March!#REF!</f>
        <v>#REF!</v>
      </c>
      <c r="H35" s="155" t="e">
        <f>January!H34+February!H35+March!#REF!</f>
        <v>#REF!</v>
      </c>
      <c r="I35" s="6" t="e">
        <f t="shared" si="6"/>
        <v>#REF!</v>
      </c>
      <c r="J35" s="3" t="e">
        <f>January!J34+February!J35+March!#REF!</f>
        <v>#REF!</v>
      </c>
      <c r="K35" s="6" t="e">
        <f t="shared" si="2"/>
        <v>#REF!</v>
      </c>
      <c r="L35" s="3" t="e">
        <f>January!L34+February!L35+March!#REF!</f>
        <v>#REF!</v>
      </c>
      <c r="M35" s="3" t="e">
        <f>January!M34+February!M35+March!#REF!</f>
        <v>#REF!</v>
      </c>
      <c r="N35" s="6" t="e">
        <f t="shared" si="3"/>
        <v>#REF!</v>
      </c>
      <c r="O35" s="3" t="e">
        <f>January!O34+February!O35+March!#REF!</f>
        <v>#REF!</v>
      </c>
      <c r="P35" s="6" t="e">
        <f t="shared" si="4"/>
        <v>#REF!</v>
      </c>
      <c r="Q35" s="3" t="e">
        <f>January!Q34+February!Q35+March!#REF!</f>
        <v>#REF!</v>
      </c>
      <c r="R35" s="6" t="e">
        <f t="shared" si="5"/>
        <v>#REF!</v>
      </c>
      <c r="S35" s="160" t="e">
        <f>January!S34+February!S35+March!#REF!</f>
        <v>#REF!</v>
      </c>
      <c r="T35" s="164" t="e">
        <f>January!T34+February!T35+March!#REF!</f>
        <v>#REF!</v>
      </c>
      <c r="U35" s="154" t="e">
        <f>January!U34+February!U35+March!#REF!</f>
        <v>#REF!</v>
      </c>
      <c r="V35" s="73" t="e">
        <f>January!V34+February!V35+March!#REF!</f>
        <v>#REF!</v>
      </c>
    </row>
    <row r="36" spans="1:22" x14ac:dyDescent="0.15">
      <c r="A36" s="7" t="s">
        <v>167</v>
      </c>
      <c r="B36" s="3" t="s">
        <v>169</v>
      </c>
      <c r="C36" s="10" t="e">
        <f>January!C35+February!C36+March!#REF!</f>
        <v>#REF!</v>
      </c>
      <c r="D36" s="137" t="e">
        <f>January!D35+February!D36+March!#REF!</f>
        <v>#REF!</v>
      </c>
      <c r="E36" s="132" t="e">
        <f t="shared" si="1"/>
        <v>#REF!</v>
      </c>
      <c r="F36" s="153"/>
      <c r="G36" s="22" t="e">
        <f>January!G35+February!G36+March!#REF!</f>
        <v>#REF!</v>
      </c>
      <c r="H36" s="155" t="e">
        <f>January!H35+February!H36+March!#REF!</f>
        <v>#REF!</v>
      </c>
      <c r="I36" s="6" t="e">
        <f t="shared" si="6"/>
        <v>#REF!</v>
      </c>
      <c r="J36" s="3" t="e">
        <f>January!J35+February!J36+March!#REF!</f>
        <v>#REF!</v>
      </c>
      <c r="K36" s="6" t="e">
        <f t="shared" si="2"/>
        <v>#REF!</v>
      </c>
      <c r="L36" s="3" t="e">
        <f>January!L35+February!L36+March!#REF!</f>
        <v>#REF!</v>
      </c>
      <c r="M36" s="3" t="e">
        <f>January!M35+February!M36+March!#REF!</f>
        <v>#REF!</v>
      </c>
      <c r="N36" s="6" t="e">
        <f t="shared" si="3"/>
        <v>#REF!</v>
      </c>
      <c r="O36" s="3" t="e">
        <f>January!O35+February!O36+March!#REF!</f>
        <v>#REF!</v>
      </c>
      <c r="P36" s="6" t="e">
        <f t="shared" si="4"/>
        <v>#REF!</v>
      </c>
      <c r="Q36" s="3" t="e">
        <f>January!Q35+February!Q36+March!#REF!</f>
        <v>#REF!</v>
      </c>
      <c r="R36" s="6" t="e">
        <f t="shared" si="5"/>
        <v>#REF!</v>
      </c>
      <c r="S36" s="160" t="e">
        <f>January!S35+February!S36+March!#REF!</f>
        <v>#REF!</v>
      </c>
      <c r="T36" s="164" t="e">
        <f>January!T35+February!T36+March!#REF!</f>
        <v>#REF!</v>
      </c>
      <c r="U36" s="154" t="e">
        <f>January!U35+February!U36+March!#REF!</f>
        <v>#REF!</v>
      </c>
      <c r="V36" s="73" t="e">
        <f>January!V35+February!V36+March!#REF!</f>
        <v>#REF!</v>
      </c>
    </row>
    <row r="37" spans="1:22" x14ac:dyDescent="0.15">
      <c r="A37" s="7" t="s">
        <v>168</v>
      </c>
      <c r="B37" s="3" t="s">
        <v>170</v>
      </c>
      <c r="C37" s="10" t="e">
        <f>January!C36+February!C37+March!#REF!</f>
        <v>#REF!</v>
      </c>
      <c r="D37" s="137" t="e">
        <f>January!D36+February!D37+March!#REF!</f>
        <v>#REF!</v>
      </c>
      <c r="E37" s="132" t="e">
        <f t="shared" si="1"/>
        <v>#REF!</v>
      </c>
      <c r="F37" s="153"/>
      <c r="G37" s="22" t="e">
        <f>January!G36+February!G37+March!#REF!</f>
        <v>#REF!</v>
      </c>
      <c r="H37" s="155" t="e">
        <f>January!H36+February!H37+March!#REF!</f>
        <v>#REF!</v>
      </c>
      <c r="I37" s="6" t="e">
        <f t="shared" si="6"/>
        <v>#REF!</v>
      </c>
      <c r="J37" s="3" t="e">
        <f>January!J36+February!J37+March!#REF!</f>
        <v>#REF!</v>
      </c>
      <c r="K37" s="6" t="e">
        <f t="shared" si="2"/>
        <v>#REF!</v>
      </c>
      <c r="L37" s="3" t="e">
        <f>January!L36+February!L37+March!#REF!</f>
        <v>#REF!</v>
      </c>
      <c r="M37" s="3" t="e">
        <f>January!M36+February!M37+March!#REF!</f>
        <v>#REF!</v>
      </c>
      <c r="N37" s="6" t="e">
        <f t="shared" si="3"/>
        <v>#REF!</v>
      </c>
      <c r="O37" s="3" t="e">
        <f>January!O36+February!O37+March!#REF!</f>
        <v>#REF!</v>
      </c>
      <c r="P37" s="6" t="e">
        <f t="shared" si="4"/>
        <v>#REF!</v>
      </c>
      <c r="Q37" s="3" t="e">
        <f>January!Q36+February!Q37+March!#REF!</f>
        <v>#REF!</v>
      </c>
      <c r="R37" s="6" t="e">
        <f t="shared" si="5"/>
        <v>#REF!</v>
      </c>
      <c r="S37" s="160" t="e">
        <f>January!S36+February!S37+March!#REF!</f>
        <v>#REF!</v>
      </c>
      <c r="T37" s="164" t="e">
        <f>January!T36+February!T37+March!#REF!</f>
        <v>#REF!</v>
      </c>
      <c r="U37" s="154" t="e">
        <f>January!U36+February!U37+March!#REF!</f>
        <v>#REF!</v>
      </c>
      <c r="V37" s="73" t="e">
        <f>January!V36+February!V37+March!#REF!</f>
        <v>#REF!</v>
      </c>
    </row>
    <row r="38" spans="1:22" x14ac:dyDescent="0.15">
      <c r="A38" s="7" t="s">
        <v>31</v>
      </c>
      <c r="B38" s="3" t="s">
        <v>55</v>
      </c>
      <c r="C38" s="10" t="e">
        <f>January!C37+February!C38+March!#REF!</f>
        <v>#REF!</v>
      </c>
      <c r="D38" s="137" t="e">
        <f>January!D37+February!D38+March!#REF!</f>
        <v>#REF!</v>
      </c>
      <c r="E38" s="132" t="e">
        <f t="shared" si="1"/>
        <v>#REF!</v>
      </c>
      <c r="F38" s="153"/>
      <c r="G38" s="22" t="e">
        <f>January!G37+February!G38+March!#REF!</f>
        <v>#REF!</v>
      </c>
      <c r="H38" s="155" t="e">
        <f>January!H37+February!H38+March!#REF!</f>
        <v>#REF!</v>
      </c>
      <c r="I38" s="6" t="e">
        <f t="shared" si="6"/>
        <v>#REF!</v>
      </c>
      <c r="J38" s="3" t="e">
        <f>January!J37+February!J38+March!#REF!</f>
        <v>#REF!</v>
      </c>
      <c r="K38" s="6" t="e">
        <f t="shared" si="2"/>
        <v>#REF!</v>
      </c>
      <c r="L38" s="3" t="e">
        <f>January!L37+February!L38+March!#REF!</f>
        <v>#REF!</v>
      </c>
      <c r="M38" s="3" t="e">
        <f>January!M37+February!M38+March!#REF!</f>
        <v>#REF!</v>
      </c>
      <c r="N38" s="6" t="e">
        <f t="shared" si="3"/>
        <v>#REF!</v>
      </c>
      <c r="O38" s="3" t="e">
        <f>January!O37+February!O38+March!#REF!</f>
        <v>#REF!</v>
      </c>
      <c r="P38" s="6" t="e">
        <f t="shared" si="4"/>
        <v>#REF!</v>
      </c>
      <c r="Q38" s="3" t="e">
        <f>January!Q37+February!Q38+March!#REF!</f>
        <v>#REF!</v>
      </c>
      <c r="R38" s="6" t="e">
        <f t="shared" si="5"/>
        <v>#REF!</v>
      </c>
      <c r="S38" s="160" t="e">
        <f>January!S37+February!S38+March!#REF!</f>
        <v>#REF!</v>
      </c>
      <c r="T38" s="164" t="e">
        <f>January!T37+February!T38+March!#REF!</f>
        <v>#REF!</v>
      </c>
      <c r="U38" s="154" t="e">
        <f>January!U37+February!U38+March!#REF!</f>
        <v>#REF!</v>
      </c>
      <c r="V38" s="73" t="e">
        <f>January!V37+February!V38+March!#REF!</f>
        <v>#REF!</v>
      </c>
    </row>
    <row r="39" spans="1:22" hidden="1" x14ac:dyDescent="0.15">
      <c r="A39" s="7" t="s">
        <v>32</v>
      </c>
      <c r="B39" s="3" t="s">
        <v>56</v>
      </c>
      <c r="C39" s="10" t="e">
        <f>January!C38+February!C39+March!#REF!</f>
        <v>#REF!</v>
      </c>
      <c r="D39" s="137" t="e">
        <f>January!D38+February!D39+March!#REF!</f>
        <v>#REF!</v>
      </c>
      <c r="E39" s="132" t="e">
        <f t="shared" si="1"/>
        <v>#REF!</v>
      </c>
      <c r="F39" s="153"/>
      <c r="G39" s="22" t="e">
        <f>January!G38+February!G39+March!#REF!</f>
        <v>#REF!</v>
      </c>
      <c r="H39" s="155" t="e">
        <f>January!H38+February!H39+March!#REF!</f>
        <v>#REF!</v>
      </c>
      <c r="I39" s="6" t="e">
        <f t="shared" si="6"/>
        <v>#REF!</v>
      </c>
      <c r="J39" s="3" t="e">
        <f>January!J38+February!J39+March!#REF!</f>
        <v>#REF!</v>
      </c>
      <c r="K39" s="6" t="e">
        <f t="shared" si="2"/>
        <v>#REF!</v>
      </c>
      <c r="L39" s="3" t="e">
        <f>January!L38+February!L39+March!#REF!</f>
        <v>#REF!</v>
      </c>
      <c r="M39" s="3" t="e">
        <f>January!M38+February!M39+March!#REF!</f>
        <v>#REF!</v>
      </c>
      <c r="N39" s="6" t="e">
        <f t="shared" si="3"/>
        <v>#REF!</v>
      </c>
      <c r="O39" s="3" t="e">
        <f>January!O38+February!O39+March!#REF!</f>
        <v>#REF!</v>
      </c>
      <c r="P39" s="6" t="e">
        <f t="shared" si="4"/>
        <v>#REF!</v>
      </c>
      <c r="Q39" s="3" t="e">
        <f>January!Q38+February!Q39+March!#REF!</f>
        <v>#REF!</v>
      </c>
      <c r="R39" s="6" t="e">
        <f t="shared" si="5"/>
        <v>#REF!</v>
      </c>
      <c r="S39" s="160" t="e">
        <f>January!S38+February!S39+March!#REF!</f>
        <v>#REF!</v>
      </c>
      <c r="T39" s="164" t="e">
        <f>January!T38+February!T39+March!#REF!</f>
        <v>#REF!</v>
      </c>
      <c r="U39" s="154" t="e">
        <f>January!U38+February!U39+March!#REF!</f>
        <v>#REF!</v>
      </c>
      <c r="V39" s="73" t="e">
        <f>January!V38+February!V39+March!#REF!</f>
        <v>#REF!</v>
      </c>
    </row>
    <row r="40" spans="1:22" x14ac:dyDescent="0.15">
      <c r="A40" s="7" t="s">
        <v>33</v>
      </c>
      <c r="B40" s="3" t="s">
        <v>57</v>
      </c>
      <c r="C40" s="10" t="e">
        <f>January!C39+February!C40+March!#REF!</f>
        <v>#REF!</v>
      </c>
      <c r="D40" s="137" t="e">
        <f>January!D39+February!D40+March!#REF!</f>
        <v>#REF!</v>
      </c>
      <c r="E40" s="132" t="e">
        <f t="shared" si="1"/>
        <v>#REF!</v>
      </c>
      <c r="F40" s="153"/>
      <c r="G40" s="22" t="e">
        <f>January!G39+February!G40+March!#REF!</f>
        <v>#REF!</v>
      </c>
      <c r="H40" s="155" t="e">
        <f>January!H39+February!H40+March!#REF!</f>
        <v>#REF!</v>
      </c>
      <c r="I40" s="6" t="e">
        <f t="shared" si="6"/>
        <v>#REF!</v>
      </c>
      <c r="J40" s="3" t="e">
        <f>January!J39+February!J40+March!#REF!</f>
        <v>#REF!</v>
      </c>
      <c r="K40" s="6" t="e">
        <f t="shared" si="2"/>
        <v>#REF!</v>
      </c>
      <c r="L40" s="3" t="e">
        <f>January!L39+February!L40+March!#REF!</f>
        <v>#REF!</v>
      </c>
      <c r="M40" s="3" t="e">
        <f>January!M39+February!M40+March!#REF!</f>
        <v>#REF!</v>
      </c>
      <c r="N40" s="6" t="e">
        <f t="shared" si="3"/>
        <v>#REF!</v>
      </c>
      <c r="O40" s="3" t="e">
        <f>January!O39+February!O40+March!#REF!</f>
        <v>#REF!</v>
      </c>
      <c r="P40" s="6" t="e">
        <f t="shared" si="4"/>
        <v>#REF!</v>
      </c>
      <c r="Q40" s="3" t="e">
        <f>January!Q39+February!Q40+March!#REF!</f>
        <v>#REF!</v>
      </c>
      <c r="R40" s="6" t="e">
        <f t="shared" si="5"/>
        <v>#REF!</v>
      </c>
      <c r="S40" s="160" t="e">
        <f>January!S39+February!S40+March!#REF!</f>
        <v>#REF!</v>
      </c>
      <c r="T40" s="164" t="e">
        <f>January!T39+February!T40+March!#REF!</f>
        <v>#REF!</v>
      </c>
      <c r="U40" s="154" t="e">
        <f>January!U39+February!U40+March!#REF!</f>
        <v>#REF!</v>
      </c>
      <c r="V40" s="73" t="e">
        <f>January!V39+February!V40+March!#REF!</f>
        <v>#REF!</v>
      </c>
    </row>
    <row r="41" spans="1:22" x14ac:dyDescent="0.15">
      <c r="A41" s="7" t="s">
        <v>34</v>
      </c>
      <c r="B41" s="3" t="s">
        <v>58</v>
      </c>
      <c r="C41" s="10" t="e">
        <f>January!C40+February!C41+March!#REF!</f>
        <v>#REF!</v>
      </c>
      <c r="D41" s="137" t="e">
        <f>January!D40+February!D41+March!#REF!</f>
        <v>#REF!</v>
      </c>
      <c r="E41" s="132" t="e">
        <f t="shared" si="1"/>
        <v>#REF!</v>
      </c>
      <c r="F41" s="153"/>
      <c r="G41" s="22" t="e">
        <f>January!G40+February!G41+March!#REF!</f>
        <v>#REF!</v>
      </c>
      <c r="H41" s="155" t="e">
        <f>January!H40+February!H41+March!#REF!</f>
        <v>#REF!</v>
      </c>
      <c r="I41" s="6" t="e">
        <f t="shared" si="6"/>
        <v>#REF!</v>
      </c>
      <c r="J41" s="3" t="e">
        <f>January!J40+February!J41+March!#REF!</f>
        <v>#REF!</v>
      </c>
      <c r="K41" s="6" t="e">
        <f t="shared" si="2"/>
        <v>#REF!</v>
      </c>
      <c r="L41" s="3" t="e">
        <f>January!L40+February!L41+March!#REF!</f>
        <v>#REF!</v>
      </c>
      <c r="M41" s="3" t="e">
        <f>January!M40+February!M41+March!#REF!</f>
        <v>#REF!</v>
      </c>
      <c r="N41" s="6" t="e">
        <f t="shared" si="3"/>
        <v>#REF!</v>
      </c>
      <c r="O41" s="3" t="e">
        <f>January!O40+February!O41+March!#REF!</f>
        <v>#REF!</v>
      </c>
      <c r="P41" s="6" t="e">
        <f t="shared" si="4"/>
        <v>#REF!</v>
      </c>
      <c r="Q41" s="3" t="e">
        <f>January!Q40+February!Q41+March!#REF!</f>
        <v>#REF!</v>
      </c>
      <c r="R41" s="6" t="e">
        <f t="shared" si="5"/>
        <v>#REF!</v>
      </c>
      <c r="S41" s="160" t="e">
        <f>January!S40+February!S41+March!#REF!</f>
        <v>#REF!</v>
      </c>
      <c r="T41" s="164" t="e">
        <f>January!T40+February!T41+March!#REF!</f>
        <v>#REF!</v>
      </c>
      <c r="U41" s="154" t="e">
        <f>January!U40+February!U41+March!#REF!</f>
        <v>#REF!</v>
      </c>
      <c r="V41" s="73" t="e">
        <f>January!V40+February!V41+March!#REF!</f>
        <v>#REF!</v>
      </c>
    </row>
    <row r="42" spans="1:22" x14ac:dyDescent="0.15">
      <c r="A42" s="7" t="s">
        <v>35</v>
      </c>
      <c r="B42" s="3" t="s">
        <v>59</v>
      </c>
      <c r="C42" s="10" t="e">
        <f>January!C41+February!C42+March!#REF!</f>
        <v>#REF!</v>
      </c>
      <c r="D42" s="137" t="e">
        <f>January!D41+February!D42+March!#REF!</f>
        <v>#REF!</v>
      </c>
      <c r="E42" s="132" t="e">
        <f t="shared" si="1"/>
        <v>#REF!</v>
      </c>
      <c r="F42" s="153"/>
      <c r="G42" s="22" t="e">
        <f>January!G41+February!G42+March!#REF!</f>
        <v>#REF!</v>
      </c>
      <c r="H42" s="155" t="e">
        <f>January!H41+February!H42+March!#REF!</f>
        <v>#REF!</v>
      </c>
      <c r="I42" s="6" t="e">
        <f t="shared" si="6"/>
        <v>#REF!</v>
      </c>
      <c r="J42" s="3" t="e">
        <f>January!J41+February!J42+March!#REF!</f>
        <v>#REF!</v>
      </c>
      <c r="K42" s="6" t="e">
        <f t="shared" si="2"/>
        <v>#REF!</v>
      </c>
      <c r="L42" s="3" t="e">
        <f>January!L41+February!L42+March!#REF!</f>
        <v>#REF!</v>
      </c>
      <c r="M42" s="3" t="e">
        <f>January!M41+February!M42+March!#REF!</f>
        <v>#REF!</v>
      </c>
      <c r="N42" s="6" t="e">
        <f t="shared" si="3"/>
        <v>#REF!</v>
      </c>
      <c r="O42" s="3" t="e">
        <f>January!O41+February!O42+March!#REF!</f>
        <v>#REF!</v>
      </c>
      <c r="P42" s="6" t="e">
        <f t="shared" si="4"/>
        <v>#REF!</v>
      </c>
      <c r="Q42" s="3" t="e">
        <f>January!Q41+February!Q42+March!#REF!</f>
        <v>#REF!</v>
      </c>
      <c r="R42" s="6" t="e">
        <f t="shared" si="5"/>
        <v>#REF!</v>
      </c>
      <c r="S42" s="160" t="e">
        <f>January!S41+February!S42+March!#REF!</f>
        <v>#REF!</v>
      </c>
      <c r="T42" s="164" t="e">
        <f>January!T41+February!T42+March!#REF!</f>
        <v>#REF!</v>
      </c>
      <c r="U42" s="154" t="e">
        <f>January!U41+February!U42+March!#REF!</f>
        <v>#REF!</v>
      </c>
      <c r="V42" s="73" t="e">
        <f>January!V41+February!V42+March!#REF!</f>
        <v>#REF!</v>
      </c>
    </row>
    <row r="43" spans="1:22" x14ac:dyDescent="0.15">
      <c r="A43" s="7" t="s">
        <v>36</v>
      </c>
      <c r="B43" s="3" t="s">
        <v>60</v>
      </c>
      <c r="C43" s="10" t="e">
        <f>January!C42+February!C43+March!#REF!</f>
        <v>#REF!</v>
      </c>
      <c r="D43" s="137" t="e">
        <f>January!D42+February!D43+March!#REF!</f>
        <v>#REF!</v>
      </c>
      <c r="E43" s="132" t="e">
        <f t="shared" si="1"/>
        <v>#REF!</v>
      </c>
      <c r="F43" s="153"/>
      <c r="G43" s="22" t="e">
        <f>January!G42+February!G43+March!#REF!</f>
        <v>#REF!</v>
      </c>
      <c r="H43" s="155" t="e">
        <f>January!H42+February!H43+March!#REF!</f>
        <v>#REF!</v>
      </c>
      <c r="I43" s="6" t="e">
        <f t="shared" si="6"/>
        <v>#REF!</v>
      </c>
      <c r="J43" s="3" t="e">
        <f>January!J42+February!J43+March!#REF!</f>
        <v>#REF!</v>
      </c>
      <c r="K43" s="6" t="e">
        <f t="shared" si="2"/>
        <v>#REF!</v>
      </c>
      <c r="L43" s="3" t="e">
        <f>January!L42+February!L43+March!#REF!</f>
        <v>#REF!</v>
      </c>
      <c r="M43" s="3" t="e">
        <f>January!M42+February!M43+March!#REF!</f>
        <v>#REF!</v>
      </c>
      <c r="N43" s="6" t="e">
        <f t="shared" si="3"/>
        <v>#REF!</v>
      </c>
      <c r="O43" s="3" t="e">
        <f>January!O42+February!O43+March!#REF!</f>
        <v>#REF!</v>
      </c>
      <c r="P43" s="6" t="e">
        <f t="shared" si="4"/>
        <v>#REF!</v>
      </c>
      <c r="Q43" s="3" t="e">
        <f>January!Q42+February!Q43+March!#REF!</f>
        <v>#REF!</v>
      </c>
      <c r="R43" s="6" t="e">
        <f t="shared" si="5"/>
        <v>#REF!</v>
      </c>
      <c r="S43" s="160" t="e">
        <f>January!S42+February!S43+March!#REF!</f>
        <v>#REF!</v>
      </c>
      <c r="T43" s="164" t="e">
        <f>January!T42+February!T43+March!#REF!</f>
        <v>#REF!</v>
      </c>
      <c r="U43" s="154" t="e">
        <f>January!U42+February!U43+March!#REF!</f>
        <v>#REF!</v>
      </c>
      <c r="V43" s="73" t="e">
        <f>January!V42+February!V43+March!#REF!</f>
        <v>#REF!</v>
      </c>
    </row>
    <row r="44" spans="1:22" x14ac:dyDescent="0.15">
      <c r="A44" s="7" t="s">
        <v>37</v>
      </c>
      <c r="B44" s="3" t="s">
        <v>61</v>
      </c>
      <c r="C44" s="10" t="e">
        <f>January!C43+February!C44+March!#REF!</f>
        <v>#REF!</v>
      </c>
      <c r="D44" s="137" t="e">
        <f>January!D43+February!D44+March!#REF!</f>
        <v>#REF!</v>
      </c>
      <c r="E44" s="132" t="e">
        <f t="shared" si="1"/>
        <v>#REF!</v>
      </c>
      <c r="F44" s="153"/>
      <c r="G44" s="22" t="e">
        <f>January!G43+February!G44+March!#REF!</f>
        <v>#REF!</v>
      </c>
      <c r="H44" s="155" t="e">
        <f>January!H43+February!H44+March!#REF!</f>
        <v>#REF!</v>
      </c>
      <c r="I44" s="6" t="e">
        <f t="shared" si="6"/>
        <v>#REF!</v>
      </c>
      <c r="J44" s="3" t="e">
        <f>January!J43+February!J44+March!#REF!</f>
        <v>#REF!</v>
      </c>
      <c r="K44" s="6" t="e">
        <f t="shared" si="2"/>
        <v>#REF!</v>
      </c>
      <c r="L44" s="3" t="e">
        <f>January!L43+February!L44+March!#REF!</f>
        <v>#REF!</v>
      </c>
      <c r="M44" s="3" t="e">
        <f>January!M43+February!M44+March!#REF!</f>
        <v>#REF!</v>
      </c>
      <c r="N44" s="6" t="e">
        <f t="shared" si="3"/>
        <v>#REF!</v>
      </c>
      <c r="O44" s="3" t="e">
        <f>January!O43+February!O44+March!#REF!</f>
        <v>#REF!</v>
      </c>
      <c r="P44" s="6" t="e">
        <f t="shared" si="4"/>
        <v>#REF!</v>
      </c>
      <c r="Q44" s="3" t="e">
        <f>January!Q43+February!Q44+March!#REF!</f>
        <v>#REF!</v>
      </c>
      <c r="R44" s="6" t="e">
        <f t="shared" si="5"/>
        <v>#REF!</v>
      </c>
      <c r="S44" s="160" t="e">
        <f>January!S43+February!S44+March!#REF!</f>
        <v>#REF!</v>
      </c>
      <c r="T44" s="164" t="e">
        <f>January!T43+February!T44+March!#REF!</f>
        <v>#REF!</v>
      </c>
      <c r="U44" s="154" t="e">
        <f>January!U43+February!U44+March!#REF!</f>
        <v>#REF!</v>
      </c>
      <c r="V44" s="73" t="e">
        <f>January!V43+February!V44+March!#REF!</f>
        <v>#REF!</v>
      </c>
    </row>
    <row r="45" spans="1:22" ht="13" x14ac:dyDescent="0.15">
      <c r="A45" s="145" t="s">
        <v>206</v>
      </c>
      <c r="B45" s="3" t="s">
        <v>205</v>
      </c>
      <c r="C45" s="10" t="e">
        <f>January!C44+February!C45+March!#REF!</f>
        <v>#REF!</v>
      </c>
      <c r="D45" s="137" t="e">
        <f>January!D44+February!D45+March!#REF!</f>
        <v>#REF!</v>
      </c>
      <c r="E45" s="132" t="e">
        <f t="shared" si="1"/>
        <v>#REF!</v>
      </c>
      <c r="F45" s="153"/>
      <c r="G45" s="22" t="e">
        <f>January!G44+February!G45+March!#REF!</f>
        <v>#REF!</v>
      </c>
      <c r="H45" s="155" t="e">
        <f>January!H44+February!H45+March!#REF!</f>
        <v>#REF!</v>
      </c>
      <c r="I45" s="6" t="e">
        <f t="shared" si="6"/>
        <v>#REF!</v>
      </c>
      <c r="J45" s="3" t="e">
        <f>January!J44+February!J45+March!#REF!</f>
        <v>#REF!</v>
      </c>
      <c r="K45" s="6" t="e">
        <f t="shared" si="2"/>
        <v>#REF!</v>
      </c>
      <c r="L45" s="3" t="e">
        <f>January!L44+February!L45+March!#REF!</f>
        <v>#REF!</v>
      </c>
      <c r="M45" s="3" t="e">
        <f>January!M44+February!M45+March!#REF!</f>
        <v>#REF!</v>
      </c>
      <c r="N45" s="6" t="e">
        <f t="shared" si="3"/>
        <v>#REF!</v>
      </c>
      <c r="O45" s="3" t="e">
        <f>January!O44+February!O45+March!#REF!</f>
        <v>#REF!</v>
      </c>
      <c r="P45" s="6" t="e">
        <f t="shared" si="4"/>
        <v>#REF!</v>
      </c>
      <c r="Q45" s="3" t="e">
        <f>January!Q44+February!Q45+March!#REF!</f>
        <v>#REF!</v>
      </c>
      <c r="R45" s="6" t="e">
        <f t="shared" si="5"/>
        <v>#REF!</v>
      </c>
      <c r="S45" s="160" t="e">
        <f>January!S44+February!S45+March!#REF!</f>
        <v>#REF!</v>
      </c>
      <c r="T45" s="164" t="e">
        <f>January!T44+February!T45+March!#REF!</f>
        <v>#REF!</v>
      </c>
      <c r="U45" s="154" t="e">
        <f>January!U44+February!U45+March!#REF!</f>
        <v>#REF!</v>
      </c>
      <c r="V45" s="73" t="e">
        <f>January!V44+February!V45+March!#REF!</f>
        <v>#REF!</v>
      </c>
    </row>
    <row r="46" spans="1:22" ht="13" x14ac:dyDescent="0.15">
      <c r="A46" s="145" t="s">
        <v>207</v>
      </c>
      <c r="B46" s="3" t="s">
        <v>171</v>
      </c>
      <c r="C46" s="10" t="e">
        <f>January!C45+February!C46+March!#REF!</f>
        <v>#REF!</v>
      </c>
      <c r="D46" s="137" t="e">
        <f>January!D45+February!D46+March!#REF!</f>
        <v>#REF!</v>
      </c>
      <c r="E46" s="132" t="e">
        <f t="shared" si="1"/>
        <v>#REF!</v>
      </c>
      <c r="F46" s="153"/>
      <c r="G46" s="22" t="e">
        <f>January!G45+February!G46+March!#REF!</f>
        <v>#REF!</v>
      </c>
      <c r="H46" s="155" t="e">
        <f>January!H45+February!H46+March!#REF!</f>
        <v>#REF!</v>
      </c>
      <c r="I46" s="6" t="e">
        <f t="shared" si="6"/>
        <v>#REF!</v>
      </c>
      <c r="J46" s="3" t="e">
        <f>January!J45+February!J46+March!#REF!</f>
        <v>#REF!</v>
      </c>
      <c r="K46" s="6" t="e">
        <f t="shared" si="2"/>
        <v>#REF!</v>
      </c>
      <c r="L46" s="3" t="e">
        <f>January!L45+February!L46+March!#REF!</f>
        <v>#REF!</v>
      </c>
      <c r="M46" s="3" t="e">
        <f>January!M45+February!M46+March!#REF!</f>
        <v>#REF!</v>
      </c>
      <c r="N46" s="6" t="e">
        <f t="shared" si="3"/>
        <v>#REF!</v>
      </c>
      <c r="O46" s="3" t="e">
        <f>January!O45+February!O46+March!#REF!</f>
        <v>#REF!</v>
      </c>
      <c r="P46" s="6" t="e">
        <f t="shared" si="4"/>
        <v>#REF!</v>
      </c>
      <c r="Q46" s="3" t="e">
        <f>January!Q45+February!Q46+March!#REF!</f>
        <v>#REF!</v>
      </c>
      <c r="R46" s="6" t="e">
        <f t="shared" si="5"/>
        <v>#REF!</v>
      </c>
      <c r="S46" s="160" t="e">
        <f>January!S45+February!S46+March!#REF!</f>
        <v>#REF!</v>
      </c>
      <c r="T46" s="164" t="e">
        <f>January!T45+February!T46+March!#REF!</f>
        <v>#REF!</v>
      </c>
      <c r="U46" s="154" t="e">
        <f>January!U45+February!U46+March!#REF!</f>
        <v>#REF!</v>
      </c>
      <c r="V46" s="73" t="e">
        <f>January!V45+February!V46+March!#REF!</f>
        <v>#REF!</v>
      </c>
    </row>
    <row r="47" spans="1:22" x14ac:dyDescent="0.15">
      <c r="A47" s="7" t="s">
        <v>38</v>
      </c>
      <c r="B47" s="3" t="s">
        <v>62</v>
      </c>
      <c r="C47" s="10" t="e">
        <f>January!C46+February!C47+March!#REF!</f>
        <v>#REF!</v>
      </c>
      <c r="D47" s="137" t="e">
        <f>January!D46+February!D47+March!#REF!</f>
        <v>#REF!</v>
      </c>
      <c r="E47" s="132" t="e">
        <f t="shared" si="1"/>
        <v>#REF!</v>
      </c>
      <c r="F47" s="153"/>
      <c r="G47" s="22" t="e">
        <f>January!G46+February!G47+March!#REF!</f>
        <v>#REF!</v>
      </c>
      <c r="H47" s="155" t="e">
        <f>January!H46+February!H47+March!#REF!</f>
        <v>#REF!</v>
      </c>
      <c r="I47" s="6" t="e">
        <f t="shared" si="6"/>
        <v>#REF!</v>
      </c>
      <c r="J47" s="3" t="e">
        <f>January!J46+February!J47+March!#REF!</f>
        <v>#REF!</v>
      </c>
      <c r="K47" s="6" t="e">
        <f t="shared" si="2"/>
        <v>#REF!</v>
      </c>
      <c r="L47" s="3" t="e">
        <f>January!L46+February!L47+March!#REF!</f>
        <v>#REF!</v>
      </c>
      <c r="M47" s="3" t="e">
        <f>January!M46+February!M47+March!#REF!</f>
        <v>#REF!</v>
      </c>
      <c r="N47" s="6" t="e">
        <f t="shared" si="3"/>
        <v>#REF!</v>
      </c>
      <c r="O47" s="3" t="e">
        <f>January!O46+February!O47+March!#REF!</f>
        <v>#REF!</v>
      </c>
      <c r="P47" s="6" t="e">
        <f t="shared" si="4"/>
        <v>#REF!</v>
      </c>
      <c r="Q47" s="3" t="e">
        <f>January!Q46+February!Q47+March!#REF!</f>
        <v>#REF!</v>
      </c>
      <c r="R47" s="6" t="e">
        <f t="shared" si="5"/>
        <v>#REF!</v>
      </c>
      <c r="S47" s="160" t="e">
        <f>January!S46+February!S47+March!#REF!</f>
        <v>#REF!</v>
      </c>
      <c r="T47" s="164" t="e">
        <f>January!T46+February!T47+March!#REF!</f>
        <v>#REF!</v>
      </c>
      <c r="U47" s="154" t="e">
        <f>January!U46+February!U47+March!#REF!</f>
        <v>#REF!</v>
      </c>
      <c r="V47" s="73" t="e">
        <f>January!V46+February!V47+March!#REF!</f>
        <v>#REF!</v>
      </c>
    </row>
    <row r="48" spans="1:22" ht="13" thickBot="1" x14ac:dyDescent="0.2">
      <c r="A48" s="8" t="s">
        <v>39</v>
      </c>
      <c r="B48" s="9" t="s">
        <v>63</v>
      </c>
      <c r="C48" s="11" t="e">
        <f>January!C47+February!C48+March!#REF!</f>
        <v>#REF!</v>
      </c>
      <c r="D48" s="144" t="e">
        <f>January!D47+February!D48+March!#REF!</f>
        <v>#REF!</v>
      </c>
      <c r="E48" s="133" t="e">
        <f t="shared" si="1"/>
        <v>#REF!</v>
      </c>
      <c r="F48" s="158"/>
      <c r="G48" s="156" t="e">
        <f>January!G47+February!G48+March!#REF!</f>
        <v>#REF!</v>
      </c>
      <c r="H48" s="157" t="e">
        <f>January!H47+February!H48+March!#REF!</f>
        <v>#REF!</v>
      </c>
      <c r="I48" s="14" t="e">
        <f t="shared" si="6"/>
        <v>#REF!</v>
      </c>
      <c r="J48" s="9" t="e">
        <f>January!J47+February!J48+March!#REF!</f>
        <v>#REF!</v>
      </c>
      <c r="K48" s="14" t="e">
        <f t="shared" si="2"/>
        <v>#REF!</v>
      </c>
      <c r="L48" s="9" t="e">
        <f>January!L47+February!L48+March!#REF!</f>
        <v>#REF!</v>
      </c>
      <c r="M48" s="9" t="e">
        <f>January!M47+February!M48+March!#REF!</f>
        <v>#REF!</v>
      </c>
      <c r="N48" s="14" t="e">
        <f t="shared" si="3"/>
        <v>#REF!</v>
      </c>
      <c r="O48" s="9" t="e">
        <f>January!O47+February!O48+March!#REF!</f>
        <v>#REF!</v>
      </c>
      <c r="P48" s="14" t="e">
        <f t="shared" si="4"/>
        <v>#REF!</v>
      </c>
      <c r="Q48" s="9" t="e">
        <f>January!Q47+February!Q48+March!#REF!</f>
        <v>#REF!</v>
      </c>
      <c r="R48" s="14" t="e">
        <f t="shared" si="5"/>
        <v>#REF!</v>
      </c>
      <c r="S48" s="161" t="e">
        <f>January!S47+February!S48+March!#REF!</f>
        <v>#REF!</v>
      </c>
      <c r="T48" s="165" t="e">
        <f>January!T47+February!T48+March!#REF!</f>
        <v>#REF!</v>
      </c>
      <c r="U48" s="166" t="e">
        <f>January!U47+February!U48+March!#REF!</f>
        <v>#REF!</v>
      </c>
      <c r="V48" s="85" t="e">
        <f>January!V47+February!V48+March!#REF!</f>
        <v>#REF!</v>
      </c>
    </row>
    <row r="49" spans="1:78" s="5" customFormat="1" x14ac:dyDescent="0.15">
      <c r="A49" s="15" t="s">
        <v>9</v>
      </c>
      <c r="B49" s="16"/>
      <c r="C49" s="16" t="e">
        <f>SUM(C12:C48)</f>
        <v>#REF!</v>
      </c>
      <c r="D49" s="16" t="e">
        <f>SUM(D12:D48)</f>
        <v>#REF!</v>
      </c>
      <c r="E49" s="16" t="e">
        <f>SUM(E12:E48)</f>
        <v>#REF!</v>
      </c>
      <c r="F49" s="96">
        <f>January!F48+February!F49+March!F4</f>
        <v>3321</v>
      </c>
      <c r="G49" s="16" t="e">
        <f>SUM(G12:G48)</f>
        <v>#REF!</v>
      </c>
      <c r="H49" s="16" t="e">
        <f>SUM(H12:H48)</f>
        <v>#REF!</v>
      </c>
      <c r="I49" s="17" t="e">
        <f>J49/H49</f>
        <v>#REF!</v>
      </c>
      <c r="J49" s="16" t="e">
        <f>SUM(J12:J48)</f>
        <v>#REF!</v>
      </c>
      <c r="K49" s="17" t="e">
        <f>L49/J49</f>
        <v>#REF!</v>
      </c>
      <c r="L49" s="16" t="e">
        <f>SUM(L12:L48)</f>
        <v>#REF!</v>
      </c>
      <c r="M49" s="16" t="e">
        <f>SUM(M12:M48)</f>
        <v>#REF!</v>
      </c>
      <c r="N49" s="17" t="e">
        <f>M49/H49</f>
        <v>#REF!</v>
      </c>
      <c r="O49" s="16" t="e">
        <f>SUM(O12:O48)</f>
        <v>#REF!</v>
      </c>
      <c r="P49" s="17" t="e">
        <f>O49/H49</f>
        <v>#REF!</v>
      </c>
      <c r="Q49" s="16" t="e">
        <f>SUM(Q12:Q48)</f>
        <v>#REF!</v>
      </c>
      <c r="R49" s="17" t="e">
        <f>Q49/H49</f>
        <v>#REF!</v>
      </c>
      <c r="S49" s="54" t="e">
        <f>SUM(S12:S48)</f>
        <v>#REF!</v>
      </c>
      <c r="T49" s="28" t="e">
        <f>SUM(T12:T48)</f>
        <v>#REF!</v>
      </c>
      <c r="U49" s="29" t="e">
        <f>SUM(U12:U48)</f>
        <v>#REF!</v>
      </c>
      <c r="V49" s="29" t="e">
        <f>SUM(V12:V48)</f>
        <v>#REF!</v>
      </c>
    </row>
    <row r="50" spans="1:78" ht="13" thickBot="1" x14ac:dyDescent="0.2"/>
    <row r="51" spans="1:78" ht="15.75" customHeight="1" thickBot="1" x14ac:dyDescent="0.2">
      <c r="D51" s="4"/>
      <c r="E51" s="190" t="s">
        <v>165</v>
      </c>
      <c r="F51" s="191"/>
      <c r="G51" s="192" t="s">
        <v>12</v>
      </c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4" t="s">
        <v>166</v>
      </c>
      <c r="U51" s="195"/>
      <c r="V51" s="196"/>
    </row>
    <row r="52" spans="1:78" ht="40" thickBot="1" x14ac:dyDescent="0.2">
      <c r="A52" s="65" t="s">
        <v>11</v>
      </c>
      <c r="B52" s="66" t="s">
        <v>10</v>
      </c>
      <c r="C52" s="67" t="s">
        <v>218</v>
      </c>
      <c r="D52" s="69" t="s">
        <v>1</v>
      </c>
      <c r="E52" s="80" t="s">
        <v>13</v>
      </c>
      <c r="F52" s="92" t="s">
        <v>71</v>
      </c>
      <c r="G52" s="48" t="s">
        <v>2</v>
      </c>
      <c r="H52" s="46" t="s">
        <v>0</v>
      </c>
      <c r="I52" s="46" t="s">
        <v>3</v>
      </c>
      <c r="J52" s="46" t="s">
        <v>4</v>
      </c>
      <c r="K52" s="46" t="s">
        <v>5</v>
      </c>
      <c r="L52" s="46" t="s">
        <v>6</v>
      </c>
      <c r="M52" s="46" t="s">
        <v>7</v>
      </c>
      <c r="N52" s="46" t="s">
        <v>8</v>
      </c>
      <c r="O52" s="46" t="s">
        <v>14</v>
      </c>
      <c r="P52" s="46" t="s">
        <v>15</v>
      </c>
      <c r="Q52" s="46" t="s">
        <v>65</v>
      </c>
      <c r="R52" s="46" t="s">
        <v>66</v>
      </c>
      <c r="S52" s="143" t="s">
        <v>105</v>
      </c>
      <c r="T52" s="48" t="s">
        <v>74</v>
      </c>
      <c r="U52" s="46" t="s">
        <v>75</v>
      </c>
      <c r="V52" s="47" t="s">
        <v>76</v>
      </c>
    </row>
    <row r="53" spans="1:78" s="68" customFormat="1" ht="13" hidden="1" thickBot="1" x14ac:dyDescent="0.2">
      <c r="A53" s="101" t="s">
        <v>106</v>
      </c>
      <c r="B53" s="102" t="s">
        <v>107</v>
      </c>
      <c r="C53" s="103">
        <v>0</v>
      </c>
      <c r="D53" s="104"/>
      <c r="E53" s="99"/>
      <c r="F53" s="100"/>
      <c r="G53" s="105"/>
      <c r="H53" s="106"/>
      <c r="I53" s="107">
        <f t="shared" ref="I53:I109" si="7">IF(H53=0,J53,(J53/H53))</f>
        <v>0</v>
      </c>
      <c r="J53" s="106"/>
      <c r="K53" s="107">
        <f t="shared" ref="K53:K110" si="8">IF(J53=0,L53,(L53/J53))</f>
        <v>0</v>
      </c>
      <c r="L53" s="106"/>
      <c r="M53" s="106"/>
      <c r="N53" s="107">
        <f t="shared" ref="N53:N109" si="9">IF(H53=0,M53,(M53/H53))</f>
        <v>0</v>
      </c>
      <c r="O53" s="106"/>
      <c r="P53" s="107">
        <f t="shared" ref="P53:P109" si="10">IF(H53=0,O53,(O53/H53))</f>
        <v>0</v>
      </c>
      <c r="Q53" s="106"/>
      <c r="R53" s="107">
        <f t="shared" ref="R53:R109" si="11">IF(H53=0,Q53,(Q53/H53))</f>
        <v>0</v>
      </c>
      <c r="S53" s="108">
        <v>0</v>
      </c>
      <c r="T53" s="99">
        <v>0</v>
      </c>
      <c r="U53" s="103">
        <v>0</v>
      </c>
      <c r="V53" s="117">
        <v>0</v>
      </c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</row>
    <row r="54" spans="1:78" s="74" customFormat="1" x14ac:dyDescent="0.15">
      <c r="A54" s="77" t="s">
        <v>203</v>
      </c>
      <c r="B54" s="78" t="s">
        <v>204</v>
      </c>
      <c r="C54" s="82" t="e">
        <f>January!C53+February!C54+March!#REF!</f>
        <v>#REF!</v>
      </c>
      <c r="D54" s="168" t="e">
        <f>January!D53+February!D54+March!#REF!</f>
        <v>#REF!</v>
      </c>
      <c r="E54" s="41">
        <v>0</v>
      </c>
      <c r="F54" s="172"/>
      <c r="G54" s="41" t="e">
        <f>January!G53+February!G54+March!#REF!</f>
        <v>#REF!</v>
      </c>
      <c r="H54" s="82" t="e">
        <f>January!H53+February!H54+March!#REF!</f>
        <v>#REF!</v>
      </c>
      <c r="I54" s="42" t="e">
        <f t="shared" si="7"/>
        <v>#REF!</v>
      </c>
      <c r="J54" s="82" t="e">
        <f>January!J53+February!J54+March!#REF!</f>
        <v>#REF!</v>
      </c>
      <c r="K54" s="42" t="e">
        <f t="shared" si="8"/>
        <v>#REF!</v>
      </c>
      <c r="L54" s="82" t="e">
        <f>January!L53+February!L54+March!#REF!</f>
        <v>#REF!</v>
      </c>
      <c r="M54" s="82" t="e">
        <f>January!M53+February!M54+March!#REF!</f>
        <v>#REF!</v>
      </c>
      <c r="N54" s="42" t="e">
        <f t="shared" si="9"/>
        <v>#REF!</v>
      </c>
      <c r="O54" s="82" t="e">
        <f>January!O53+February!O54+March!#REF!</f>
        <v>#REF!</v>
      </c>
      <c r="P54" s="42" t="e">
        <f>IF(H54=0,O54,(O54/H54))</f>
        <v>#REF!</v>
      </c>
      <c r="Q54" s="82" t="e">
        <f>January!Q53+February!Q54+March!#REF!</f>
        <v>#REF!</v>
      </c>
      <c r="R54" s="42" t="e">
        <f t="shared" si="11"/>
        <v>#REF!</v>
      </c>
      <c r="S54" s="180" t="e">
        <f>January!S53+February!S54+March!#REF!</f>
        <v>#REF!</v>
      </c>
      <c r="T54" s="184" t="e">
        <f>January!T53+February!T54+March!#REF!</f>
        <v>#REF!</v>
      </c>
      <c r="U54" s="185" t="e">
        <f>January!U53+February!U54+March!#REF!</f>
        <v>#REF!</v>
      </c>
      <c r="V54" s="109" t="e">
        <f>January!V53+February!V54+March!#REF!</f>
        <v>#REF!</v>
      </c>
    </row>
    <row r="55" spans="1:78" s="74" customFormat="1" x14ac:dyDescent="0.15">
      <c r="A55" s="34" t="s">
        <v>214</v>
      </c>
      <c r="B55" s="36" t="s">
        <v>213</v>
      </c>
      <c r="C55" s="39" t="e">
        <f>March!#REF!</f>
        <v>#REF!</v>
      </c>
      <c r="D55" s="37" t="e">
        <f>March!#REF!</f>
        <v>#REF!</v>
      </c>
      <c r="E55" s="132">
        <v>0</v>
      </c>
      <c r="F55" s="173"/>
      <c r="G55" s="132" t="e">
        <f>March!#REF!</f>
        <v>#REF!</v>
      </c>
      <c r="H55" s="76" t="e">
        <f>March!#REF!</f>
        <v>#REF!</v>
      </c>
      <c r="I55" s="6" t="e">
        <f t="shared" si="7"/>
        <v>#REF!</v>
      </c>
      <c r="J55" s="76" t="e">
        <f>March!#REF!</f>
        <v>#REF!</v>
      </c>
      <c r="K55" s="6" t="e">
        <f t="shared" si="8"/>
        <v>#REF!</v>
      </c>
      <c r="L55" s="76" t="e">
        <f>March!#REF!</f>
        <v>#REF!</v>
      </c>
      <c r="M55" s="76" t="e">
        <f>March!#REF!</f>
        <v>#REF!</v>
      </c>
      <c r="N55" s="6" t="e">
        <f t="shared" si="9"/>
        <v>#REF!</v>
      </c>
      <c r="O55" s="76" t="e">
        <f>March!#REF!</f>
        <v>#REF!</v>
      </c>
      <c r="P55" s="6" t="e">
        <f>IF(H55=0,O55,(O55/H55))</f>
        <v>#REF!</v>
      </c>
      <c r="Q55" s="76" t="e">
        <f>March!#REF!</f>
        <v>#REF!</v>
      </c>
      <c r="R55" s="6" t="e">
        <f t="shared" si="11"/>
        <v>#REF!</v>
      </c>
      <c r="S55" s="181" t="e">
        <f>March!#REF!</f>
        <v>#REF!</v>
      </c>
      <c r="T55" s="186" t="e">
        <f>March!#REF!</f>
        <v>#REF!</v>
      </c>
      <c r="U55" s="176" t="e">
        <f>March!#REF!</f>
        <v>#REF!</v>
      </c>
      <c r="V55" s="178" t="e">
        <f>March!#REF!</f>
        <v>#REF!</v>
      </c>
    </row>
    <row r="56" spans="1:78" s="74" customFormat="1" x14ac:dyDescent="0.15">
      <c r="A56" s="34" t="s">
        <v>172</v>
      </c>
      <c r="B56" s="36" t="s">
        <v>173</v>
      </c>
      <c r="C56" s="39" t="e">
        <f>January!C54+February!C55+March!#REF!</f>
        <v>#REF!</v>
      </c>
      <c r="D56" s="37" t="e">
        <f>January!D54+February!D55+March!#REF!</f>
        <v>#REF!</v>
      </c>
      <c r="E56" s="132" t="e">
        <f>D56-G56</f>
        <v>#REF!</v>
      </c>
      <c r="F56" s="173"/>
      <c r="G56" s="132" t="e">
        <f>January!G54+February!G55+March!#REF!</f>
        <v>#REF!</v>
      </c>
      <c r="H56" s="76" t="e">
        <f>January!H54+February!H55+March!#REF!</f>
        <v>#REF!</v>
      </c>
      <c r="I56" s="6" t="e">
        <f t="shared" si="7"/>
        <v>#REF!</v>
      </c>
      <c r="J56" s="76" t="e">
        <f>January!J54+February!J55+March!#REF!</f>
        <v>#REF!</v>
      </c>
      <c r="K56" s="6" t="e">
        <f t="shared" si="8"/>
        <v>#REF!</v>
      </c>
      <c r="L56" s="76" t="e">
        <f>January!L54+February!L55+March!#REF!</f>
        <v>#REF!</v>
      </c>
      <c r="M56" s="76" t="e">
        <f>January!M54+February!M55+March!#REF!</f>
        <v>#REF!</v>
      </c>
      <c r="N56" s="6" t="e">
        <f t="shared" si="9"/>
        <v>#REF!</v>
      </c>
      <c r="O56" s="76" t="e">
        <f>January!O54+February!O55+March!#REF!</f>
        <v>#REF!</v>
      </c>
      <c r="P56" s="6" t="e">
        <f t="shared" si="10"/>
        <v>#REF!</v>
      </c>
      <c r="Q56" s="76" t="e">
        <f>January!Q54+February!Q55+March!#REF!</f>
        <v>#REF!</v>
      </c>
      <c r="R56" s="6" t="e">
        <f t="shared" si="11"/>
        <v>#REF!</v>
      </c>
      <c r="S56" s="181" t="e">
        <f>January!S54+February!S55+March!#REF!</f>
        <v>#REF!</v>
      </c>
      <c r="T56" s="186" t="e">
        <f>January!T54+February!T55+March!#REF!</f>
        <v>#REF!</v>
      </c>
      <c r="U56" s="176" t="e">
        <f>January!U54+February!U55+March!#REF!</f>
        <v>#REF!</v>
      </c>
      <c r="V56" s="178" t="e">
        <f>January!V54+February!V55+March!#REF!</f>
        <v>#REF!</v>
      </c>
    </row>
    <row r="57" spans="1:78" s="74" customFormat="1" hidden="1" x14ac:dyDescent="0.15">
      <c r="A57" s="34" t="s">
        <v>186</v>
      </c>
      <c r="B57" s="36" t="s">
        <v>187</v>
      </c>
      <c r="C57" s="39" t="e">
        <f>January!C55+February!C56+March!#REF!</f>
        <v>#REF!</v>
      </c>
      <c r="D57" s="37" t="e">
        <f>January!D55+February!D56+March!#REF!</f>
        <v>#REF!</v>
      </c>
      <c r="E57" s="132" t="e">
        <f>D57-G57</f>
        <v>#REF!</v>
      </c>
      <c r="F57" s="173"/>
      <c r="G57" s="132" t="e">
        <f>January!G55+February!G56+March!#REF!</f>
        <v>#REF!</v>
      </c>
      <c r="H57" s="76" t="e">
        <f>January!H55+February!H56+March!#REF!</f>
        <v>#REF!</v>
      </c>
      <c r="I57" s="6" t="e">
        <f t="shared" si="7"/>
        <v>#REF!</v>
      </c>
      <c r="J57" s="76" t="e">
        <f>January!J55+February!J56+March!#REF!</f>
        <v>#REF!</v>
      </c>
      <c r="K57" s="6" t="e">
        <f t="shared" si="8"/>
        <v>#REF!</v>
      </c>
      <c r="L57" s="76" t="e">
        <f>January!L55+February!L56+March!#REF!</f>
        <v>#REF!</v>
      </c>
      <c r="M57" s="76" t="e">
        <f>January!M55+February!M56+March!#REF!</f>
        <v>#REF!</v>
      </c>
      <c r="N57" s="6" t="e">
        <f t="shared" si="9"/>
        <v>#REF!</v>
      </c>
      <c r="O57" s="76" t="e">
        <f>January!O55+February!O56+March!#REF!</f>
        <v>#REF!</v>
      </c>
      <c r="P57" s="6" t="e">
        <f t="shared" si="10"/>
        <v>#REF!</v>
      </c>
      <c r="Q57" s="76" t="e">
        <f>January!Q55+February!Q56+March!#REF!</f>
        <v>#REF!</v>
      </c>
      <c r="R57" s="6" t="e">
        <f t="shared" si="11"/>
        <v>#REF!</v>
      </c>
      <c r="S57" s="181" t="e">
        <f>January!S55+February!S56+March!#REF!</f>
        <v>#REF!</v>
      </c>
      <c r="T57" s="186" t="e">
        <f>January!T55+February!T56+March!#REF!</f>
        <v>#REF!</v>
      </c>
      <c r="U57" s="176" t="e">
        <f>January!U55+February!U56+March!#REF!</f>
        <v>#REF!</v>
      </c>
      <c r="V57" s="178" t="e">
        <f>January!V55+February!V56+March!#REF!</f>
        <v>#REF!</v>
      </c>
    </row>
    <row r="58" spans="1:78" s="74" customFormat="1" x14ac:dyDescent="0.15">
      <c r="A58" s="34" t="s">
        <v>147</v>
      </c>
      <c r="B58" s="36" t="s">
        <v>148</v>
      </c>
      <c r="C58" s="39" t="e">
        <f>January!C56+February!C57+March!#REF!</f>
        <v>#REF!</v>
      </c>
      <c r="D58" s="37" t="e">
        <f>January!D56+February!D57+March!#REF!</f>
        <v>#REF!</v>
      </c>
      <c r="E58" s="132" t="e">
        <f t="shared" ref="E58:E109" si="12">D58-G58</f>
        <v>#REF!</v>
      </c>
      <c r="F58" s="173"/>
      <c r="G58" s="132" t="e">
        <f>January!G56+February!G57+March!#REF!</f>
        <v>#REF!</v>
      </c>
      <c r="H58" s="76" t="e">
        <f>January!H56+February!H57+March!#REF!</f>
        <v>#REF!</v>
      </c>
      <c r="I58" s="6" t="e">
        <f t="shared" si="7"/>
        <v>#REF!</v>
      </c>
      <c r="J58" s="76" t="e">
        <f>January!J56+February!J57+March!#REF!</f>
        <v>#REF!</v>
      </c>
      <c r="K58" s="6" t="e">
        <f t="shared" si="8"/>
        <v>#REF!</v>
      </c>
      <c r="L58" s="76" t="e">
        <f>January!L56+February!L57+March!#REF!</f>
        <v>#REF!</v>
      </c>
      <c r="M58" s="76" t="e">
        <f>January!M56+February!M57+March!#REF!</f>
        <v>#REF!</v>
      </c>
      <c r="N58" s="6" t="e">
        <f t="shared" si="9"/>
        <v>#REF!</v>
      </c>
      <c r="O58" s="76" t="e">
        <f>January!O56+February!O57+March!#REF!</f>
        <v>#REF!</v>
      </c>
      <c r="P58" s="6" t="e">
        <f t="shared" si="10"/>
        <v>#REF!</v>
      </c>
      <c r="Q58" s="76" t="e">
        <f>January!Q56+February!Q57+March!#REF!</f>
        <v>#REF!</v>
      </c>
      <c r="R58" s="6" t="e">
        <f t="shared" si="11"/>
        <v>#REF!</v>
      </c>
      <c r="S58" s="181" t="e">
        <f>January!S56+February!S57+March!#REF!</f>
        <v>#REF!</v>
      </c>
      <c r="T58" s="186" t="e">
        <f>January!T56+February!T57+March!#REF!</f>
        <v>#REF!</v>
      </c>
      <c r="U58" s="176" t="e">
        <f>January!U56+February!U57+March!#REF!</f>
        <v>#REF!</v>
      </c>
      <c r="V58" s="178" t="e">
        <f>January!V56+February!V57+March!#REF!</f>
        <v>#REF!</v>
      </c>
    </row>
    <row r="59" spans="1:78" s="74" customFormat="1" ht="26" hidden="1" x14ac:dyDescent="0.15">
      <c r="A59" s="64" t="s">
        <v>142</v>
      </c>
      <c r="B59" s="36" t="s">
        <v>141</v>
      </c>
      <c r="C59" s="39" t="e">
        <f>January!C57+February!C58+March!#REF!</f>
        <v>#REF!</v>
      </c>
      <c r="D59" s="37" t="e">
        <f>January!D57+February!D58+March!#REF!</f>
        <v>#REF!</v>
      </c>
      <c r="E59" s="132" t="e">
        <f t="shared" si="12"/>
        <v>#REF!</v>
      </c>
      <c r="F59" s="173"/>
      <c r="G59" s="132" t="e">
        <f>January!G57+February!G58+March!#REF!</f>
        <v>#REF!</v>
      </c>
      <c r="H59" s="76" t="e">
        <f>January!H57+February!H58+March!#REF!</f>
        <v>#REF!</v>
      </c>
      <c r="I59" s="6" t="e">
        <f t="shared" si="7"/>
        <v>#REF!</v>
      </c>
      <c r="J59" s="76" t="e">
        <f>January!J57+February!J58+March!#REF!</f>
        <v>#REF!</v>
      </c>
      <c r="K59" s="6" t="e">
        <f t="shared" si="8"/>
        <v>#REF!</v>
      </c>
      <c r="L59" s="76" t="e">
        <f>January!L57+February!L58+March!#REF!</f>
        <v>#REF!</v>
      </c>
      <c r="M59" s="76" t="e">
        <f>January!M57+February!M58+March!#REF!</f>
        <v>#REF!</v>
      </c>
      <c r="N59" s="6" t="e">
        <f t="shared" si="9"/>
        <v>#REF!</v>
      </c>
      <c r="O59" s="76" t="e">
        <f>January!O57+February!O58+March!#REF!</f>
        <v>#REF!</v>
      </c>
      <c r="P59" s="6" t="e">
        <f t="shared" si="10"/>
        <v>#REF!</v>
      </c>
      <c r="Q59" s="76" t="e">
        <f>January!Q57+February!Q58+March!#REF!</f>
        <v>#REF!</v>
      </c>
      <c r="R59" s="6" t="e">
        <f t="shared" si="11"/>
        <v>#REF!</v>
      </c>
      <c r="S59" s="181" t="e">
        <f>January!S57+February!S58+March!#REF!</f>
        <v>#REF!</v>
      </c>
      <c r="T59" s="186" t="e">
        <f>January!T57+February!T58+March!#REF!</f>
        <v>#REF!</v>
      </c>
      <c r="U59" s="176" t="e">
        <f>January!U57+February!U58+March!#REF!</f>
        <v>#REF!</v>
      </c>
      <c r="V59" s="178" t="e">
        <f>January!V57+February!V58+March!#REF!</f>
        <v>#REF!</v>
      </c>
    </row>
    <row r="60" spans="1:78" s="74" customFormat="1" x14ac:dyDescent="0.15">
      <c r="A60" s="34" t="s">
        <v>189</v>
      </c>
      <c r="B60" s="36" t="s">
        <v>188</v>
      </c>
      <c r="C60" s="39" t="e">
        <f>January!C58+February!C59+March!#REF!</f>
        <v>#REF!</v>
      </c>
      <c r="D60" s="37" t="e">
        <f>January!D58+February!D59+March!#REF!</f>
        <v>#REF!</v>
      </c>
      <c r="E60" s="132" t="e">
        <f t="shared" si="12"/>
        <v>#REF!</v>
      </c>
      <c r="F60" s="173"/>
      <c r="G60" s="132" t="e">
        <f>January!G58+February!G59+March!#REF!</f>
        <v>#REF!</v>
      </c>
      <c r="H60" s="76" t="e">
        <f>January!H58+February!H59+March!#REF!</f>
        <v>#REF!</v>
      </c>
      <c r="I60" s="6" t="e">
        <f t="shared" si="7"/>
        <v>#REF!</v>
      </c>
      <c r="J60" s="76" t="e">
        <f>January!J58+February!J59+March!#REF!</f>
        <v>#REF!</v>
      </c>
      <c r="K60" s="6" t="e">
        <f t="shared" si="8"/>
        <v>#REF!</v>
      </c>
      <c r="L60" s="76" t="e">
        <f>January!L58+February!L59+March!#REF!</f>
        <v>#REF!</v>
      </c>
      <c r="M60" s="76" t="e">
        <f>January!M58+February!M59+March!#REF!</f>
        <v>#REF!</v>
      </c>
      <c r="N60" s="6" t="e">
        <f t="shared" si="9"/>
        <v>#REF!</v>
      </c>
      <c r="O60" s="76" t="e">
        <f>January!O58+February!O59+March!#REF!</f>
        <v>#REF!</v>
      </c>
      <c r="P60" s="6" t="e">
        <f t="shared" si="10"/>
        <v>#REF!</v>
      </c>
      <c r="Q60" s="76" t="e">
        <f>January!Q58+February!Q59+March!#REF!</f>
        <v>#REF!</v>
      </c>
      <c r="R60" s="6" t="e">
        <f t="shared" si="11"/>
        <v>#REF!</v>
      </c>
      <c r="S60" s="181" t="e">
        <f>January!S58+February!S59+March!#REF!</f>
        <v>#REF!</v>
      </c>
      <c r="T60" s="186" t="e">
        <f>January!T58+February!T59+March!#REF!</f>
        <v>#REF!</v>
      </c>
      <c r="U60" s="176" t="e">
        <f>January!U58+February!U59+March!#REF!</f>
        <v>#REF!</v>
      </c>
      <c r="V60" s="178" t="e">
        <f>January!V58+February!V59+March!#REF!</f>
        <v>#REF!</v>
      </c>
    </row>
    <row r="61" spans="1:78" s="74" customFormat="1" x14ac:dyDescent="0.15">
      <c r="A61" s="34" t="s">
        <v>149</v>
      </c>
      <c r="B61" s="36" t="s">
        <v>150</v>
      </c>
      <c r="C61" s="39" t="e">
        <f>January!C59+February!C60+March!#REF!</f>
        <v>#REF!</v>
      </c>
      <c r="D61" s="37" t="e">
        <f>January!D59+February!D60+March!#REF!</f>
        <v>#REF!</v>
      </c>
      <c r="E61" s="132" t="e">
        <f t="shared" si="12"/>
        <v>#REF!</v>
      </c>
      <c r="F61" s="173"/>
      <c r="G61" s="132" t="e">
        <f>January!G59+February!G60+March!#REF!</f>
        <v>#REF!</v>
      </c>
      <c r="H61" s="76" t="e">
        <f>January!H59+February!H60+March!#REF!</f>
        <v>#REF!</v>
      </c>
      <c r="I61" s="6" t="e">
        <f t="shared" si="7"/>
        <v>#REF!</v>
      </c>
      <c r="J61" s="76" t="e">
        <f>January!J59+February!J60+March!#REF!</f>
        <v>#REF!</v>
      </c>
      <c r="K61" s="6" t="e">
        <f t="shared" si="8"/>
        <v>#REF!</v>
      </c>
      <c r="L61" s="76" t="e">
        <f>January!L59+February!L60+March!#REF!</f>
        <v>#REF!</v>
      </c>
      <c r="M61" s="76" t="e">
        <f>January!M59+February!M60+March!#REF!</f>
        <v>#REF!</v>
      </c>
      <c r="N61" s="6" t="e">
        <f t="shared" si="9"/>
        <v>#REF!</v>
      </c>
      <c r="O61" s="76" t="e">
        <f>January!O59+February!O60+March!#REF!</f>
        <v>#REF!</v>
      </c>
      <c r="P61" s="6" t="e">
        <f t="shared" si="10"/>
        <v>#REF!</v>
      </c>
      <c r="Q61" s="76" t="e">
        <f>January!Q59+February!Q60+March!#REF!</f>
        <v>#REF!</v>
      </c>
      <c r="R61" s="6" t="e">
        <f t="shared" si="11"/>
        <v>#REF!</v>
      </c>
      <c r="S61" s="181" t="e">
        <f>January!S59+February!S60+March!#REF!</f>
        <v>#REF!</v>
      </c>
      <c r="T61" s="186" t="e">
        <f>January!T59+February!T60+March!#REF!</f>
        <v>#REF!</v>
      </c>
      <c r="U61" s="176" t="e">
        <f>January!U59+February!U60+March!#REF!</f>
        <v>#REF!</v>
      </c>
      <c r="V61" s="178" t="e">
        <f>January!V59+February!V60+March!#REF!</f>
        <v>#REF!</v>
      </c>
    </row>
    <row r="62" spans="1:78" s="74" customFormat="1" x14ac:dyDescent="0.15">
      <c r="A62" s="34" t="s">
        <v>192</v>
      </c>
      <c r="B62" s="36" t="s">
        <v>86</v>
      </c>
      <c r="C62" s="39" t="e">
        <f>January!C60+February!C61+March!#REF!</f>
        <v>#REF!</v>
      </c>
      <c r="D62" s="37" t="e">
        <f>January!D60+February!D61+March!#REF!</f>
        <v>#REF!</v>
      </c>
      <c r="E62" s="132" t="e">
        <f t="shared" si="12"/>
        <v>#REF!</v>
      </c>
      <c r="F62" s="173"/>
      <c r="G62" s="132" t="e">
        <f>January!G60+February!G61+March!#REF!</f>
        <v>#REF!</v>
      </c>
      <c r="H62" s="76" t="e">
        <f>January!H60+February!H61+March!#REF!</f>
        <v>#REF!</v>
      </c>
      <c r="I62" s="6" t="e">
        <f t="shared" si="7"/>
        <v>#REF!</v>
      </c>
      <c r="J62" s="76" t="e">
        <f>January!J60+February!J61+March!#REF!</f>
        <v>#REF!</v>
      </c>
      <c r="K62" s="6" t="e">
        <f t="shared" si="8"/>
        <v>#REF!</v>
      </c>
      <c r="L62" s="76" t="e">
        <f>January!L60+February!L61+March!#REF!</f>
        <v>#REF!</v>
      </c>
      <c r="M62" s="76" t="e">
        <f>January!M60+February!M61+March!#REF!</f>
        <v>#REF!</v>
      </c>
      <c r="N62" s="6" t="e">
        <f t="shared" si="9"/>
        <v>#REF!</v>
      </c>
      <c r="O62" s="76" t="e">
        <f>January!O60+February!O61+March!#REF!</f>
        <v>#REF!</v>
      </c>
      <c r="P62" s="6" t="e">
        <f t="shared" si="10"/>
        <v>#REF!</v>
      </c>
      <c r="Q62" s="76" t="e">
        <f>January!Q60+February!Q61+March!#REF!</f>
        <v>#REF!</v>
      </c>
      <c r="R62" s="6" t="e">
        <f t="shared" si="11"/>
        <v>#REF!</v>
      </c>
      <c r="S62" s="181" t="e">
        <f>January!S60+February!S61+March!#REF!</f>
        <v>#REF!</v>
      </c>
      <c r="T62" s="186" t="e">
        <f>January!T60+February!T61+March!#REF!</f>
        <v>#REF!</v>
      </c>
      <c r="U62" s="176" t="e">
        <f>January!U60+February!U61+March!#REF!</f>
        <v>#REF!</v>
      </c>
      <c r="V62" s="178" t="e">
        <f>January!V60+February!V61+March!#REF!</f>
        <v>#REF!</v>
      </c>
    </row>
    <row r="63" spans="1:78" s="74" customFormat="1" x14ac:dyDescent="0.15">
      <c r="A63" s="34" t="s">
        <v>193</v>
      </c>
      <c r="B63" s="36" t="s">
        <v>194</v>
      </c>
      <c r="C63" s="39" t="e">
        <f>January!C61+February!C62+March!#REF!</f>
        <v>#REF!</v>
      </c>
      <c r="D63" s="37" t="e">
        <f>January!D61+February!D62+March!#REF!</f>
        <v>#REF!</v>
      </c>
      <c r="E63" s="132" t="e">
        <f t="shared" si="12"/>
        <v>#REF!</v>
      </c>
      <c r="F63" s="173"/>
      <c r="G63" s="132" t="e">
        <f>January!G61+February!G62+March!#REF!</f>
        <v>#REF!</v>
      </c>
      <c r="H63" s="76" t="e">
        <f>January!H61+February!H62+March!#REF!</f>
        <v>#REF!</v>
      </c>
      <c r="I63" s="6" t="e">
        <f t="shared" si="7"/>
        <v>#REF!</v>
      </c>
      <c r="J63" s="76" t="e">
        <f>January!J61+February!J62+March!#REF!</f>
        <v>#REF!</v>
      </c>
      <c r="K63" s="6" t="e">
        <f t="shared" si="8"/>
        <v>#REF!</v>
      </c>
      <c r="L63" s="76" t="e">
        <f>January!L61+February!L62+March!#REF!</f>
        <v>#REF!</v>
      </c>
      <c r="M63" s="76" t="e">
        <f>January!M61+February!M62+March!#REF!</f>
        <v>#REF!</v>
      </c>
      <c r="N63" s="6" t="e">
        <f t="shared" si="9"/>
        <v>#REF!</v>
      </c>
      <c r="O63" s="76" t="e">
        <f>January!O61+February!O62+March!#REF!</f>
        <v>#REF!</v>
      </c>
      <c r="P63" s="6" t="e">
        <f t="shared" si="10"/>
        <v>#REF!</v>
      </c>
      <c r="Q63" s="76" t="e">
        <f>January!Q61+February!Q62+March!#REF!</f>
        <v>#REF!</v>
      </c>
      <c r="R63" s="6" t="e">
        <f t="shared" si="11"/>
        <v>#REF!</v>
      </c>
      <c r="S63" s="181" t="e">
        <f>January!S61+February!S62+March!#REF!</f>
        <v>#REF!</v>
      </c>
      <c r="T63" s="186" t="e">
        <f>January!T61+February!T62+March!#REF!</f>
        <v>#REF!</v>
      </c>
      <c r="U63" s="176" t="e">
        <f>January!U61+February!U62+March!#REF!</f>
        <v>#REF!</v>
      </c>
      <c r="V63" s="178" t="e">
        <f>January!V61+February!V62+March!#REF!</f>
        <v>#REF!</v>
      </c>
    </row>
    <row r="64" spans="1:78" s="74" customFormat="1" x14ac:dyDescent="0.15">
      <c r="A64" s="34" t="s">
        <v>160</v>
      </c>
      <c r="B64" s="36" t="s">
        <v>157</v>
      </c>
      <c r="C64" s="39" t="e">
        <f>January!C62+February!C63+March!#REF!</f>
        <v>#REF!</v>
      </c>
      <c r="D64" s="37" t="e">
        <f>January!D62+February!D63+March!#REF!</f>
        <v>#REF!</v>
      </c>
      <c r="E64" s="132" t="e">
        <f t="shared" si="12"/>
        <v>#REF!</v>
      </c>
      <c r="F64" s="173"/>
      <c r="G64" s="132" t="e">
        <f>January!G62+February!G63+March!#REF!</f>
        <v>#REF!</v>
      </c>
      <c r="H64" s="76" t="e">
        <f>January!H62+February!H63+March!#REF!</f>
        <v>#REF!</v>
      </c>
      <c r="I64" s="6" t="e">
        <f t="shared" si="7"/>
        <v>#REF!</v>
      </c>
      <c r="J64" s="76" t="e">
        <f>January!J62+February!J63+March!#REF!</f>
        <v>#REF!</v>
      </c>
      <c r="K64" s="6" t="e">
        <f t="shared" si="8"/>
        <v>#REF!</v>
      </c>
      <c r="L64" s="76" t="e">
        <f>January!L62+February!L63+March!#REF!</f>
        <v>#REF!</v>
      </c>
      <c r="M64" s="76" t="e">
        <f>January!M62+February!M63+March!#REF!</f>
        <v>#REF!</v>
      </c>
      <c r="N64" s="6" t="e">
        <f t="shared" si="9"/>
        <v>#REF!</v>
      </c>
      <c r="O64" s="76" t="e">
        <f>January!O62+February!O63+March!#REF!</f>
        <v>#REF!</v>
      </c>
      <c r="P64" s="6" t="e">
        <f t="shared" si="10"/>
        <v>#REF!</v>
      </c>
      <c r="Q64" s="76" t="e">
        <f>January!Q62+February!Q63+March!#REF!</f>
        <v>#REF!</v>
      </c>
      <c r="R64" s="6" t="e">
        <f t="shared" si="11"/>
        <v>#REF!</v>
      </c>
      <c r="S64" s="181" t="e">
        <f>January!S62+February!S63+March!#REF!</f>
        <v>#REF!</v>
      </c>
      <c r="T64" s="186" t="e">
        <f>January!T62+February!T63+March!#REF!</f>
        <v>#REF!</v>
      </c>
      <c r="U64" s="176" t="e">
        <f>January!U62+February!U63+March!#REF!</f>
        <v>#REF!</v>
      </c>
      <c r="V64" s="178" t="e">
        <f>January!V62+February!V63+March!#REF!</f>
        <v>#REF!</v>
      </c>
    </row>
    <row r="65" spans="1:78" ht="26" hidden="1" x14ac:dyDescent="0.15">
      <c r="A65" s="64" t="s">
        <v>97</v>
      </c>
      <c r="B65" s="43" t="s">
        <v>88</v>
      </c>
      <c r="C65" s="43"/>
      <c r="D65" s="169"/>
      <c r="E65" s="132">
        <f t="shared" si="12"/>
        <v>0</v>
      </c>
      <c r="F65" s="174"/>
      <c r="G65" s="22"/>
      <c r="H65" s="3"/>
      <c r="I65" s="6" t="e">
        <f t="shared" si="7"/>
        <v>#REF!</v>
      </c>
      <c r="J65" s="76" t="e">
        <f>January!J63+February!J64+March!#REF!</f>
        <v>#REF!</v>
      </c>
      <c r="K65" s="6" t="e">
        <f t="shared" si="8"/>
        <v>#REF!</v>
      </c>
      <c r="L65" s="76" t="e">
        <f>January!L63+February!L64+March!#REF!</f>
        <v>#REF!</v>
      </c>
      <c r="M65" s="3"/>
      <c r="N65" s="6">
        <f t="shared" si="9"/>
        <v>0</v>
      </c>
      <c r="O65" s="3"/>
      <c r="P65" s="6">
        <f t="shared" si="10"/>
        <v>0</v>
      </c>
      <c r="Q65" s="76"/>
      <c r="R65" s="6">
        <f t="shared" si="11"/>
        <v>0</v>
      </c>
      <c r="S65" s="182"/>
      <c r="T65" s="132"/>
      <c r="U65" s="76"/>
      <c r="V65" s="142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</row>
    <row r="66" spans="1:78" ht="13" hidden="1" x14ac:dyDescent="0.15">
      <c r="A66" s="64" t="s">
        <v>128</v>
      </c>
      <c r="B66" s="43" t="s">
        <v>127</v>
      </c>
      <c r="C66" s="43"/>
      <c r="D66" s="169"/>
      <c r="E66" s="132">
        <f t="shared" si="12"/>
        <v>0</v>
      </c>
      <c r="F66" s="174"/>
      <c r="G66" s="22"/>
      <c r="H66" s="3"/>
      <c r="I66" s="6" t="e">
        <f t="shared" si="7"/>
        <v>#REF!</v>
      </c>
      <c r="J66" s="76" t="e">
        <f>January!J64+February!J65+March!#REF!</f>
        <v>#REF!</v>
      </c>
      <c r="K66" s="6" t="e">
        <f t="shared" si="8"/>
        <v>#REF!</v>
      </c>
      <c r="L66" s="76" t="e">
        <f>January!L64+February!L65+March!#REF!</f>
        <v>#REF!</v>
      </c>
      <c r="M66" s="3"/>
      <c r="N66" s="6">
        <f t="shared" si="9"/>
        <v>0</v>
      </c>
      <c r="O66" s="3"/>
      <c r="P66" s="6">
        <f t="shared" si="10"/>
        <v>0</v>
      </c>
      <c r="Q66" s="76"/>
      <c r="R66" s="6">
        <f t="shared" si="11"/>
        <v>0</v>
      </c>
      <c r="S66" s="182"/>
      <c r="T66" s="132"/>
      <c r="U66" s="76"/>
      <c r="V66" s="142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</row>
    <row r="67" spans="1:78" ht="13" x14ac:dyDescent="0.15">
      <c r="A67" s="64" t="s">
        <v>216</v>
      </c>
      <c r="B67" s="43" t="s">
        <v>215</v>
      </c>
      <c r="C67" s="43" t="e">
        <f>March!#REF!</f>
        <v>#REF!</v>
      </c>
      <c r="D67" s="170" t="e">
        <f>March!#REF!</f>
        <v>#REF!</v>
      </c>
      <c r="E67" s="132" t="e">
        <f t="shared" si="12"/>
        <v>#REF!</v>
      </c>
      <c r="F67" s="174"/>
      <c r="G67" s="22" t="e">
        <f>March!#REF!</f>
        <v>#REF!</v>
      </c>
      <c r="H67" s="155" t="e">
        <f>March!#REF!</f>
        <v>#REF!</v>
      </c>
      <c r="I67" s="6" t="e">
        <f t="shared" si="7"/>
        <v>#REF!</v>
      </c>
      <c r="J67" s="3" t="e">
        <f>March!#REF!</f>
        <v>#REF!</v>
      </c>
      <c r="K67" s="6" t="e">
        <f t="shared" si="8"/>
        <v>#REF!</v>
      </c>
      <c r="L67" s="3" t="e">
        <f>March!#REF!</f>
        <v>#REF!</v>
      </c>
      <c r="M67" s="3" t="e">
        <f>March!#REF!</f>
        <v>#REF!</v>
      </c>
      <c r="N67" s="6" t="e">
        <f t="shared" si="9"/>
        <v>#REF!</v>
      </c>
      <c r="O67" s="3" t="e">
        <f>March!#REF!</f>
        <v>#REF!</v>
      </c>
      <c r="P67" s="6" t="e">
        <f t="shared" si="10"/>
        <v>#REF!</v>
      </c>
      <c r="Q67" s="76" t="e">
        <f>March!#REF!</f>
        <v>#REF!</v>
      </c>
      <c r="R67" s="6" t="e">
        <f t="shared" si="11"/>
        <v>#REF!</v>
      </c>
      <c r="S67" s="182" t="e">
        <f>March!#REF!</f>
        <v>#REF!</v>
      </c>
      <c r="T67" s="187" t="e">
        <f>March!#REF!</f>
        <v>#REF!</v>
      </c>
      <c r="U67" s="177" t="e">
        <f>March!#REF!</f>
        <v>#REF!</v>
      </c>
      <c r="V67" s="112" t="e">
        <f>March!#REF!</f>
        <v>#REF!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</row>
    <row r="68" spans="1:78" ht="13" x14ac:dyDescent="0.15">
      <c r="A68" s="64" t="s">
        <v>164</v>
      </c>
      <c r="B68" s="43" t="s">
        <v>163</v>
      </c>
      <c r="C68" s="43" t="e">
        <f>January!C65+February!C66+March!#REF!</f>
        <v>#REF!</v>
      </c>
      <c r="D68" s="170" t="e">
        <f>January!D65+February!D66+March!#REF!</f>
        <v>#REF!</v>
      </c>
      <c r="E68" s="132" t="e">
        <f t="shared" si="12"/>
        <v>#REF!</v>
      </c>
      <c r="F68" s="174"/>
      <c r="G68" s="22" t="e">
        <f>January!G65+February!G66+March!#REF!</f>
        <v>#REF!</v>
      </c>
      <c r="H68" s="155" t="e">
        <f>January!H65+February!H66+March!#REF!</f>
        <v>#REF!</v>
      </c>
      <c r="I68" s="6" t="e">
        <f t="shared" si="7"/>
        <v>#REF!</v>
      </c>
      <c r="J68" s="3" t="e">
        <f>January!J65+February!J66+March!#REF!</f>
        <v>#REF!</v>
      </c>
      <c r="K68" s="6" t="e">
        <f t="shared" si="8"/>
        <v>#REF!</v>
      </c>
      <c r="L68" s="3" t="e">
        <f>January!L65+February!L66+March!#REF!</f>
        <v>#REF!</v>
      </c>
      <c r="M68" s="3" t="e">
        <f>January!M65+February!M66+March!#REF!</f>
        <v>#REF!</v>
      </c>
      <c r="N68" s="6" t="e">
        <f t="shared" si="9"/>
        <v>#REF!</v>
      </c>
      <c r="O68" s="3" t="e">
        <f>January!O65+February!O66+March!#REF!</f>
        <v>#REF!</v>
      </c>
      <c r="P68" s="6" t="e">
        <f t="shared" si="10"/>
        <v>#REF!</v>
      </c>
      <c r="Q68" s="76" t="e">
        <f>January!Q65+February!Q66+March!#REF!</f>
        <v>#REF!</v>
      </c>
      <c r="R68" s="6" t="e">
        <f t="shared" si="11"/>
        <v>#REF!</v>
      </c>
      <c r="S68" s="182" t="e">
        <f>January!S65+February!S66+March!#REF!</f>
        <v>#REF!</v>
      </c>
      <c r="T68" s="187" t="e">
        <f>January!T65+February!T66+March!#REF!</f>
        <v>#REF!</v>
      </c>
      <c r="U68" s="177" t="e">
        <f>January!U65+February!U66+March!#REF!</f>
        <v>#REF!</v>
      </c>
      <c r="V68" s="112" t="e">
        <f>January!V65+February!V66+March!#REF!</f>
        <v>#REF!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</row>
    <row r="69" spans="1:78" ht="13" x14ac:dyDescent="0.15">
      <c r="A69" s="64" t="s">
        <v>151</v>
      </c>
      <c r="B69" s="43" t="s">
        <v>152</v>
      </c>
      <c r="C69" s="43" t="e">
        <f>January!C66+February!C67+March!#REF!</f>
        <v>#REF!</v>
      </c>
      <c r="D69" s="170" t="e">
        <f>January!D66+February!D67+March!#REF!</f>
        <v>#REF!</v>
      </c>
      <c r="E69" s="132" t="e">
        <f t="shared" si="12"/>
        <v>#REF!</v>
      </c>
      <c r="F69" s="174"/>
      <c r="G69" s="22" t="e">
        <f>January!G66+February!G67+March!#REF!</f>
        <v>#REF!</v>
      </c>
      <c r="H69" s="155" t="e">
        <f>January!H66+February!H67+March!#REF!</f>
        <v>#REF!</v>
      </c>
      <c r="I69" s="6" t="e">
        <f t="shared" si="7"/>
        <v>#REF!</v>
      </c>
      <c r="J69" s="3" t="e">
        <f>January!J66+February!J67+March!#REF!</f>
        <v>#REF!</v>
      </c>
      <c r="K69" s="6" t="e">
        <f t="shared" si="8"/>
        <v>#REF!</v>
      </c>
      <c r="L69" s="3" t="e">
        <f>January!L66+February!L67+March!#REF!</f>
        <v>#REF!</v>
      </c>
      <c r="M69" s="3" t="e">
        <f>January!M66+February!M67+March!#REF!</f>
        <v>#REF!</v>
      </c>
      <c r="N69" s="6" t="e">
        <f t="shared" si="9"/>
        <v>#REF!</v>
      </c>
      <c r="O69" s="3" t="e">
        <f>January!O66+February!O67+March!#REF!</f>
        <v>#REF!</v>
      </c>
      <c r="P69" s="6" t="e">
        <f t="shared" si="10"/>
        <v>#REF!</v>
      </c>
      <c r="Q69" s="76" t="e">
        <f>January!Q66+February!Q67+March!#REF!</f>
        <v>#REF!</v>
      </c>
      <c r="R69" s="6" t="e">
        <f t="shared" si="11"/>
        <v>#REF!</v>
      </c>
      <c r="S69" s="182" t="e">
        <f>January!S66+February!S67+March!#REF!</f>
        <v>#REF!</v>
      </c>
      <c r="T69" s="187" t="e">
        <f>January!T66+February!T67+March!#REF!</f>
        <v>#REF!</v>
      </c>
      <c r="U69" s="177" t="e">
        <f>January!U66+February!U67+March!#REF!</f>
        <v>#REF!</v>
      </c>
      <c r="V69" s="112" t="e">
        <f>January!V66+February!V67+March!#REF!</f>
        <v>#REF!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</row>
    <row r="70" spans="1:78" ht="13" x14ac:dyDescent="0.15">
      <c r="A70" s="62" t="s">
        <v>99</v>
      </c>
      <c r="B70" s="3" t="s">
        <v>84</v>
      </c>
      <c r="C70" s="43" t="e">
        <f>January!C67+February!C68+March!#REF!</f>
        <v>#REF!</v>
      </c>
      <c r="D70" s="170" t="e">
        <f>January!D67+February!D68+March!#REF!</f>
        <v>#REF!</v>
      </c>
      <c r="E70" s="132" t="e">
        <f t="shared" si="12"/>
        <v>#REF!</v>
      </c>
      <c r="F70" s="174"/>
      <c r="G70" s="22" t="e">
        <f>January!G67+February!G68+March!#REF!</f>
        <v>#REF!</v>
      </c>
      <c r="H70" s="155" t="e">
        <f>January!H67+February!H68+March!#REF!</f>
        <v>#REF!</v>
      </c>
      <c r="I70" s="6" t="e">
        <f t="shared" si="7"/>
        <v>#REF!</v>
      </c>
      <c r="J70" s="3" t="e">
        <f>January!J67+February!J68+March!#REF!</f>
        <v>#REF!</v>
      </c>
      <c r="K70" s="6" t="e">
        <f t="shared" si="8"/>
        <v>#REF!</v>
      </c>
      <c r="L70" s="3" t="e">
        <f>January!L67+February!L68+March!#REF!</f>
        <v>#REF!</v>
      </c>
      <c r="M70" s="3" t="e">
        <f>January!M67+February!M68+March!#REF!</f>
        <v>#REF!</v>
      </c>
      <c r="N70" s="6" t="e">
        <f t="shared" si="9"/>
        <v>#REF!</v>
      </c>
      <c r="O70" s="3" t="e">
        <f>January!O67+February!O68+March!#REF!</f>
        <v>#REF!</v>
      </c>
      <c r="P70" s="6" t="e">
        <f t="shared" si="10"/>
        <v>#REF!</v>
      </c>
      <c r="Q70" s="76" t="e">
        <f>January!Q67+February!Q68+March!#REF!</f>
        <v>#REF!</v>
      </c>
      <c r="R70" s="6" t="e">
        <f t="shared" si="11"/>
        <v>#REF!</v>
      </c>
      <c r="S70" s="182" t="e">
        <f>January!S67+February!S68+March!#REF!</f>
        <v>#REF!</v>
      </c>
      <c r="T70" s="187" t="e">
        <f>January!T67+February!T68+March!#REF!</f>
        <v>#REF!</v>
      </c>
      <c r="U70" s="177" t="e">
        <f>January!U67+February!U68+March!#REF!</f>
        <v>#REF!</v>
      </c>
      <c r="V70" s="112" t="e">
        <f>January!V67+February!V68+March!#REF!</f>
        <v>#REF!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</row>
    <row r="71" spans="1:78" ht="13" hidden="1" x14ac:dyDescent="0.15">
      <c r="A71" s="63" t="s">
        <v>94</v>
      </c>
      <c r="B71" s="58" t="s">
        <v>91</v>
      </c>
      <c r="C71" s="43" t="e">
        <f>January!C68+February!C69+March!#REF!</f>
        <v>#REF!</v>
      </c>
      <c r="D71" s="170" t="e">
        <f>January!D68+February!D69+March!#REF!</f>
        <v>#REF!</v>
      </c>
      <c r="E71" s="132" t="e">
        <f t="shared" si="12"/>
        <v>#REF!</v>
      </c>
      <c r="F71" s="174"/>
      <c r="G71" s="22" t="e">
        <f>January!G68+February!G69+March!#REF!</f>
        <v>#REF!</v>
      </c>
      <c r="H71" s="155" t="e">
        <f>January!H68+February!H69+March!#REF!</f>
        <v>#REF!</v>
      </c>
      <c r="I71" s="6" t="e">
        <f t="shared" si="7"/>
        <v>#REF!</v>
      </c>
      <c r="J71" s="3" t="e">
        <f>January!J68+February!J69+March!#REF!</f>
        <v>#REF!</v>
      </c>
      <c r="K71" s="6" t="e">
        <f t="shared" si="8"/>
        <v>#REF!</v>
      </c>
      <c r="L71" s="3" t="e">
        <f>January!L68+February!L69+March!#REF!</f>
        <v>#REF!</v>
      </c>
      <c r="M71" s="3" t="e">
        <f>January!M68+February!M69+March!#REF!</f>
        <v>#REF!</v>
      </c>
      <c r="N71" s="6" t="e">
        <f t="shared" si="9"/>
        <v>#REF!</v>
      </c>
      <c r="O71" s="3" t="e">
        <f>January!O68+February!O69+March!#REF!</f>
        <v>#REF!</v>
      </c>
      <c r="P71" s="6" t="e">
        <f t="shared" si="10"/>
        <v>#REF!</v>
      </c>
      <c r="Q71" s="76" t="e">
        <f>January!Q68+February!Q69+March!#REF!</f>
        <v>#REF!</v>
      </c>
      <c r="R71" s="6" t="e">
        <f t="shared" si="11"/>
        <v>#REF!</v>
      </c>
      <c r="S71" s="182" t="e">
        <f>January!S68+February!S69+March!#REF!</f>
        <v>#REF!</v>
      </c>
      <c r="T71" s="187" t="e">
        <f>January!T68+February!T69+March!#REF!</f>
        <v>#REF!</v>
      </c>
      <c r="U71" s="177" t="e">
        <f>January!U68+February!U69+March!#REF!</f>
        <v>#REF!</v>
      </c>
      <c r="V71" s="112" t="e">
        <f>January!V68+February!V69+March!#REF!</f>
        <v>#REF!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</row>
    <row r="72" spans="1:78" s="25" customFormat="1" ht="13" hidden="1" x14ac:dyDescent="0.15">
      <c r="A72" s="62" t="s">
        <v>93</v>
      </c>
      <c r="B72" s="3" t="s">
        <v>92</v>
      </c>
      <c r="C72" s="43" t="e">
        <f>January!C69+February!C70+March!#REF!</f>
        <v>#REF!</v>
      </c>
      <c r="D72" s="170" t="e">
        <f>January!D69+February!D70+March!#REF!</f>
        <v>#REF!</v>
      </c>
      <c r="E72" s="132" t="e">
        <f t="shared" si="12"/>
        <v>#REF!</v>
      </c>
      <c r="F72" s="174"/>
      <c r="G72" s="22" t="e">
        <f>January!G69+February!G70+March!#REF!</f>
        <v>#REF!</v>
      </c>
      <c r="H72" s="155" t="e">
        <f>January!H69+February!H70+March!#REF!</f>
        <v>#REF!</v>
      </c>
      <c r="I72" s="6" t="e">
        <f t="shared" si="7"/>
        <v>#REF!</v>
      </c>
      <c r="J72" s="3" t="e">
        <f>January!J69+February!J70+March!#REF!</f>
        <v>#REF!</v>
      </c>
      <c r="K72" s="6" t="e">
        <f t="shared" si="8"/>
        <v>#REF!</v>
      </c>
      <c r="L72" s="3" t="e">
        <f>January!L69+February!L70+March!#REF!</f>
        <v>#REF!</v>
      </c>
      <c r="M72" s="3" t="e">
        <f>January!M69+February!M70+March!#REF!</f>
        <v>#REF!</v>
      </c>
      <c r="N72" s="6" t="e">
        <f t="shared" si="9"/>
        <v>#REF!</v>
      </c>
      <c r="O72" s="3" t="e">
        <f>January!O69+February!O70+March!#REF!</f>
        <v>#REF!</v>
      </c>
      <c r="P72" s="6" t="e">
        <f t="shared" si="10"/>
        <v>#REF!</v>
      </c>
      <c r="Q72" s="76" t="e">
        <f>January!Q69+February!Q70+March!#REF!</f>
        <v>#REF!</v>
      </c>
      <c r="R72" s="6" t="e">
        <f t="shared" si="11"/>
        <v>#REF!</v>
      </c>
      <c r="S72" s="182" t="e">
        <f>January!S69+February!S70+March!#REF!</f>
        <v>#REF!</v>
      </c>
      <c r="T72" s="187" t="e">
        <f>January!T69+February!T70+March!#REF!</f>
        <v>#REF!</v>
      </c>
      <c r="U72" s="177" t="e">
        <f>January!U69+February!U70+March!#REF!</f>
        <v>#REF!</v>
      </c>
      <c r="V72" s="112" t="e">
        <f>January!V69+February!V70+March!#REF!</f>
        <v>#REF!</v>
      </c>
    </row>
    <row r="73" spans="1:78" ht="13" hidden="1" x14ac:dyDescent="0.15">
      <c r="A73" s="64" t="s">
        <v>98</v>
      </c>
      <c r="B73" s="43" t="s">
        <v>83</v>
      </c>
      <c r="C73" s="43" t="e">
        <f>January!C70+February!C71+March!#REF!</f>
        <v>#REF!</v>
      </c>
      <c r="D73" s="170" t="e">
        <f>January!D70+February!D71+March!#REF!</f>
        <v>#REF!</v>
      </c>
      <c r="E73" s="132" t="e">
        <f t="shared" si="12"/>
        <v>#REF!</v>
      </c>
      <c r="F73" s="174"/>
      <c r="G73" s="22" t="e">
        <f>January!G70+February!G71+March!#REF!</f>
        <v>#REF!</v>
      </c>
      <c r="H73" s="155" t="e">
        <f>January!H70+February!H71+March!#REF!</f>
        <v>#REF!</v>
      </c>
      <c r="I73" s="6" t="e">
        <f t="shared" si="7"/>
        <v>#REF!</v>
      </c>
      <c r="J73" s="3" t="e">
        <f>January!J70+February!J71+March!#REF!</f>
        <v>#REF!</v>
      </c>
      <c r="K73" s="6" t="e">
        <f t="shared" si="8"/>
        <v>#REF!</v>
      </c>
      <c r="L73" s="3" t="e">
        <f>January!L70+February!L71+March!#REF!</f>
        <v>#REF!</v>
      </c>
      <c r="M73" s="3" t="e">
        <f>January!M70+February!M71+March!#REF!</f>
        <v>#REF!</v>
      </c>
      <c r="N73" s="6" t="e">
        <f t="shared" si="9"/>
        <v>#REF!</v>
      </c>
      <c r="O73" s="3" t="e">
        <f>January!O70+February!O71+March!#REF!</f>
        <v>#REF!</v>
      </c>
      <c r="P73" s="6" t="e">
        <f t="shared" si="10"/>
        <v>#REF!</v>
      </c>
      <c r="Q73" s="76" t="e">
        <f>January!Q70+February!Q71+March!#REF!</f>
        <v>#REF!</v>
      </c>
      <c r="R73" s="6" t="e">
        <f t="shared" si="11"/>
        <v>#REF!</v>
      </c>
      <c r="S73" s="182" t="e">
        <f>January!S70+February!S71+March!#REF!</f>
        <v>#REF!</v>
      </c>
      <c r="T73" s="187" t="e">
        <f>January!T70+February!T71+March!#REF!</f>
        <v>#REF!</v>
      </c>
      <c r="U73" s="177" t="e">
        <f>January!U70+February!U71+March!#REF!</f>
        <v>#REF!</v>
      </c>
      <c r="V73" s="112" t="e">
        <f>January!V70+February!V71+March!#REF!</f>
        <v>#REF!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</row>
    <row r="74" spans="1:78" ht="13" hidden="1" x14ac:dyDescent="0.15">
      <c r="A74" s="62" t="s">
        <v>96</v>
      </c>
      <c r="B74" s="3" t="s">
        <v>89</v>
      </c>
      <c r="C74" s="43" t="e">
        <f>January!C71+February!C72+March!#REF!</f>
        <v>#REF!</v>
      </c>
      <c r="D74" s="170" t="e">
        <f>January!D71+February!D72+March!#REF!</f>
        <v>#REF!</v>
      </c>
      <c r="E74" s="132" t="e">
        <f t="shared" si="12"/>
        <v>#REF!</v>
      </c>
      <c r="F74" s="174"/>
      <c r="G74" s="22" t="e">
        <f>January!G71+February!G72+March!#REF!</f>
        <v>#REF!</v>
      </c>
      <c r="H74" s="155" t="e">
        <f>January!H71+February!H72+March!#REF!</f>
        <v>#REF!</v>
      </c>
      <c r="I74" s="6" t="e">
        <f t="shared" si="7"/>
        <v>#REF!</v>
      </c>
      <c r="J74" s="3" t="e">
        <f>January!J71+February!J72+March!#REF!</f>
        <v>#REF!</v>
      </c>
      <c r="K74" s="6" t="e">
        <f t="shared" si="8"/>
        <v>#REF!</v>
      </c>
      <c r="L74" s="3" t="e">
        <f>January!L71+February!L72+March!#REF!</f>
        <v>#REF!</v>
      </c>
      <c r="M74" s="3" t="e">
        <f>January!M71+February!M72+March!#REF!</f>
        <v>#REF!</v>
      </c>
      <c r="N74" s="6" t="e">
        <f t="shared" si="9"/>
        <v>#REF!</v>
      </c>
      <c r="O74" s="3" t="e">
        <f>January!O71+February!O72+March!#REF!</f>
        <v>#REF!</v>
      </c>
      <c r="P74" s="6" t="e">
        <f t="shared" si="10"/>
        <v>#REF!</v>
      </c>
      <c r="Q74" s="76" t="e">
        <f>January!Q71+February!Q72+March!#REF!</f>
        <v>#REF!</v>
      </c>
      <c r="R74" s="6" t="e">
        <f t="shared" si="11"/>
        <v>#REF!</v>
      </c>
      <c r="S74" s="182" t="e">
        <f>January!S71+February!S72+March!#REF!</f>
        <v>#REF!</v>
      </c>
      <c r="T74" s="187" t="e">
        <f>January!T71+February!T72+March!#REF!</f>
        <v>#REF!</v>
      </c>
      <c r="U74" s="177" t="e">
        <f>January!U71+February!U72+March!#REF!</f>
        <v>#REF!</v>
      </c>
      <c r="V74" s="112" t="e">
        <f>January!V71+February!V72+March!#REF!</f>
        <v>#REF!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</row>
    <row r="75" spans="1:78" ht="13" hidden="1" x14ac:dyDescent="0.15">
      <c r="A75" s="62" t="s">
        <v>130</v>
      </c>
      <c r="B75" s="3" t="s">
        <v>129</v>
      </c>
      <c r="C75" s="43" t="e">
        <f>January!C72+February!C73+March!#REF!</f>
        <v>#REF!</v>
      </c>
      <c r="D75" s="170" t="e">
        <f>January!D72+February!D73+March!#REF!</f>
        <v>#REF!</v>
      </c>
      <c r="E75" s="132" t="e">
        <f t="shared" si="12"/>
        <v>#REF!</v>
      </c>
      <c r="F75" s="174"/>
      <c r="G75" s="22" t="e">
        <f>January!G72+February!G73+March!#REF!</f>
        <v>#REF!</v>
      </c>
      <c r="H75" s="155" t="e">
        <f>January!H72+February!H73+March!#REF!</f>
        <v>#REF!</v>
      </c>
      <c r="I75" s="6" t="e">
        <f t="shared" si="7"/>
        <v>#REF!</v>
      </c>
      <c r="J75" s="3" t="e">
        <f>January!J72+February!J73+March!#REF!</f>
        <v>#REF!</v>
      </c>
      <c r="K75" s="6" t="e">
        <f t="shared" si="8"/>
        <v>#REF!</v>
      </c>
      <c r="L75" s="3" t="e">
        <f>January!L72+February!L73+March!#REF!</f>
        <v>#REF!</v>
      </c>
      <c r="M75" s="3" t="e">
        <f>January!M72+February!M73+March!#REF!</f>
        <v>#REF!</v>
      </c>
      <c r="N75" s="6" t="e">
        <f t="shared" si="9"/>
        <v>#REF!</v>
      </c>
      <c r="O75" s="3" t="e">
        <f>January!O72+February!O73+March!#REF!</f>
        <v>#REF!</v>
      </c>
      <c r="P75" s="6" t="e">
        <f t="shared" si="10"/>
        <v>#REF!</v>
      </c>
      <c r="Q75" s="76" t="e">
        <f>January!Q72+February!Q73+March!#REF!</f>
        <v>#REF!</v>
      </c>
      <c r="R75" s="6" t="e">
        <f t="shared" si="11"/>
        <v>#REF!</v>
      </c>
      <c r="S75" s="182" t="e">
        <f>January!S72+February!S73+March!#REF!</f>
        <v>#REF!</v>
      </c>
      <c r="T75" s="187" t="e">
        <f>January!T72+February!T73+March!#REF!</f>
        <v>#REF!</v>
      </c>
      <c r="U75" s="177" t="e">
        <f>January!U72+February!U73+March!#REF!</f>
        <v>#REF!</v>
      </c>
      <c r="V75" s="112" t="e">
        <f>January!V72+February!V73+March!#REF!</f>
        <v>#REF!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</row>
    <row r="76" spans="1:78" ht="13" x14ac:dyDescent="0.15">
      <c r="A76" s="62" t="s">
        <v>196</v>
      </c>
      <c r="B76" s="3" t="s">
        <v>195</v>
      </c>
      <c r="C76" s="43" t="e">
        <f>January!C73+February!C74+March!#REF!</f>
        <v>#REF!</v>
      </c>
      <c r="D76" s="170" t="e">
        <f>January!D73+February!D74+March!#REF!</f>
        <v>#REF!</v>
      </c>
      <c r="E76" s="132" t="e">
        <f t="shared" si="12"/>
        <v>#REF!</v>
      </c>
      <c r="F76" s="174"/>
      <c r="G76" s="22" t="e">
        <f>January!G73+February!G74+March!#REF!</f>
        <v>#REF!</v>
      </c>
      <c r="H76" s="155" t="e">
        <f>January!H73+February!H74+March!#REF!</f>
        <v>#REF!</v>
      </c>
      <c r="I76" s="6" t="e">
        <f t="shared" si="7"/>
        <v>#REF!</v>
      </c>
      <c r="J76" s="3" t="e">
        <f>January!J73+February!J74+March!#REF!</f>
        <v>#REF!</v>
      </c>
      <c r="K76" s="6" t="e">
        <f t="shared" si="8"/>
        <v>#REF!</v>
      </c>
      <c r="L76" s="3" t="e">
        <f>January!L73+February!L74+March!#REF!</f>
        <v>#REF!</v>
      </c>
      <c r="M76" s="3" t="e">
        <f>January!M73+February!M74+March!#REF!</f>
        <v>#REF!</v>
      </c>
      <c r="N76" s="6" t="e">
        <f t="shared" si="9"/>
        <v>#REF!</v>
      </c>
      <c r="O76" s="3" t="e">
        <f>January!O73+February!O74+March!#REF!</f>
        <v>#REF!</v>
      </c>
      <c r="P76" s="6" t="e">
        <f t="shared" si="10"/>
        <v>#REF!</v>
      </c>
      <c r="Q76" s="76" t="e">
        <f>January!Q73+February!Q74+March!#REF!</f>
        <v>#REF!</v>
      </c>
      <c r="R76" s="6" t="e">
        <f t="shared" si="11"/>
        <v>#REF!</v>
      </c>
      <c r="S76" s="182" t="e">
        <f>January!S73+February!S74+March!#REF!</f>
        <v>#REF!</v>
      </c>
      <c r="T76" s="187" t="e">
        <f>January!T73+February!T74+March!#REF!</f>
        <v>#REF!</v>
      </c>
      <c r="U76" s="177" t="e">
        <f>January!U73+February!U74+March!#REF!</f>
        <v>#REF!</v>
      </c>
      <c r="V76" s="112" t="e">
        <f>January!V73+February!V74+March!#REF!</f>
        <v>#REF!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</row>
    <row r="77" spans="1:78" ht="13" x14ac:dyDescent="0.15">
      <c r="A77" s="62" t="s">
        <v>191</v>
      </c>
      <c r="B77" s="3" t="s">
        <v>190</v>
      </c>
      <c r="C77" s="43" t="e">
        <f>January!C74+February!C75+March!#REF!</f>
        <v>#REF!</v>
      </c>
      <c r="D77" s="170" t="e">
        <f>January!D74+February!D75+March!#REF!</f>
        <v>#REF!</v>
      </c>
      <c r="E77" s="132" t="e">
        <f t="shared" si="12"/>
        <v>#REF!</v>
      </c>
      <c r="F77" s="174"/>
      <c r="G77" s="22" t="e">
        <f>January!G74+February!G75+March!#REF!</f>
        <v>#REF!</v>
      </c>
      <c r="H77" s="155" t="e">
        <f>January!H74+February!H75+March!#REF!</f>
        <v>#REF!</v>
      </c>
      <c r="I77" s="6" t="e">
        <f t="shared" si="7"/>
        <v>#REF!</v>
      </c>
      <c r="J77" s="3" t="e">
        <f>January!J74+February!J75+March!#REF!</f>
        <v>#REF!</v>
      </c>
      <c r="K77" s="6" t="e">
        <f t="shared" si="8"/>
        <v>#REF!</v>
      </c>
      <c r="L77" s="3" t="e">
        <f>January!L74+February!L75+March!#REF!</f>
        <v>#REF!</v>
      </c>
      <c r="M77" s="3" t="e">
        <f>January!M74+February!M75+March!#REF!</f>
        <v>#REF!</v>
      </c>
      <c r="N77" s="6" t="e">
        <f t="shared" si="9"/>
        <v>#REF!</v>
      </c>
      <c r="O77" s="3" t="e">
        <f>January!O74+February!O75+March!#REF!</f>
        <v>#REF!</v>
      </c>
      <c r="P77" s="6" t="e">
        <f t="shared" si="10"/>
        <v>#REF!</v>
      </c>
      <c r="Q77" s="76" t="e">
        <f>January!Q74+February!Q75+March!#REF!</f>
        <v>#REF!</v>
      </c>
      <c r="R77" s="6" t="e">
        <f t="shared" si="11"/>
        <v>#REF!</v>
      </c>
      <c r="S77" s="182" t="e">
        <f>January!S74+February!S75+March!#REF!</f>
        <v>#REF!</v>
      </c>
      <c r="T77" s="187" t="e">
        <f>January!T74+February!T75+March!#REF!</f>
        <v>#REF!</v>
      </c>
      <c r="U77" s="177" t="e">
        <f>January!U74+February!U75+March!#REF!</f>
        <v>#REF!</v>
      </c>
      <c r="V77" s="112" t="e">
        <f>January!V74+February!V75+March!#REF!</f>
        <v>#REF!</v>
      </c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</row>
    <row r="78" spans="1:78" ht="13" x14ac:dyDescent="0.15">
      <c r="A78" s="62" t="s">
        <v>198</v>
      </c>
      <c r="B78" s="3" t="s">
        <v>197</v>
      </c>
      <c r="C78" s="43" t="e">
        <f>January!C75+February!C76+March!#REF!</f>
        <v>#REF!</v>
      </c>
      <c r="D78" s="170" t="e">
        <f>January!D75+February!D76+March!#REF!</f>
        <v>#REF!</v>
      </c>
      <c r="E78" s="132" t="e">
        <f t="shared" si="12"/>
        <v>#REF!</v>
      </c>
      <c r="F78" s="174"/>
      <c r="G78" s="22" t="e">
        <f>January!G75+February!G76+March!#REF!</f>
        <v>#REF!</v>
      </c>
      <c r="H78" s="155" t="e">
        <f>January!H75+February!H76+March!#REF!</f>
        <v>#REF!</v>
      </c>
      <c r="I78" s="6" t="e">
        <f t="shared" si="7"/>
        <v>#REF!</v>
      </c>
      <c r="J78" s="3" t="e">
        <f>January!J75+February!J76+March!#REF!</f>
        <v>#REF!</v>
      </c>
      <c r="K78" s="6" t="e">
        <f t="shared" si="8"/>
        <v>#REF!</v>
      </c>
      <c r="L78" s="3" t="e">
        <f>January!L75+February!L76+March!#REF!</f>
        <v>#REF!</v>
      </c>
      <c r="M78" s="3" t="e">
        <f>January!M75+February!M76+March!#REF!</f>
        <v>#REF!</v>
      </c>
      <c r="N78" s="6" t="e">
        <f t="shared" si="9"/>
        <v>#REF!</v>
      </c>
      <c r="O78" s="3" t="e">
        <f>January!O75+February!O76+March!#REF!</f>
        <v>#REF!</v>
      </c>
      <c r="P78" s="6" t="e">
        <f t="shared" si="10"/>
        <v>#REF!</v>
      </c>
      <c r="Q78" s="76" t="e">
        <f>January!Q75+February!Q76+March!#REF!</f>
        <v>#REF!</v>
      </c>
      <c r="R78" s="6" t="e">
        <f t="shared" si="11"/>
        <v>#REF!</v>
      </c>
      <c r="S78" s="182" t="e">
        <f>January!S75+February!S76+March!#REF!</f>
        <v>#REF!</v>
      </c>
      <c r="T78" s="187" t="e">
        <f>January!T75+February!T76+March!#REF!</f>
        <v>#REF!</v>
      </c>
      <c r="U78" s="177" t="e">
        <f>January!U75+February!U76+March!#REF!</f>
        <v>#REF!</v>
      </c>
      <c r="V78" s="112" t="e">
        <f>January!V75+February!V76+March!#REF!</f>
        <v>#REF!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</row>
    <row r="79" spans="1:78" ht="13" x14ac:dyDescent="0.15">
      <c r="A79" s="62" t="s">
        <v>200</v>
      </c>
      <c r="B79" s="3" t="s">
        <v>199</v>
      </c>
      <c r="C79" s="43" t="e">
        <f>January!C76+February!C77+March!#REF!</f>
        <v>#REF!</v>
      </c>
      <c r="D79" s="170" t="e">
        <f>January!D76+February!D77+March!#REF!</f>
        <v>#REF!</v>
      </c>
      <c r="E79" s="132" t="e">
        <f t="shared" si="12"/>
        <v>#REF!</v>
      </c>
      <c r="F79" s="174"/>
      <c r="G79" s="22" t="e">
        <f>January!G76+February!G77+March!#REF!</f>
        <v>#REF!</v>
      </c>
      <c r="H79" s="155" t="e">
        <f>January!H76+February!H77+March!#REF!</f>
        <v>#REF!</v>
      </c>
      <c r="I79" s="6" t="e">
        <f t="shared" si="7"/>
        <v>#REF!</v>
      </c>
      <c r="J79" s="3" t="e">
        <f>January!J76+February!J77+March!#REF!</f>
        <v>#REF!</v>
      </c>
      <c r="K79" s="6" t="e">
        <f t="shared" si="8"/>
        <v>#REF!</v>
      </c>
      <c r="L79" s="3" t="e">
        <f>January!L76+February!L77+March!#REF!</f>
        <v>#REF!</v>
      </c>
      <c r="M79" s="3" t="e">
        <f>January!M76+February!M77+March!#REF!</f>
        <v>#REF!</v>
      </c>
      <c r="N79" s="6" t="e">
        <f t="shared" si="9"/>
        <v>#REF!</v>
      </c>
      <c r="O79" s="3" t="e">
        <f>January!O76+February!O77+March!#REF!</f>
        <v>#REF!</v>
      </c>
      <c r="P79" s="6" t="e">
        <f t="shared" si="10"/>
        <v>#REF!</v>
      </c>
      <c r="Q79" s="76" t="e">
        <f>January!Q76+February!Q77+March!#REF!</f>
        <v>#REF!</v>
      </c>
      <c r="R79" s="6" t="e">
        <f t="shared" si="11"/>
        <v>#REF!</v>
      </c>
      <c r="S79" s="182" t="e">
        <f>January!S76+February!S77+March!#REF!</f>
        <v>#REF!</v>
      </c>
      <c r="T79" s="187" t="e">
        <f>January!T76+February!T77+March!#REF!</f>
        <v>#REF!</v>
      </c>
      <c r="U79" s="177" t="e">
        <f>January!U76+February!U77+March!#REF!</f>
        <v>#REF!</v>
      </c>
      <c r="V79" s="112" t="e">
        <f>January!V76+February!V77+March!#REF!</f>
        <v>#REF!</v>
      </c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</row>
    <row r="80" spans="1:78" ht="26" x14ac:dyDescent="0.15">
      <c r="A80" s="62" t="s">
        <v>201</v>
      </c>
      <c r="B80" s="3" t="s">
        <v>202</v>
      </c>
      <c r="C80" s="43" t="e">
        <f>January!C77+February!C78+March!#REF!</f>
        <v>#REF!</v>
      </c>
      <c r="D80" s="170" t="e">
        <f>January!D77+February!D78+March!#REF!</f>
        <v>#REF!</v>
      </c>
      <c r="E80" s="132" t="e">
        <f t="shared" si="12"/>
        <v>#REF!</v>
      </c>
      <c r="F80" s="174"/>
      <c r="G80" s="22" t="e">
        <f>January!G77+February!G78+March!#REF!</f>
        <v>#REF!</v>
      </c>
      <c r="H80" s="155" t="e">
        <f>January!H77+February!H78+March!#REF!</f>
        <v>#REF!</v>
      </c>
      <c r="I80" s="6" t="e">
        <f t="shared" si="7"/>
        <v>#REF!</v>
      </c>
      <c r="J80" s="3" t="e">
        <f>January!J77+February!J78+March!#REF!</f>
        <v>#REF!</v>
      </c>
      <c r="K80" s="6" t="e">
        <f t="shared" si="8"/>
        <v>#REF!</v>
      </c>
      <c r="L80" s="3" t="e">
        <f>January!L77+February!L78+March!#REF!</f>
        <v>#REF!</v>
      </c>
      <c r="M80" s="3" t="e">
        <f>January!M77+February!M78+March!#REF!</f>
        <v>#REF!</v>
      </c>
      <c r="N80" s="6" t="e">
        <f t="shared" si="9"/>
        <v>#REF!</v>
      </c>
      <c r="O80" s="3" t="e">
        <f>January!O77+February!O78+March!#REF!</f>
        <v>#REF!</v>
      </c>
      <c r="P80" s="6" t="e">
        <f t="shared" si="10"/>
        <v>#REF!</v>
      </c>
      <c r="Q80" s="76" t="e">
        <f>January!Q77+February!Q78+March!#REF!</f>
        <v>#REF!</v>
      </c>
      <c r="R80" s="6" t="e">
        <f t="shared" si="11"/>
        <v>#REF!</v>
      </c>
      <c r="S80" s="182" t="e">
        <f>January!S77+February!S78+March!#REF!</f>
        <v>#REF!</v>
      </c>
      <c r="T80" s="187" t="e">
        <f>January!T77+February!T78+March!#REF!</f>
        <v>#REF!</v>
      </c>
      <c r="U80" s="177" t="e">
        <f>January!U77+February!U78+March!#REF!</f>
        <v>#REF!</v>
      </c>
      <c r="V80" s="112" t="e">
        <f>January!V77+February!V78+March!#REF!</f>
        <v>#REF!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</row>
    <row r="81" spans="1:78" ht="13" x14ac:dyDescent="0.15">
      <c r="A81" s="62" t="s">
        <v>135</v>
      </c>
      <c r="B81" s="3" t="s">
        <v>133</v>
      </c>
      <c r="C81" s="43" t="e">
        <f>January!C78+February!C79+March!#REF!</f>
        <v>#REF!</v>
      </c>
      <c r="D81" s="170" t="e">
        <f>January!D78+February!D79+March!#REF!</f>
        <v>#REF!</v>
      </c>
      <c r="E81" s="132" t="e">
        <f t="shared" si="12"/>
        <v>#REF!</v>
      </c>
      <c r="F81" s="174"/>
      <c r="G81" s="22" t="e">
        <f>January!G78+February!G79+March!#REF!</f>
        <v>#REF!</v>
      </c>
      <c r="H81" s="155" t="e">
        <f>January!H78+February!H79+March!#REF!</f>
        <v>#REF!</v>
      </c>
      <c r="I81" s="6" t="e">
        <f t="shared" si="7"/>
        <v>#REF!</v>
      </c>
      <c r="J81" s="3" t="e">
        <f>January!J78+February!J79+March!#REF!</f>
        <v>#REF!</v>
      </c>
      <c r="K81" s="6" t="e">
        <f t="shared" si="8"/>
        <v>#REF!</v>
      </c>
      <c r="L81" s="3" t="e">
        <f>January!L78+February!L79+March!#REF!</f>
        <v>#REF!</v>
      </c>
      <c r="M81" s="3" t="e">
        <f>January!M78+February!M79+March!#REF!</f>
        <v>#REF!</v>
      </c>
      <c r="N81" s="6" t="e">
        <f t="shared" si="9"/>
        <v>#REF!</v>
      </c>
      <c r="O81" s="3" t="e">
        <f>January!O78+February!O79+March!#REF!</f>
        <v>#REF!</v>
      </c>
      <c r="P81" s="6" t="e">
        <f t="shared" si="10"/>
        <v>#REF!</v>
      </c>
      <c r="Q81" s="76" t="e">
        <f>January!Q78+February!Q79+March!#REF!</f>
        <v>#REF!</v>
      </c>
      <c r="R81" s="6" t="e">
        <f t="shared" si="11"/>
        <v>#REF!</v>
      </c>
      <c r="S81" s="182" t="e">
        <f>January!S78+February!S79+March!#REF!</f>
        <v>#REF!</v>
      </c>
      <c r="T81" s="187" t="e">
        <f>January!T78+February!T79+March!#REF!</f>
        <v>#REF!</v>
      </c>
      <c r="U81" s="177" t="e">
        <f>January!U78+February!U79+March!#REF!</f>
        <v>#REF!</v>
      </c>
      <c r="V81" s="112" t="e">
        <f>January!V78+February!V79+March!#REF!</f>
        <v>#REF!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</row>
    <row r="82" spans="1:78" ht="26" hidden="1" x14ac:dyDescent="0.15">
      <c r="A82" s="62" t="s">
        <v>136</v>
      </c>
      <c r="B82" s="3" t="s">
        <v>134</v>
      </c>
      <c r="C82" s="43" t="e">
        <f>January!C79+February!C80+March!#REF!</f>
        <v>#REF!</v>
      </c>
      <c r="D82" s="170" t="e">
        <f>January!D79+February!D80+March!#REF!</f>
        <v>#REF!</v>
      </c>
      <c r="E82" s="132" t="e">
        <f t="shared" si="12"/>
        <v>#REF!</v>
      </c>
      <c r="F82" s="174"/>
      <c r="G82" s="22" t="e">
        <f>January!G79+February!G80+March!#REF!</f>
        <v>#REF!</v>
      </c>
      <c r="H82" s="155" t="e">
        <f>January!H79+February!H80+March!#REF!</f>
        <v>#REF!</v>
      </c>
      <c r="I82" s="6" t="e">
        <f t="shared" si="7"/>
        <v>#REF!</v>
      </c>
      <c r="J82" s="3" t="e">
        <f>January!J79+February!J80+March!#REF!</f>
        <v>#REF!</v>
      </c>
      <c r="K82" s="6" t="e">
        <f t="shared" si="8"/>
        <v>#REF!</v>
      </c>
      <c r="L82" s="3" t="e">
        <f>January!L79+February!L80+March!#REF!</f>
        <v>#REF!</v>
      </c>
      <c r="M82" s="3" t="e">
        <f>January!M79+February!M80+March!#REF!</f>
        <v>#REF!</v>
      </c>
      <c r="N82" s="6" t="e">
        <f t="shared" si="9"/>
        <v>#REF!</v>
      </c>
      <c r="O82" s="3" t="e">
        <f>January!O79+February!O80+March!#REF!</f>
        <v>#REF!</v>
      </c>
      <c r="P82" s="6" t="e">
        <f t="shared" si="10"/>
        <v>#REF!</v>
      </c>
      <c r="Q82" s="76" t="e">
        <f>January!Q79+February!Q80+March!#REF!</f>
        <v>#REF!</v>
      </c>
      <c r="R82" s="6" t="e">
        <f t="shared" si="11"/>
        <v>#REF!</v>
      </c>
      <c r="S82" s="182" t="e">
        <f>January!S79+February!S80+March!#REF!</f>
        <v>#REF!</v>
      </c>
      <c r="T82" s="187" t="e">
        <f>January!T79+February!T80+March!#REF!</f>
        <v>#REF!</v>
      </c>
      <c r="U82" s="177" t="e">
        <f>January!U79+February!U80+March!#REF!</f>
        <v>#REF!</v>
      </c>
      <c r="V82" s="112" t="e">
        <f>January!V79+February!V80+March!#REF!</f>
        <v>#REF!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</row>
    <row r="83" spans="1:78" ht="13" x14ac:dyDescent="0.15">
      <c r="A83" s="62" t="s">
        <v>144</v>
      </c>
      <c r="B83" s="3" t="s">
        <v>143</v>
      </c>
      <c r="C83" s="43" t="e">
        <f>January!C80+February!C81+March!#REF!</f>
        <v>#REF!</v>
      </c>
      <c r="D83" s="170" t="e">
        <f>January!D80+February!D81+March!#REF!</f>
        <v>#REF!</v>
      </c>
      <c r="E83" s="132" t="e">
        <f t="shared" si="12"/>
        <v>#REF!</v>
      </c>
      <c r="F83" s="174"/>
      <c r="G83" s="22" t="e">
        <f>January!G80+February!G81+March!#REF!</f>
        <v>#REF!</v>
      </c>
      <c r="H83" s="155" t="e">
        <f>January!H80+February!H81+March!#REF!</f>
        <v>#REF!</v>
      </c>
      <c r="I83" s="6" t="e">
        <f t="shared" si="7"/>
        <v>#REF!</v>
      </c>
      <c r="J83" s="3" t="e">
        <f>January!J80+February!J81+March!#REF!</f>
        <v>#REF!</v>
      </c>
      <c r="K83" s="6" t="e">
        <f t="shared" si="8"/>
        <v>#REF!</v>
      </c>
      <c r="L83" s="3" t="e">
        <f>January!L80+February!L81+March!#REF!</f>
        <v>#REF!</v>
      </c>
      <c r="M83" s="3" t="e">
        <f>January!M80+February!M81+March!#REF!</f>
        <v>#REF!</v>
      </c>
      <c r="N83" s="6" t="e">
        <f t="shared" si="9"/>
        <v>#REF!</v>
      </c>
      <c r="O83" s="3" t="e">
        <f>January!O80+February!O81+March!#REF!</f>
        <v>#REF!</v>
      </c>
      <c r="P83" s="6" t="e">
        <f t="shared" si="10"/>
        <v>#REF!</v>
      </c>
      <c r="Q83" s="76" t="e">
        <f>January!Q80+February!Q81+March!#REF!</f>
        <v>#REF!</v>
      </c>
      <c r="R83" s="6" t="e">
        <f t="shared" si="11"/>
        <v>#REF!</v>
      </c>
      <c r="S83" s="182" t="e">
        <f>January!S80+February!S81+March!#REF!</f>
        <v>#REF!</v>
      </c>
      <c r="T83" s="187" t="e">
        <f>January!T80+February!T81+March!#REF!</f>
        <v>#REF!</v>
      </c>
      <c r="U83" s="177" t="e">
        <f>January!U80+February!U81+March!#REF!</f>
        <v>#REF!</v>
      </c>
      <c r="V83" s="112" t="e">
        <f>January!V80+February!V81+March!#REF!</f>
        <v>#REF!</v>
      </c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</row>
    <row r="84" spans="1:78" ht="13" x14ac:dyDescent="0.15">
      <c r="A84" s="62" t="s">
        <v>176</v>
      </c>
      <c r="B84" s="3" t="s">
        <v>177</v>
      </c>
      <c r="C84" s="43" t="e">
        <f>January!C81+February!C82+March!#REF!</f>
        <v>#REF!</v>
      </c>
      <c r="D84" s="170" t="e">
        <f>January!D81+February!D82+March!#REF!</f>
        <v>#REF!</v>
      </c>
      <c r="E84" s="132" t="e">
        <f t="shared" si="12"/>
        <v>#REF!</v>
      </c>
      <c r="F84" s="174"/>
      <c r="G84" s="22" t="e">
        <f>January!G81+February!G82+March!#REF!</f>
        <v>#REF!</v>
      </c>
      <c r="H84" s="155" t="e">
        <f>January!H81+February!H82+March!#REF!</f>
        <v>#REF!</v>
      </c>
      <c r="I84" s="6" t="e">
        <f t="shared" si="7"/>
        <v>#REF!</v>
      </c>
      <c r="J84" s="3" t="e">
        <f>January!J81+February!J82+March!#REF!</f>
        <v>#REF!</v>
      </c>
      <c r="K84" s="6" t="e">
        <f t="shared" si="8"/>
        <v>#REF!</v>
      </c>
      <c r="L84" s="3" t="e">
        <f>January!L81+February!L82+March!#REF!</f>
        <v>#REF!</v>
      </c>
      <c r="M84" s="3" t="e">
        <f>January!M81+February!M82+March!#REF!</f>
        <v>#REF!</v>
      </c>
      <c r="N84" s="6" t="e">
        <f t="shared" si="9"/>
        <v>#REF!</v>
      </c>
      <c r="O84" s="3" t="e">
        <f>January!O81+February!O82+March!#REF!</f>
        <v>#REF!</v>
      </c>
      <c r="P84" s="6" t="e">
        <f t="shared" si="10"/>
        <v>#REF!</v>
      </c>
      <c r="Q84" s="76" t="e">
        <f>January!Q81+February!Q82+March!#REF!</f>
        <v>#REF!</v>
      </c>
      <c r="R84" s="6" t="e">
        <f t="shared" si="11"/>
        <v>#REF!</v>
      </c>
      <c r="S84" s="182" t="e">
        <f>January!S81+February!S82+March!#REF!</f>
        <v>#REF!</v>
      </c>
      <c r="T84" s="187" t="e">
        <f>January!T81+February!T82+March!#REF!</f>
        <v>#REF!</v>
      </c>
      <c r="U84" s="177" t="e">
        <f>January!U81+February!U82+March!#REF!</f>
        <v>#REF!</v>
      </c>
      <c r="V84" s="112" t="e">
        <f>January!V81+February!V82+March!#REF!</f>
        <v>#REF!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</row>
    <row r="85" spans="1:78" ht="13" x14ac:dyDescent="0.15">
      <c r="A85" s="62" t="s">
        <v>122</v>
      </c>
      <c r="B85" s="3" t="s">
        <v>121</v>
      </c>
      <c r="C85" s="43" t="e">
        <f>January!C82+February!C83+March!#REF!</f>
        <v>#REF!</v>
      </c>
      <c r="D85" s="170" t="e">
        <f>January!D82+February!D83+March!#REF!</f>
        <v>#REF!</v>
      </c>
      <c r="E85" s="132" t="e">
        <f t="shared" si="12"/>
        <v>#REF!</v>
      </c>
      <c r="F85" s="174"/>
      <c r="G85" s="22" t="e">
        <f>January!G82+February!G83+March!#REF!</f>
        <v>#REF!</v>
      </c>
      <c r="H85" s="155" t="e">
        <f>January!H82+February!H83+March!#REF!</f>
        <v>#REF!</v>
      </c>
      <c r="I85" s="6" t="e">
        <f>IF(H85=0,J85,(J85/H85))</f>
        <v>#REF!</v>
      </c>
      <c r="J85" s="3" t="e">
        <f>January!J82+February!J83+March!#REF!</f>
        <v>#REF!</v>
      </c>
      <c r="K85" s="6" t="e">
        <f>IF(J85=0,L85,(L85/J85))</f>
        <v>#REF!</v>
      </c>
      <c r="L85" s="3" t="e">
        <f>January!L82+February!L83+March!#REF!</f>
        <v>#REF!</v>
      </c>
      <c r="M85" s="3" t="e">
        <f>January!M82+February!M83+March!#REF!</f>
        <v>#REF!</v>
      </c>
      <c r="N85" s="6" t="e">
        <f>IF(H85=0,M85,(M85/H85))</f>
        <v>#REF!</v>
      </c>
      <c r="O85" s="3" t="e">
        <f>January!O82+February!O83+March!#REF!</f>
        <v>#REF!</v>
      </c>
      <c r="P85" s="6" t="e">
        <f>IF(H85=0,O85,(O85/H85))</f>
        <v>#REF!</v>
      </c>
      <c r="Q85" s="76" t="e">
        <f>January!Q82+February!Q83+March!#REF!</f>
        <v>#REF!</v>
      </c>
      <c r="R85" s="6" t="e">
        <f>IF(H85=0,Q85,(Q85/H85))</f>
        <v>#REF!</v>
      </c>
      <c r="S85" s="182" t="e">
        <f>January!S82+February!S83+March!#REF!</f>
        <v>#REF!</v>
      </c>
      <c r="T85" s="187" t="e">
        <f>January!T82+February!T83+March!#REF!</f>
        <v>#REF!</v>
      </c>
      <c r="U85" s="177" t="e">
        <f>January!U82+February!U83+March!#REF!</f>
        <v>#REF!</v>
      </c>
      <c r="V85" s="112" t="e">
        <f>January!V82+February!V83+March!#REF!</f>
        <v>#REF!</v>
      </c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</row>
    <row r="86" spans="1:78" ht="13" x14ac:dyDescent="0.15">
      <c r="A86" s="62" t="s">
        <v>100</v>
      </c>
      <c r="B86" s="3" t="s">
        <v>85</v>
      </c>
      <c r="C86" s="43" t="e">
        <f>January!C83+February!C84+March!#REF!</f>
        <v>#REF!</v>
      </c>
      <c r="D86" s="170" t="e">
        <f>January!D83+February!D84+March!#REF!</f>
        <v>#REF!</v>
      </c>
      <c r="E86" s="132" t="e">
        <f t="shared" si="12"/>
        <v>#REF!</v>
      </c>
      <c r="F86" s="174"/>
      <c r="G86" s="22" t="e">
        <f>January!G83+February!G84+March!#REF!</f>
        <v>#REF!</v>
      </c>
      <c r="H86" s="155" t="e">
        <f>January!H83+February!H84+March!#REF!</f>
        <v>#REF!</v>
      </c>
      <c r="I86" s="6" t="e">
        <f t="shared" si="7"/>
        <v>#REF!</v>
      </c>
      <c r="J86" s="3" t="e">
        <f>January!J83+February!J84+March!#REF!</f>
        <v>#REF!</v>
      </c>
      <c r="K86" s="6" t="e">
        <f t="shared" si="8"/>
        <v>#REF!</v>
      </c>
      <c r="L86" s="3" t="e">
        <f>January!L83+February!L84+March!#REF!</f>
        <v>#REF!</v>
      </c>
      <c r="M86" s="3" t="e">
        <f>January!M83+February!M84+March!#REF!</f>
        <v>#REF!</v>
      </c>
      <c r="N86" s="6" t="e">
        <f t="shared" si="9"/>
        <v>#REF!</v>
      </c>
      <c r="O86" s="3" t="e">
        <f>January!O83+February!O84+March!#REF!</f>
        <v>#REF!</v>
      </c>
      <c r="P86" s="6" t="e">
        <f t="shared" si="10"/>
        <v>#REF!</v>
      </c>
      <c r="Q86" s="76" t="e">
        <f>January!Q83+February!Q84+March!#REF!</f>
        <v>#REF!</v>
      </c>
      <c r="R86" s="6" t="e">
        <f t="shared" si="11"/>
        <v>#REF!</v>
      </c>
      <c r="S86" s="182" t="e">
        <f>January!S83+February!S84+March!#REF!</f>
        <v>#REF!</v>
      </c>
      <c r="T86" s="187" t="e">
        <f>January!T83+February!T84+March!#REF!</f>
        <v>#REF!</v>
      </c>
      <c r="U86" s="177" t="e">
        <f>January!U83+February!U84+March!#REF!</f>
        <v>#REF!</v>
      </c>
      <c r="V86" s="112" t="e">
        <f>January!V83+February!V84+March!#REF!</f>
        <v>#REF!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</row>
    <row r="87" spans="1:78" ht="13" hidden="1" x14ac:dyDescent="0.15">
      <c r="A87" s="62" t="s">
        <v>174</v>
      </c>
      <c r="B87" s="3" t="s">
        <v>175</v>
      </c>
      <c r="C87" s="43" t="e">
        <f>January!C84+February!C85+March!#REF!</f>
        <v>#REF!</v>
      </c>
      <c r="D87" s="170" t="e">
        <f>January!D84+February!D85+March!#REF!</f>
        <v>#REF!</v>
      </c>
      <c r="E87" s="132" t="e">
        <f t="shared" si="12"/>
        <v>#REF!</v>
      </c>
      <c r="F87" s="174"/>
      <c r="G87" s="22" t="e">
        <f>January!G84+February!G85+March!#REF!</f>
        <v>#REF!</v>
      </c>
      <c r="H87" s="155" t="e">
        <f>January!H84+February!H85+March!#REF!</f>
        <v>#REF!</v>
      </c>
      <c r="I87" s="6" t="e">
        <f t="shared" si="7"/>
        <v>#REF!</v>
      </c>
      <c r="J87" s="3" t="e">
        <f>January!J84+February!J85+March!#REF!</f>
        <v>#REF!</v>
      </c>
      <c r="K87" s="6" t="e">
        <f t="shared" si="8"/>
        <v>#REF!</v>
      </c>
      <c r="L87" s="3" t="e">
        <f>January!L84+February!L85+March!#REF!</f>
        <v>#REF!</v>
      </c>
      <c r="M87" s="3" t="e">
        <f>January!M84+February!M85+March!#REF!</f>
        <v>#REF!</v>
      </c>
      <c r="N87" s="6" t="e">
        <f t="shared" si="9"/>
        <v>#REF!</v>
      </c>
      <c r="O87" s="3" t="e">
        <f>January!O84+February!O85+March!#REF!</f>
        <v>#REF!</v>
      </c>
      <c r="P87" s="6" t="e">
        <f t="shared" si="10"/>
        <v>#REF!</v>
      </c>
      <c r="Q87" s="76" t="e">
        <f>January!Q84+February!Q85+March!#REF!</f>
        <v>#REF!</v>
      </c>
      <c r="R87" s="6" t="e">
        <f t="shared" si="11"/>
        <v>#REF!</v>
      </c>
      <c r="S87" s="182" t="e">
        <f>January!S84+February!S85+March!#REF!</f>
        <v>#REF!</v>
      </c>
      <c r="T87" s="187" t="e">
        <f>January!T84+February!T85+March!#REF!</f>
        <v>#REF!</v>
      </c>
      <c r="U87" s="177" t="e">
        <f>January!U84+February!U85+March!#REF!</f>
        <v>#REF!</v>
      </c>
      <c r="V87" s="112" t="e">
        <f>January!V84+February!V85+March!#REF!</f>
        <v>#REF!</v>
      </c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</row>
    <row r="88" spans="1:78" ht="13" x14ac:dyDescent="0.15">
      <c r="A88" s="62" t="s">
        <v>159</v>
      </c>
      <c r="B88" s="3" t="s">
        <v>158</v>
      </c>
      <c r="C88" s="43" t="e">
        <f>January!C85+February!C86+March!#REF!</f>
        <v>#REF!</v>
      </c>
      <c r="D88" s="170" t="e">
        <f>January!D85+February!D86+March!#REF!</f>
        <v>#REF!</v>
      </c>
      <c r="E88" s="132" t="e">
        <f t="shared" si="12"/>
        <v>#REF!</v>
      </c>
      <c r="F88" s="174"/>
      <c r="G88" s="22" t="e">
        <f>January!G85+February!G86+March!#REF!</f>
        <v>#REF!</v>
      </c>
      <c r="H88" s="155" t="e">
        <f>January!H85+February!H86+March!#REF!</f>
        <v>#REF!</v>
      </c>
      <c r="I88" s="6" t="e">
        <f t="shared" si="7"/>
        <v>#REF!</v>
      </c>
      <c r="J88" s="3" t="e">
        <f>January!J85+February!J86+March!#REF!</f>
        <v>#REF!</v>
      </c>
      <c r="K88" s="6" t="e">
        <f t="shared" si="8"/>
        <v>#REF!</v>
      </c>
      <c r="L88" s="3" t="e">
        <f>January!L85+February!L86+March!#REF!</f>
        <v>#REF!</v>
      </c>
      <c r="M88" s="3" t="e">
        <f>January!M85+February!M86+March!#REF!</f>
        <v>#REF!</v>
      </c>
      <c r="N88" s="6" t="e">
        <f t="shared" si="9"/>
        <v>#REF!</v>
      </c>
      <c r="O88" s="3" t="e">
        <f>January!O85+February!O86+March!#REF!</f>
        <v>#REF!</v>
      </c>
      <c r="P88" s="6" t="e">
        <f t="shared" si="10"/>
        <v>#REF!</v>
      </c>
      <c r="Q88" s="76" t="e">
        <f>January!Q85+February!Q86+March!#REF!</f>
        <v>#REF!</v>
      </c>
      <c r="R88" s="6" t="e">
        <f t="shared" si="11"/>
        <v>#REF!</v>
      </c>
      <c r="S88" s="182" t="e">
        <f>January!S85+February!S86+March!#REF!</f>
        <v>#REF!</v>
      </c>
      <c r="T88" s="187" t="e">
        <f>January!T85+February!T86+March!#REF!</f>
        <v>#REF!</v>
      </c>
      <c r="U88" s="177" t="e">
        <f>January!U85+February!U86+March!#REF!</f>
        <v>#REF!</v>
      </c>
      <c r="V88" s="112" t="e">
        <f>January!V85+February!V86+March!#REF!</f>
        <v>#REF!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</row>
    <row r="89" spans="1:78" ht="13" x14ac:dyDescent="0.15">
      <c r="A89" s="62" t="s">
        <v>109</v>
      </c>
      <c r="B89" s="3" t="s">
        <v>108</v>
      </c>
      <c r="C89" s="43" t="e">
        <f>January!C86+February!C87+March!#REF!</f>
        <v>#REF!</v>
      </c>
      <c r="D89" s="170" t="e">
        <f>January!D86+February!D87+March!#REF!</f>
        <v>#REF!</v>
      </c>
      <c r="E89" s="132" t="e">
        <f t="shared" si="12"/>
        <v>#REF!</v>
      </c>
      <c r="F89" s="174"/>
      <c r="G89" s="22" t="e">
        <f>January!G86+February!G87+March!#REF!</f>
        <v>#REF!</v>
      </c>
      <c r="H89" s="155" t="e">
        <f>January!H86+February!H87+March!#REF!</f>
        <v>#REF!</v>
      </c>
      <c r="I89" s="6" t="e">
        <f t="shared" si="7"/>
        <v>#REF!</v>
      </c>
      <c r="J89" s="3" t="e">
        <f>January!J86+February!J87+March!#REF!</f>
        <v>#REF!</v>
      </c>
      <c r="K89" s="6" t="e">
        <f t="shared" si="8"/>
        <v>#REF!</v>
      </c>
      <c r="L89" s="3" t="e">
        <f>January!L86+February!L87+March!#REF!</f>
        <v>#REF!</v>
      </c>
      <c r="M89" s="3" t="e">
        <f>January!M86+February!M87+March!#REF!</f>
        <v>#REF!</v>
      </c>
      <c r="N89" s="6" t="e">
        <f t="shared" si="9"/>
        <v>#REF!</v>
      </c>
      <c r="O89" s="3" t="e">
        <f>January!O86+February!O87+March!#REF!</f>
        <v>#REF!</v>
      </c>
      <c r="P89" s="6" t="e">
        <f t="shared" si="10"/>
        <v>#REF!</v>
      </c>
      <c r="Q89" s="76" t="e">
        <f>January!Q86+February!Q87+March!#REF!</f>
        <v>#REF!</v>
      </c>
      <c r="R89" s="6" t="e">
        <f t="shared" si="11"/>
        <v>#REF!</v>
      </c>
      <c r="S89" s="182" t="e">
        <f>January!S86+February!S87+March!#REF!</f>
        <v>#REF!</v>
      </c>
      <c r="T89" s="187" t="e">
        <f>January!T86+February!T87+March!#REF!</f>
        <v>#REF!</v>
      </c>
      <c r="U89" s="177" t="e">
        <f>January!U86+February!U87+March!#REF!</f>
        <v>#REF!</v>
      </c>
      <c r="V89" s="112" t="e">
        <f>January!V86+February!V87+March!#REF!</f>
        <v>#REF!</v>
      </c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</row>
    <row r="90" spans="1:78" ht="13" hidden="1" x14ac:dyDescent="0.15">
      <c r="A90" s="62" t="s">
        <v>95</v>
      </c>
      <c r="B90" s="3" t="s">
        <v>90</v>
      </c>
      <c r="C90" s="43" t="e">
        <f>January!C87+February!C88+March!#REF!</f>
        <v>#REF!</v>
      </c>
      <c r="D90" s="170" t="e">
        <f>January!D87+February!D88+March!#REF!</f>
        <v>#REF!</v>
      </c>
      <c r="E90" s="132" t="e">
        <f t="shared" si="12"/>
        <v>#REF!</v>
      </c>
      <c r="F90" s="174"/>
      <c r="G90" s="22" t="e">
        <f>January!G87+February!G88+March!#REF!</f>
        <v>#REF!</v>
      </c>
      <c r="H90" s="155" t="e">
        <f>January!H87+February!H88+March!#REF!</f>
        <v>#REF!</v>
      </c>
      <c r="I90" s="6" t="e">
        <f t="shared" si="7"/>
        <v>#REF!</v>
      </c>
      <c r="J90" s="3" t="e">
        <f>January!J87+February!J88+March!#REF!</f>
        <v>#REF!</v>
      </c>
      <c r="K90" s="6" t="e">
        <f t="shared" si="8"/>
        <v>#REF!</v>
      </c>
      <c r="L90" s="3" t="e">
        <f>January!L87+February!L88+March!#REF!</f>
        <v>#REF!</v>
      </c>
      <c r="M90" s="3" t="e">
        <f>January!M87+February!M88+March!#REF!</f>
        <v>#REF!</v>
      </c>
      <c r="N90" s="6" t="e">
        <f t="shared" si="9"/>
        <v>#REF!</v>
      </c>
      <c r="O90" s="3" t="e">
        <f>January!O87+February!O88+March!#REF!</f>
        <v>#REF!</v>
      </c>
      <c r="P90" s="6" t="e">
        <f t="shared" si="10"/>
        <v>#REF!</v>
      </c>
      <c r="Q90" s="76" t="e">
        <f>January!Q87+February!Q88+March!#REF!</f>
        <v>#REF!</v>
      </c>
      <c r="R90" s="6" t="e">
        <f t="shared" si="11"/>
        <v>#REF!</v>
      </c>
      <c r="S90" s="182" t="e">
        <f>January!S87+February!S88+March!#REF!</f>
        <v>#REF!</v>
      </c>
      <c r="T90" s="187" t="e">
        <f>January!T87+February!T88+March!#REF!</f>
        <v>#REF!</v>
      </c>
      <c r="U90" s="177" t="e">
        <f>January!U87+February!U88+March!#REF!</f>
        <v>#REF!</v>
      </c>
      <c r="V90" s="112" t="e">
        <f>January!V87+February!V88+March!#REF!</f>
        <v>#REF!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</row>
    <row r="91" spans="1:78" ht="13" hidden="1" x14ac:dyDescent="0.15">
      <c r="A91" s="63" t="s">
        <v>112</v>
      </c>
      <c r="B91" s="58" t="s">
        <v>114</v>
      </c>
      <c r="C91" s="43" t="e">
        <f>January!C88+February!C89+March!#REF!</f>
        <v>#REF!</v>
      </c>
      <c r="D91" s="170" t="e">
        <f>January!D88+February!D89+March!#REF!</f>
        <v>#REF!</v>
      </c>
      <c r="E91" s="132" t="e">
        <f t="shared" si="12"/>
        <v>#REF!</v>
      </c>
      <c r="F91" s="174"/>
      <c r="G91" s="22" t="e">
        <f>January!G88+February!G89+March!#REF!</f>
        <v>#REF!</v>
      </c>
      <c r="H91" s="155" t="e">
        <f>January!H88+February!H89+March!#REF!</f>
        <v>#REF!</v>
      </c>
      <c r="I91" s="6" t="e">
        <f t="shared" si="7"/>
        <v>#REF!</v>
      </c>
      <c r="J91" s="3" t="e">
        <f>January!J88+February!J89+March!#REF!</f>
        <v>#REF!</v>
      </c>
      <c r="K91" s="6" t="e">
        <f t="shared" si="8"/>
        <v>#REF!</v>
      </c>
      <c r="L91" s="3" t="e">
        <f>January!L88+February!L89+March!#REF!</f>
        <v>#REF!</v>
      </c>
      <c r="M91" s="3" t="e">
        <f>January!M88+February!M89+March!#REF!</f>
        <v>#REF!</v>
      </c>
      <c r="N91" s="6" t="e">
        <f t="shared" si="9"/>
        <v>#REF!</v>
      </c>
      <c r="O91" s="3" t="e">
        <f>January!O88+February!O89+March!#REF!</f>
        <v>#REF!</v>
      </c>
      <c r="P91" s="6" t="e">
        <f t="shared" si="10"/>
        <v>#REF!</v>
      </c>
      <c r="Q91" s="76" t="e">
        <f>January!Q88+February!Q89+March!#REF!</f>
        <v>#REF!</v>
      </c>
      <c r="R91" s="6" t="e">
        <f t="shared" si="11"/>
        <v>#REF!</v>
      </c>
      <c r="S91" s="182" t="e">
        <f>January!S88+February!S89+March!#REF!</f>
        <v>#REF!</v>
      </c>
      <c r="T91" s="187" t="e">
        <f>January!T88+February!T89+March!#REF!</f>
        <v>#REF!</v>
      </c>
      <c r="U91" s="177" t="e">
        <f>January!U88+February!U89+March!#REF!</f>
        <v>#REF!</v>
      </c>
      <c r="V91" s="112" t="e">
        <f>January!V88+February!V89+March!#REF!</f>
        <v>#REF!</v>
      </c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</row>
    <row r="92" spans="1:78" ht="26" hidden="1" x14ac:dyDescent="0.15">
      <c r="A92" s="63" t="s">
        <v>101</v>
      </c>
      <c r="B92" s="58" t="s">
        <v>87</v>
      </c>
      <c r="C92" s="43" t="e">
        <f>January!C89+February!C90+March!#REF!</f>
        <v>#REF!</v>
      </c>
      <c r="D92" s="170" t="e">
        <f>January!D89+February!D90+March!#REF!</f>
        <v>#REF!</v>
      </c>
      <c r="E92" s="132" t="e">
        <f t="shared" si="12"/>
        <v>#REF!</v>
      </c>
      <c r="F92" s="174"/>
      <c r="G92" s="22" t="e">
        <f>January!G89+February!G90+March!#REF!</f>
        <v>#REF!</v>
      </c>
      <c r="H92" s="155" t="e">
        <f>January!H89+February!H90+March!#REF!</f>
        <v>#REF!</v>
      </c>
      <c r="I92" s="6" t="e">
        <f t="shared" si="7"/>
        <v>#REF!</v>
      </c>
      <c r="J92" s="3" t="e">
        <f>January!J89+February!J90+March!#REF!</f>
        <v>#REF!</v>
      </c>
      <c r="K92" s="6" t="e">
        <f t="shared" si="8"/>
        <v>#REF!</v>
      </c>
      <c r="L92" s="3" t="e">
        <f>January!L89+February!L90+March!#REF!</f>
        <v>#REF!</v>
      </c>
      <c r="M92" s="3" t="e">
        <f>January!M89+February!M90+March!#REF!</f>
        <v>#REF!</v>
      </c>
      <c r="N92" s="6" t="e">
        <f t="shared" si="9"/>
        <v>#REF!</v>
      </c>
      <c r="O92" s="3" t="e">
        <f>January!O89+February!O90+March!#REF!</f>
        <v>#REF!</v>
      </c>
      <c r="P92" s="6" t="e">
        <f t="shared" si="10"/>
        <v>#REF!</v>
      </c>
      <c r="Q92" s="76" t="e">
        <f>January!Q89+February!Q90+March!#REF!</f>
        <v>#REF!</v>
      </c>
      <c r="R92" s="6" t="e">
        <f t="shared" si="11"/>
        <v>#REF!</v>
      </c>
      <c r="S92" s="182" t="e">
        <f>January!S89+February!S90+March!#REF!</f>
        <v>#REF!</v>
      </c>
      <c r="T92" s="187" t="e">
        <f>January!T89+February!T90+March!#REF!</f>
        <v>#REF!</v>
      </c>
      <c r="U92" s="177" t="e">
        <f>January!U89+February!U90+March!#REF!</f>
        <v>#REF!</v>
      </c>
      <c r="V92" s="112" t="e">
        <f>January!V89+February!V90+March!#REF!</f>
        <v>#REF!</v>
      </c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</row>
    <row r="93" spans="1:78" ht="13" hidden="1" x14ac:dyDescent="0.15">
      <c r="A93" s="63" t="s">
        <v>111</v>
      </c>
      <c r="B93" s="58" t="s">
        <v>110</v>
      </c>
      <c r="C93" s="43" t="e">
        <f>January!C90+February!C91+March!#REF!</f>
        <v>#REF!</v>
      </c>
      <c r="D93" s="170" t="e">
        <f>January!D90+February!D91+March!#REF!</f>
        <v>#REF!</v>
      </c>
      <c r="E93" s="132" t="e">
        <f t="shared" si="12"/>
        <v>#REF!</v>
      </c>
      <c r="F93" s="174"/>
      <c r="G93" s="22" t="e">
        <f>January!G90+February!G91+March!#REF!</f>
        <v>#REF!</v>
      </c>
      <c r="H93" s="155" t="e">
        <f>January!H90+February!H91+March!#REF!</f>
        <v>#REF!</v>
      </c>
      <c r="I93" s="6" t="e">
        <f t="shared" si="7"/>
        <v>#REF!</v>
      </c>
      <c r="J93" s="3" t="e">
        <f>January!J90+February!J91+March!#REF!</f>
        <v>#REF!</v>
      </c>
      <c r="K93" s="6" t="e">
        <f t="shared" si="8"/>
        <v>#REF!</v>
      </c>
      <c r="L93" s="3" t="e">
        <f>January!L90+February!L91+March!#REF!</f>
        <v>#REF!</v>
      </c>
      <c r="M93" s="3" t="e">
        <f>January!M90+February!M91+March!#REF!</f>
        <v>#REF!</v>
      </c>
      <c r="N93" s="6" t="e">
        <f t="shared" si="9"/>
        <v>#REF!</v>
      </c>
      <c r="O93" s="3" t="e">
        <f>January!O90+February!O91+March!#REF!</f>
        <v>#REF!</v>
      </c>
      <c r="P93" s="6" t="e">
        <f t="shared" si="10"/>
        <v>#REF!</v>
      </c>
      <c r="Q93" s="76" t="e">
        <f>January!Q90+February!Q91+March!#REF!</f>
        <v>#REF!</v>
      </c>
      <c r="R93" s="6" t="e">
        <f t="shared" si="11"/>
        <v>#REF!</v>
      </c>
      <c r="S93" s="182" t="e">
        <f>January!S90+February!S91+March!#REF!</f>
        <v>#REF!</v>
      </c>
      <c r="T93" s="187" t="e">
        <f>January!T90+February!T91+March!#REF!</f>
        <v>#REF!</v>
      </c>
      <c r="U93" s="177" t="e">
        <f>January!U90+February!U91+March!#REF!</f>
        <v>#REF!</v>
      </c>
      <c r="V93" s="112" t="e">
        <f>January!V90+February!V91+March!#REF!</f>
        <v>#REF!</v>
      </c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</row>
    <row r="94" spans="1:78" ht="13" hidden="1" x14ac:dyDescent="0.15">
      <c r="A94" s="62" t="s">
        <v>104</v>
      </c>
      <c r="B94" s="3" t="s">
        <v>86</v>
      </c>
      <c r="C94" s="43" t="e">
        <f>January!C91+February!C92+March!#REF!</f>
        <v>#REF!</v>
      </c>
      <c r="D94" s="170" t="e">
        <f>January!D91+February!D92+March!#REF!</f>
        <v>#REF!</v>
      </c>
      <c r="E94" s="132" t="e">
        <f t="shared" si="12"/>
        <v>#REF!</v>
      </c>
      <c r="F94" s="174"/>
      <c r="G94" s="22" t="e">
        <f>January!G91+February!G92+March!#REF!</f>
        <v>#REF!</v>
      </c>
      <c r="H94" s="155" t="e">
        <f>January!H91+February!H92+March!#REF!</f>
        <v>#REF!</v>
      </c>
      <c r="I94" s="6" t="e">
        <f t="shared" si="7"/>
        <v>#REF!</v>
      </c>
      <c r="J94" s="3" t="e">
        <f>January!J91+February!J92+March!#REF!</f>
        <v>#REF!</v>
      </c>
      <c r="K94" s="6" t="e">
        <f t="shared" si="8"/>
        <v>#REF!</v>
      </c>
      <c r="L94" s="3" t="e">
        <f>January!L91+February!L92+March!#REF!</f>
        <v>#REF!</v>
      </c>
      <c r="M94" s="3" t="e">
        <f>January!M91+February!M92+March!#REF!</f>
        <v>#REF!</v>
      </c>
      <c r="N94" s="6" t="e">
        <f t="shared" si="9"/>
        <v>#REF!</v>
      </c>
      <c r="O94" s="3" t="e">
        <f>January!O91+February!O92+March!#REF!</f>
        <v>#REF!</v>
      </c>
      <c r="P94" s="6" t="e">
        <f t="shared" si="10"/>
        <v>#REF!</v>
      </c>
      <c r="Q94" s="76" t="e">
        <f>January!Q91+February!Q92+March!#REF!</f>
        <v>#REF!</v>
      </c>
      <c r="R94" s="6" t="e">
        <f t="shared" si="11"/>
        <v>#REF!</v>
      </c>
      <c r="S94" s="182" t="e">
        <f>January!S91+February!S92+March!#REF!</f>
        <v>#REF!</v>
      </c>
      <c r="T94" s="187" t="e">
        <f>January!T91+February!T92+March!#REF!</f>
        <v>#REF!</v>
      </c>
      <c r="U94" s="177" t="e">
        <f>January!U91+February!U92+March!#REF!</f>
        <v>#REF!</v>
      </c>
      <c r="V94" s="112" t="e">
        <f>January!V91+February!V92+March!#REF!</f>
        <v>#REF!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</row>
    <row r="95" spans="1:78" ht="26" hidden="1" x14ac:dyDescent="0.15">
      <c r="A95" s="62" t="s">
        <v>123</v>
      </c>
      <c r="B95" s="3" t="s">
        <v>124</v>
      </c>
      <c r="C95" s="43" t="e">
        <f>January!C92+February!C93+March!#REF!</f>
        <v>#REF!</v>
      </c>
      <c r="D95" s="170" t="e">
        <f>January!D92+February!D93+March!#REF!</f>
        <v>#REF!</v>
      </c>
      <c r="E95" s="132" t="e">
        <f t="shared" si="12"/>
        <v>#REF!</v>
      </c>
      <c r="F95" s="174"/>
      <c r="G95" s="22" t="e">
        <f>January!G92+February!G93+March!#REF!</f>
        <v>#REF!</v>
      </c>
      <c r="H95" s="155" t="e">
        <f>January!H92+February!H93+March!#REF!</f>
        <v>#REF!</v>
      </c>
      <c r="I95" s="6" t="e">
        <f t="shared" si="7"/>
        <v>#REF!</v>
      </c>
      <c r="J95" s="3" t="e">
        <f>January!J92+February!J93+March!#REF!</f>
        <v>#REF!</v>
      </c>
      <c r="K95" s="6" t="e">
        <f t="shared" si="8"/>
        <v>#REF!</v>
      </c>
      <c r="L95" s="3" t="e">
        <f>January!L92+February!L93+March!#REF!</f>
        <v>#REF!</v>
      </c>
      <c r="M95" s="3" t="e">
        <f>January!M92+February!M93+March!#REF!</f>
        <v>#REF!</v>
      </c>
      <c r="N95" s="6" t="e">
        <f t="shared" si="9"/>
        <v>#REF!</v>
      </c>
      <c r="O95" s="3" t="e">
        <f>January!O92+February!O93+March!#REF!</f>
        <v>#REF!</v>
      </c>
      <c r="P95" s="6" t="e">
        <f t="shared" si="10"/>
        <v>#REF!</v>
      </c>
      <c r="Q95" s="76" t="e">
        <f>January!Q92+February!Q93+March!#REF!</f>
        <v>#REF!</v>
      </c>
      <c r="R95" s="6" t="e">
        <f t="shared" si="11"/>
        <v>#REF!</v>
      </c>
      <c r="S95" s="182" t="e">
        <f>January!S92+February!S93+March!#REF!</f>
        <v>#REF!</v>
      </c>
      <c r="T95" s="187" t="e">
        <f>January!T92+February!T93+March!#REF!</f>
        <v>#REF!</v>
      </c>
      <c r="U95" s="177" t="e">
        <f>January!U92+February!U93+March!#REF!</f>
        <v>#REF!</v>
      </c>
      <c r="V95" s="112" t="e">
        <f>January!V92+February!V93+March!#REF!</f>
        <v>#REF!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</row>
    <row r="96" spans="1:78" ht="13" x14ac:dyDescent="0.15">
      <c r="A96" s="62" t="s">
        <v>181</v>
      </c>
      <c r="B96" s="3" t="s">
        <v>182</v>
      </c>
      <c r="C96" s="43" t="e">
        <f>January!C93+February!C94+March!#REF!</f>
        <v>#REF!</v>
      </c>
      <c r="D96" s="170" t="e">
        <f>January!D93+February!D94+March!#REF!</f>
        <v>#REF!</v>
      </c>
      <c r="E96" s="132" t="e">
        <f t="shared" si="12"/>
        <v>#REF!</v>
      </c>
      <c r="F96" s="174"/>
      <c r="G96" s="22" t="e">
        <f>January!G93+February!G94+March!#REF!</f>
        <v>#REF!</v>
      </c>
      <c r="H96" s="155" t="e">
        <f>January!H93+February!H94+March!#REF!</f>
        <v>#REF!</v>
      </c>
      <c r="I96" s="6" t="e">
        <f t="shared" si="7"/>
        <v>#REF!</v>
      </c>
      <c r="J96" s="3" t="e">
        <f>January!J93+February!J94+March!#REF!</f>
        <v>#REF!</v>
      </c>
      <c r="K96" s="6" t="e">
        <f t="shared" si="8"/>
        <v>#REF!</v>
      </c>
      <c r="L96" s="3" t="e">
        <f>January!L93+February!L94+March!#REF!</f>
        <v>#REF!</v>
      </c>
      <c r="M96" s="3" t="e">
        <f>January!M93+February!M94+March!#REF!</f>
        <v>#REF!</v>
      </c>
      <c r="N96" s="6" t="e">
        <f t="shared" si="9"/>
        <v>#REF!</v>
      </c>
      <c r="O96" s="3" t="e">
        <f>January!O93+February!O94+March!#REF!</f>
        <v>#REF!</v>
      </c>
      <c r="P96" s="6" t="e">
        <f t="shared" si="10"/>
        <v>#REF!</v>
      </c>
      <c r="Q96" s="76" t="e">
        <f>January!Q93+February!Q94+March!#REF!</f>
        <v>#REF!</v>
      </c>
      <c r="R96" s="6" t="e">
        <f t="shared" si="11"/>
        <v>#REF!</v>
      </c>
      <c r="S96" s="182" t="e">
        <f>January!S93+February!S94+March!#REF!</f>
        <v>#REF!</v>
      </c>
      <c r="T96" s="187" t="e">
        <f>January!T93+February!T94+March!#REF!</f>
        <v>#REF!</v>
      </c>
      <c r="U96" s="177" t="e">
        <f>January!U93+February!U94+March!#REF!</f>
        <v>#REF!</v>
      </c>
      <c r="V96" s="112" t="e">
        <f>January!V93+February!V94+March!#REF!</f>
        <v>#REF!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</row>
    <row r="97" spans="1:78" ht="13" x14ac:dyDescent="0.15">
      <c r="A97" s="62" t="s">
        <v>185</v>
      </c>
      <c r="B97" s="3" t="s">
        <v>180</v>
      </c>
      <c r="C97" s="43" t="e">
        <f>January!C94+February!C95+March!#REF!</f>
        <v>#REF!</v>
      </c>
      <c r="D97" s="170" t="e">
        <f>January!D94+February!D95+March!#REF!</f>
        <v>#REF!</v>
      </c>
      <c r="E97" s="132" t="e">
        <f t="shared" si="12"/>
        <v>#REF!</v>
      </c>
      <c r="F97" s="174"/>
      <c r="G97" s="22" t="e">
        <f>January!G94+February!G95+March!#REF!</f>
        <v>#REF!</v>
      </c>
      <c r="H97" s="155" t="e">
        <f>January!H94+February!H95+March!#REF!</f>
        <v>#REF!</v>
      </c>
      <c r="I97" s="6" t="e">
        <f t="shared" si="7"/>
        <v>#REF!</v>
      </c>
      <c r="J97" s="3" t="e">
        <f>January!J94+February!J95+March!#REF!</f>
        <v>#REF!</v>
      </c>
      <c r="K97" s="6" t="e">
        <f t="shared" si="8"/>
        <v>#REF!</v>
      </c>
      <c r="L97" s="3" t="e">
        <f>January!L94+February!L95+March!#REF!</f>
        <v>#REF!</v>
      </c>
      <c r="M97" s="3" t="e">
        <f>January!M94+February!M95+March!#REF!</f>
        <v>#REF!</v>
      </c>
      <c r="N97" s="6" t="e">
        <f t="shared" si="9"/>
        <v>#REF!</v>
      </c>
      <c r="O97" s="3" t="e">
        <f>January!O94+February!O95+March!#REF!</f>
        <v>#REF!</v>
      </c>
      <c r="P97" s="6" t="e">
        <f t="shared" si="10"/>
        <v>#REF!</v>
      </c>
      <c r="Q97" s="76" t="e">
        <f>January!Q94+February!Q95+March!#REF!</f>
        <v>#REF!</v>
      </c>
      <c r="R97" s="6" t="e">
        <f t="shared" si="11"/>
        <v>#REF!</v>
      </c>
      <c r="S97" s="182" t="e">
        <f>January!S94+February!S95+March!#REF!</f>
        <v>#REF!</v>
      </c>
      <c r="T97" s="187" t="e">
        <f>January!T94+February!T95+March!#REF!</f>
        <v>#REF!</v>
      </c>
      <c r="U97" s="177" t="e">
        <f>January!U94+February!U95+March!#REF!</f>
        <v>#REF!</v>
      </c>
      <c r="V97" s="112" t="e">
        <f>January!V94+February!V95+March!#REF!</f>
        <v>#REF!</v>
      </c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</row>
    <row r="98" spans="1:78" ht="26" x14ac:dyDescent="0.15">
      <c r="A98" s="62" t="s">
        <v>208</v>
      </c>
      <c r="B98" s="3" t="s">
        <v>209</v>
      </c>
      <c r="C98" s="43" t="e">
        <f>January!C95+February!C96+March!#REF!</f>
        <v>#REF!</v>
      </c>
      <c r="D98" s="170" t="e">
        <f>January!D95+February!D96+March!#REF!</f>
        <v>#REF!</v>
      </c>
      <c r="E98" s="132" t="e">
        <f t="shared" si="12"/>
        <v>#REF!</v>
      </c>
      <c r="F98" s="174"/>
      <c r="G98" s="22" t="e">
        <f>January!G95+February!G96+March!#REF!</f>
        <v>#REF!</v>
      </c>
      <c r="H98" s="155" t="e">
        <f>January!H95+February!H96+March!#REF!</f>
        <v>#REF!</v>
      </c>
      <c r="I98" s="6" t="e">
        <f t="shared" si="7"/>
        <v>#REF!</v>
      </c>
      <c r="J98" s="3" t="e">
        <f>January!J95+February!J96+March!#REF!</f>
        <v>#REF!</v>
      </c>
      <c r="K98" s="6" t="e">
        <f t="shared" si="8"/>
        <v>#REF!</v>
      </c>
      <c r="L98" s="3" t="e">
        <f>January!L95+February!L96+March!#REF!</f>
        <v>#REF!</v>
      </c>
      <c r="M98" s="3" t="e">
        <f>January!M95+February!M96+March!#REF!</f>
        <v>#REF!</v>
      </c>
      <c r="N98" s="6" t="e">
        <f t="shared" si="9"/>
        <v>#REF!</v>
      </c>
      <c r="O98" s="3" t="e">
        <f>January!O95+February!O96+March!#REF!</f>
        <v>#REF!</v>
      </c>
      <c r="P98" s="6" t="e">
        <f t="shared" si="10"/>
        <v>#REF!</v>
      </c>
      <c r="Q98" s="76" t="e">
        <f>January!Q95+February!Q96+March!#REF!</f>
        <v>#REF!</v>
      </c>
      <c r="R98" s="6" t="e">
        <f t="shared" si="11"/>
        <v>#REF!</v>
      </c>
      <c r="S98" s="182" t="e">
        <f>January!S95+February!S96+March!#REF!</f>
        <v>#REF!</v>
      </c>
      <c r="T98" s="187" t="e">
        <f>January!T95+February!T96+March!#REF!</f>
        <v>#REF!</v>
      </c>
      <c r="U98" s="177" t="e">
        <f>January!U95+February!U96+March!#REF!</f>
        <v>#REF!</v>
      </c>
      <c r="V98" s="112" t="e">
        <f>January!V95+February!V96+March!#REF!</f>
        <v>#REF!</v>
      </c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</row>
    <row r="99" spans="1:78" ht="13" x14ac:dyDescent="0.15">
      <c r="A99" s="62" t="s">
        <v>132</v>
      </c>
      <c r="B99" s="3" t="s">
        <v>131</v>
      </c>
      <c r="C99" s="43" t="e">
        <f>January!C96+February!C97+March!#REF!</f>
        <v>#REF!</v>
      </c>
      <c r="D99" s="170" t="e">
        <f>January!D96+February!D97+March!#REF!</f>
        <v>#REF!</v>
      </c>
      <c r="E99" s="132" t="e">
        <f t="shared" si="12"/>
        <v>#REF!</v>
      </c>
      <c r="F99" s="174"/>
      <c r="G99" s="22" t="e">
        <f>January!G96+February!G97+March!#REF!</f>
        <v>#REF!</v>
      </c>
      <c r="H99" s="155" t="e">
        <f>January!H96+February!H97+March!#REF!</f>
        <v>#REF!</v>
      </c>
      <c r="I99" s="6" t="e">
        <f t="shared" si="7"/>
        <v>#REF!</v>
      </c>
      <c r="J99" s="3" t="e">
        <f>January!J96+February!J97+March!#REF!</f>
        <v>#REF!</v>
      </c>
      <c r="K99" s="6" t="e">
        <f t="shared" si="8"/>
        <v>#REF!</v>
      </c>
      <c r="L99" s="3" t="e">
        <f>January!L96+February!L97+March!#REF!</f>
        <v>#REF!</v>
      </c>
      <c r="M99" s="3" t="e">
        <f>January!M96+February!M97+March!#REF!</f>
        <v>#REF!</v>
      </c>
      <c r="N99" s="6" t="e">
        <f t="shared" si="9"/>
        <v>#REF!</v>
      </c>
      <c r="O99" s="3" t="e">
        <f>January!O96+February!O97+March!#REF!</f>
        <v>#REF!</v>
      </c>
      <c r="P99" s="6" t="e">
        <f t="shared" si="10"/>
        <v>#REF!</v>
      </c>
      <c r="Q99" s="76" t="e">
        <f>January!Q96+February!Q97+March!#REF!</f>
        <v>#REF!</v>
      </c>
      <c r="R99" s="6" t="e">
        <f t="shared" si="11"/>
        <v>#REF!</v>
      </c>
      <c r="S99" s="182" t="e">
        <f>January!S96+February!S97+March!#REF!</f>
        <v>#REF!</v>
      </c>
      <c r="T99" s="187" t="e">
        <f>January!T96+February!T97+March!#REF!</f>
        <v>#REF!</v>
      </c>
      <c r="U99" s="177" t="e">
        <f>January!U96+February!U97+March!#REF!</f>
        <v>#REF!</v>
      </c>
      <c r="V99" s="112" t="e">
        <f>January!V96+February!V97+March!#REF!</f>
        <v>#REF!</v>
      </c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</row>
    <row r="100" spans="1:78" ht="13" x14ac:dyDescent="0.15">
      <c r="A100" s="62" t="s">
        <v>113</v>
      </c>
      <c r="B100" s="3" t="s">
        <v>115</v>
      </c>
      <c r="C100" s="43" t="e">
        <f>January!C97+February!C98+March!#REF!</f>
        <v>#REF!</v>
      </c>
      <c r="D100" s="170" t="e">
        <f>January!D97+February!D98+March!#REF!</f>
        <v>#REF!</v>
      </c>
      <c r="E100" s="132" t="e">
        <f t="shared" si="12"/>
        <v>#REF!</v>
      </c>
      <c r="F100" s="174"/>
      <c r="G100" s="22" t="e">
        <f>January!G97+February!G98+March!#REF!</f>
        <v>#REF!</v>
      </c>
      <c r="H100" s="155" t="e">
        <f>January!H97+February!H98+March!#REF!</f>
        <v>#REF!</v>
      </c>
      <c r="I100" s="6" t="e">
        <f t="shared" si="7"/>
        <v>#REF!</v>
      </c>
      <c r="J100" s="3" t="e">
        <f>January!J97+February!J98+March!#REF!</f>
        <v>#REF!</v>
      </c>
      <c r="K100" s="6" t="e">
        <f t="shared" si="8"/>
        <v>#REF!</v>
      </c>
      <c r="L100" s="3" t="e">
        <f>January!L97+February!L98+March!#REF!</f>
        <v>#REF!</v>
      </c>
      <c r="M100" s="3" t="e">
        <f>January!M97+February!M98+March!#REF!</f>
        <v>#REF!</v>
      </c>
      <c r="N100" s="6" t="e">
        <f t="shared" si="9"/>
        <v>#REF!</v>
      </c>
      <c r="O100" s="3" t="e">
        <f>January!O97+February!O98+March!#REF!</f>
        <v>#REF!</v>
      </c>
      <c r="P100" s="6" t="e">
        <f t="shared" si="10"/>
        <v>#REF!</v>
      </c>
      <c r="Q100" s="76" t="e">
        <f>January!Q97+February!Q98+March!#REF!</f>
        <v>#REF!</v>
      </c>
      <c r="R100" s="6" t="e">
        <f t="shared" si="11"/>
        <v>#REF!</v>
      </c>
      <c r="S100" s="182" t="e">
        <f>January!S97+February!S98+March!#REF!</f>
        <v>#REF!</v>
      </c>
      <c r="T100" s="187" t="e">
        <f>January!T97+February!T98+March!#REF!</f>
        <v>#REF!</v>
      </c>
      <c r="U100" s="177" t="e">
        <f>January!U97+February!U98+March!#REF!</f>
        <v>#REF!</v>
      </c>
      <c r="V100" s="112" t="e">
        <f>January!V97+February!V98+March!#REF!</f>
        <v>#REF!</v>
      </c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</row>
    <row r="101" spans="1:78" ht="13" x14ac:dyDescent="0.15">
      <c r="A101" s="62" t="s">
        <v>153</v>
      </c>
      <c r="B101" s="3" t="s">
        <v>154</v>
      </c>
      <c r="C101" s="43" t="e">
        <f>January!C98+February!C99+March!#REF!</f>
        <v>#REF!</v>
      </c>
      <c r="D101" s="170" t="e">
        <f>January!D98+February!D99+March!#REF!</f>
        <v>#REF!</v>
      </c>
      <c r="E101" s="132" t="e">
        <f t="shared" si="12"/>
        <v>#REF!</v>
      </c>
      <c r="F101" s="174"/>
      <c r="G101" s="22" t="e">
        <f>January!G98+February!G99+March!#REF!</f>
        <v>#REF!</v>
      </c>
      <c r="H101" s="155" t="e">
        <f>January!H98+February!H99+March!#REF!</f>
        <v>#REF!</v>
      </c>
      <c r="I101" s="6" t="e">
        <f t="shared" si="7"/>
        <v>#REF!</v>
      </c>
      <c r="J101" s="3" t="e">
        <f>January!J98+February!J99+March!#REF!</f>
        <v>#REF!</v>
      </c>
      <c r="K101" s="6" t="e">
        <f t="shared" si="8"/>
        <v>#REF!</v>
      </c>
      <c r="L101" s="3" t="e">
        <f>January!L98+February!L99+March!#REF!</f>
        <v>#REF!</v>
      </c>
      <c r="M101" s="3" t="e">
        <f>January!M98+February!M99+March!#REF!</f>
        <v>#REF!</v>
      </c>
      <c r="N101" s="6" t="e">
        <f t="shared" si="9"/>
        <v>#REF!</v>
      </c>
      <c r="O101" s="3" t="e">
        <f>January!O98+February!O99+March!#REF!</f>
        <v>#REF!</v>
      </c>
      <c r="P101" s="6" t="e">
        <f t="shared" si="10"/>
        <v>#REF!</v>
      </c>
      <c r="Q101" s="76" t="e">
        <f>January!Q98+February!Q99+March!#REF!</f>
        <v>#REF!</v>
      </c>
      <c r="R101" s="6" t="e">
        <f t="shared" si="11"/>
        <v>#REF!</v>
      </c>
      <c r="S101" s="182" t="e">
        <f>January!S98+February!S99+March!#REF!</f>
        <v>#REF!</v>
      </c>
      <c r="T101" s="187" t="e">
        <f>January!T98+February!T99+March!#REF!</f>
        <v>#REF!</v>
      </c>
      <c r="U101" s="177" t="e">
        <f>January!U98+February!U99+March!#REF!</f>
        <v>#REF!</v>
      </c>
      <c r="V101" s="112" t="e">
        <f>January!V98+February!V99+March!#REF!</f>
        <v>#REF!</v>
      </c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</row>
    <row r="102" spans="1:78" ht="13" x14ac:dyDescent="0.15">
      <c r="A102" s="62" t="s">
        <v>116</v>
      </c>
      <c r="B102" s="3" t="s">
        <v>117</v>
      </c>
      <c r="C102" s="43" t="e">
        <f>January!C99+February!C100+March!#REF!</f>
        <v>#REF!</v>
      </c>
      <c r="D102" s="170" t="e">
        <f>January!D99+February!D100+March!#REF!</f>
        <v>#REF!</v>
      </c>
      <c r="E102" s="132" t="e">
        <f t="shared" si="12"/>
        <v>#REF!</v>
      </c>
      <c r="F102" s="174"/>
      <c r="G102" s="22" t="e">
        <f>January!G99+February!G100+March!#REF!</f>
        <v>#REF!</v>
      </c>
      <c r="H102" s="155" t="e">
        <f>January!H99+February!H100+March!#REF!</f>
        <v>#REF!</v>
      </c>
      <c r="I102" s="6" t="e">
        <f t="shared" si="7"/>
        <v>#REF!</v>
      </c>
      <c r="J102" s="3" t="e">
        <f>January!J99+February!J100+March!#REF!</f>
        <v>#REF!</v>
      </c>
      <c r="K102" s="6" t="e">
        <f t="shared" si="8"/>
        <v>#REF!</v>
      </c>
      <c r="L102" s="3" t="e">
        <f>January!L99+February!L100+March!#REF!</f>
        <v>#REF!</v>
      </c>
      <c r="M102" s="3" t="e">
        <f>January!M99+February!M100+March!#REF!</f>
        <v>#REF!</v>
      </c>
      <c r="N102" s="6" t="e">
        <f t="shared" si="9"/>
        <v>#REF!</v>
      </c>
      <c r="O102" s="3" t="e">
        <f>January!O99+February!O100+March!#REF!</f>
        <v>#REF!</v>
      </c>
      <c r="P102" s="6" t="e">
        <f t="shared" si="10"/>
        <v>#REF!</v>
      </c>
      <c r="Q102" s="76" t="e">
        <f>January!Q99+February!Q100+March!#REF!</f>
        <v>#REF!</v>
      </c>
      <c r="R102" s="6" t="e">
        <f t="shared" si="11"/>
        <v>#REF!</v>
      </c>
      <c r="S102" s="182" t="e">
        <f>January!S99+February!S100+March!#REF!</f>
        <v>#REF!</v>
      </c>
      <c r="T102" s="187" t="e">
        <f>January!T99+February!T100+March!#REF!</f>
        <v>#REF!</v>
      </c>
      <c r="U102" s="177" t="e">
        <f>January!U99+February!U100+March!#REF!</f>
        <v>#REF!</v>
      </c>
      <c r="V102" s="112" t="e">
        <f>January!V99+February!V100+March!#REF!</f>
        <v>#REF!</v>
      </c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</row>
    <row r="103" spans="1:78" ht="13" x14ac:dyDescent="0.15">
      <c r="A103" s="63" t="s">
        <v>162</v>
      </c>
      <c r="B103" s="58" t="s">
        <v>161</v>
      </c>
      <c r="C103" s="43" t="e">
        <f>January!C100+February!C101+March!#REF!</f>
        <v>#REF!</v>
      </c>
      <c r="D103" s="170" t="e">
        <f>January!D100+February!D101+March!#REF!</f>
        <v>#REF!</v>
      </c>
      <c r="E103" s="132" t="e">
        <f t="shared" si="12"/>
        <v>#REF!</v>
      </c>
      <c r="F103" s="174"/>
      <c r="G103" s="22" t="e">
        <f>January!G100+February!G101+March!#REF!</f>
        <v>#REF!</v>
      </c>
      <c r="H103" s="155" t="e">
        <f>January!H100+February!H101+March!#REF!</f>
        <v>#REF!</v>
      </c>
      <c r="I103" s="6" t="e">
        <f t="shared" si="7"/>
        <v>#REF!</v>
      </c>
      <c r="J103" s="3" t="e">
        <f>January!J100+February!J101+March!#REF!</f>
        <v>#REF!</v>
      </c>
      <c r="K103" s="6" t="e">
        <f t="shared" si="8"/>
        <v>#REF!</v>
      </c>
      <c r="L103" s="3" t="e">
        <f>January!L100+February!L101+March!#REF!</f>
        <v>#REF!</v>
      </c>
      <c r="M103" s="3" t="e">
        <f>January!M100+February!M101+March!#REF!</f>
        <v>#REF!</v>
      </c>
      <c r="N103" s="6" t="e">
        <f t="shared" si="9"/>
        <v>#REF!</v>
      </c>
      <c r="O103" s="3" t="e">
        <f>January!O100+February!O101+March!#REF!</f>
        <v>#REF!</v>
      </c>
      <c r="P103" s="6" t="e">
        <f t="shared" si="10"/>
        <v>#REF!</v>
      </c>
      <c r="Q103" s="76" t="e">
        <f>January!Q100+February!Q101+March!#REF!</f>
        <v>#REF!</v>
      </c>
      <c r="R103" s="6" t="e">
        <f t="shared" si="11"/>
        <v>#REF!</v>
      </c>
      <c r="S103" s="182" t="e">
        <f>January!S100+February!S101+March!#REF!</f>
        <v>#REF!</v>
      </c>
      <c r="T103" s="187" t="e">
        <f>January!T100+February!T101+March!#REF!</f>
        <v>#REF!</v>
      </c>
      <c r="U103" s="177" t="e">
        <f>January!U100+February!U101+March!#REF!</f>
        <v>#REF!</v>
      </c>
      <c r="V103" s="112" t="e">
        <f>January!V100+February!V101+March!#REF!</f>
        <v>#REF!</v>
      </c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</row>
    <row r="104" spans="1:78" s="25" customFormat="1" ht="13" x14ac:dyDescent="0.15">
      <c r="A104" s="63" t="s">
        <v>81</v>
      </c>
      <c r="B104" s="58" t="s">
        <v>80</v>
      </c>
      <c r="C104" s="43" t="e">
        <f>January!C101+February!C102+March!#REF!</f>
        <v>#REF!</v>
      </c>
      <c r="D104" s="170" t="e">
        <f>January!D101+February!D102+March!#REF!</f>
        <v>#REF!</v>
      </c>
      <c r="E104" s="132" t="e">
        <f t="shared" si="12"/>
        <v>#REF!</v>
      </c>
      <c r="F104" s="174"/>
      <c r="G104" s="22" t="e">
        <f>January!G101+February!G102+March!#REF!</f>
        <v>#REF!</v>
      </c>
      <c r="H104" s="155" t="e">
        <f>January!H101+February!H102+March!#REF!</f>
        <v>#REF!</v>
      </c>
      <c r="I104" s="6" t="e">
        <f t="shared" si="7"/>
        <v>#REF!</v>
      </c>
      <c r="J104" s="3" t="e">
        <f>January!J101+February!J102+March!#REF!</f>
        <v>#REF!</v>
      </c>
      <c r="K104" s="6" t="e">
        <f t="shared" si="8"/>
        <v>#REF!</v>
      </c>
      <c r="L104" s="3" t="e">
        <f>January!L101+February!L102+March!#REF!</f>
        <v>#REF!</v>
      </c>
      <c r="M104" s="3" t="e">
        <f>January!M101+February!M102+March!#REF!</f>
        <v>#REF!</v>
      </c>
      <c r="N104" s="6" t="e">
        <f t="shared" si="9"/>
        <v>#REF!</v>
      </c>
      <c r="O104" s="3" t="e">
        <f>January!O101+February!O102+March!#REF!</f>
        <v>#REF!</v>
      </c>
      <c r="P104" s="6" t="e">
        <f t="shared" si="10"/>
        <v>#REF!</v>
      </c>
      <c r="Q104" s="76" t="e">
        <f>January!Q101+February!Q102+March!#REF!</f>
        <v>#REF!</v>
      </c>
      <c r="R104" s="6" t="e">
        <f t="shared" si="11"/>
        <v>#REF!</v>
      </c>
      <c r="S104" s="182" t="e">
        <f>January!S101+February!S102+March!#REF!</f>
        <v>#REF!</v>
      </c>
      <c r="T104" s="187" t="e">
        <f>January!T101+February!T102+March!#REF!</f>
        <v>#REF!</v>
      </c>
      <c r="U104" s="177" t="e">
        <f>January!U101+February!U102+March!#REF!</f>
        <v>#REF!</v>
      </c>
      <c r="V104" s="112" t="e">
        <f>January!V101+February!V102+March!#REF!</f>
        <v>#REF!</v>
      </c>
    </row>
    <row r="105" spans="1:78" s="25" customFormat="1" ht="13" hidden="1" x14ac:dyDescent="0.15">
      <c r="A105" s="63" t="s">
        <v>178</v>
      </c>
      <c r="B105" s="58" t="s">
        <v>179</v>
      </c>
      <c r="C105" s="43" t="e">
        <f>January!C102+February!C103+March!#REF!</f>
        <v>#REF!</v>
      </c>
      <c r="D105" s="170" t="e">
        <f>January!D102+February!D103+March!#REF!</f>
        <v>#REF!</v>
      </c>
      <c r="E105" s="132" t="e">
        <f t="shared" si="12"/>
        <v>#REF!</v>
      </c>
      <c r="F105" s="174"/>
      <c r="G105" s="22" t="e">
        <f>January!G102+February!G103+March!#REF!</f>
        <v>#REF!</v>
      </c>
      <c r="H105" s="155" t="e">
        <f>January!H102+February!H103+March!#REF!</f>
        <v>#REF!</v>
      </c>
      <c r="I105" s="6" t="e">
        <f t="shared" si="7"/>
        <v>#REF!</v>
      </c>
      <c r="J105" s="3" t="e">
        <f>January!J102+February!J103+March!#REF!</f>
        <v>#REF!</v>
      </c>
      <c r="K105" s="6" t="e">
        <f t="shared" si="8"/>
        <v>#REF!</v>
      </c>
      <c r="L105" s="3" t="e">
        <f>January!L102+February!L103+March!#REF!</f>
        <v>#REF!</v>
      </c>
      <c r="M105" s="3" t="e">
        <f>January!M102+February!M103+March!#REF!</f>
        <v>#REF!</v>
      </c>
      <c r="N105" s="6" t="e">
        <f t="shared" si="9"/>
        <v>#REF!</v>
      </c>
      <c r="O105" s="3" t="e">
        <f>January!O102+February!O103+March!#REF!</f>
        <v>#REF!</v>
      </c>
      <c r="P105" s="6" t="e">
        <f t="shared" si="10"/>
        <v>#REF!</v>
      </c>
      <c r="Q105" s="76" t="e">
        <f>January!Q102+February!Q103+March!#REF!</f>
        <v>#REF!</v>
      </c>
      <c r="R105" s="6" t="e">
        <f t="shared" si="11"/>
        <v>#REF!</v>
      </c>
      <c r="S105" s="182" t="e">
        <f>January!S102+February!S103+March!#REF!</f>
        <v>#REF!</v>
      </c>
      <c r="T105" s="187" t="e">
        <f>January!T102+February!T103+March!#REF!</f>
        <v>#REF!</v>
      </c>
      <c r="U105" s="177" t="e">
        <f>January!U102+February!U103+March!#REF!</f>
        <v>#REF!</v>
      </c>
      <c r="V105" s="112" t="e">
        <f>January!V102+February!V103+March!#REF!</f>
        <v>#REF!</v>
      </c>
    </row>
    <row r="106" spans="1:78" s="91" customFormat="1" x14ac:dyDescent="0.15">
      <c r="A106" s="7" t="s">
        <v>138</v>
      </c>
      <c r="B106" s="3" t="s">
        <v>137</v>
      </c>
      <c r="C106" s="43" t="e">
        <f>January!C103+February!C104+March!#REF!</f>
        <v>#REF!</v>
      </c>
      <c r="D106" s="170" t="e">
        <f>January!D103+February!D104+March!#REF!</f>
        <v>#REF!</v>
      </c>
      <c r="E106" s="132" t="e">
        <f t="shared" si="12"/>
        <v>#REF!</v>
      </c>
      <c r="F106" s="174"/>
      <c r="G106" s="22" t="e">
        <f>January!G103+February!G104+March!#REF!</f>
        <v>#REF!</v>
      </c>
      <c r="H106" s="155" t="e">
        <f>January!H103+February!H104+March!#REF!</f>
        <v>#REF!</v>
      </c>
      <c r="I106" s="6" t="e">
        <f t="shared" si="7"/>
        <v>#REF!</v>
      </c>
      <c r="J106" s="3" t="e">
        <f>January!J103+February!J104+March!#REF!</f>
        <v>#REF!</v>
      </c>
      <c r="K106" s="6" t="e">
        <f t="shared" si="8"/>
        <v>#REF!</v>
      </c>
      <c r="L106" s="3" t="e">
        <f>January!L103+February!L104+March!#REF!</f>
        <v>#REF!</v>
      </c>
      <c r="M106" s="3" t="e">
        <f>January!M103+February!M104+March!#REF!</f>
        <v>#REF!</v>
      </c>
      <c r="N106" s="6" t="e">
        <f t="shared" si="9"/>
        <v>#REF!</v>
      </c>
      <c r="O106" s="3" t="e">
        <f>January!O103+February!O104+March!#REF!</f>
        <v>#REF!</v>
      </c>
      <c r="P106" s="90" t="e">
        <f t="shared" si="10"/>
        <v>#REF!</v>
      </c>
      <c r="Q106" s="76" t="e">
        <f>January!Q103+February!Q104+March!#REF!</f>
        <v>#REF!</v>
      </c>
      <c r="R106" s="6" t="e">
        <f t="shared" si="11"/>
        <v>#REF!</v>
      </c>
      <c r="S106" s="182" t="e">
        <f>January!S103+February!S104+March!#REF!</f>
        <v>#REF!</v>
      </c>
      <c r="T106" s="187" t="e">
        <f>January!T103+February!T104+March!#REF!</f>
        <v>#REF!</v>
      </c>
      <c r="U106" s="177" t="e">
        <f>January!U103+February!U104+March!#REF!</f>
        <v>#REF!</v>
      </c>
      <c r="V106" s="112" t="e">
        <f>January!V103+February!V104+March!#REF!</f>
        <v>#REF!</v>
      </c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</row>
    <row r="107" spans="1:78" s="25" customFormat="1" x14ac:dyDescent="0.15">
      <c r="A107" s="97" t="s">
        <v>156</v>
      </c>
      <c r="B107" s="58" t="s">
        <v>155</v>
      </c>
      <c r="C107" s="43" t="e">
        <f>January!C104+February!C105+March!#REF!</f>
        <v>#REF!</v>
      </c>
      <c r="D107" s="170" t="e">
        <f>January!D104+February!D105+March!#REF!</f>
        <v>#REF!</v>
      </c>
      <c r="E107" s="132" t="e">
        <f t="shared" si="12"/>
        <v>#REF!</v>
      </c>
      <c r="F107" s="174"/>
      <c r="G107" s="22" t="e">
        <f>January!G104+February!G105+March!#REF!</f>
        <v>#REF!</v>
      </c>
      <c r="H107" s="155" t="e">
        <f>January!H104+February!H105+March!#REF!</f>
        <v>#REF!</v>
      </c>
      <c r="I107" s="6" t="e">
        <f t="shared" si="7"/>
        <v>#REF!</v>
      </c>
      <c r="J107" s="3" t="e">
        <f>January!J104+February!J105+March!#REF!</f>
        <v>#REF!</v>
      </c>
      <c r="K107" s="6" t="e">
        <f t="shared" si="8"/>
        <v>#REF!</v>
      </c>
      <c r="L107" s="3" t="e">
        <f>January!L104+February!L105+March!#REF!</f>
        <v>#REF!</v>
      </c>
      <c r="M107" s="3" t="e">
        <f>January!M104+February!M105+March!#REF!</f>
        <v>#REF!</v>
      </c>
      <c r="N107" s="6" t="e">
        <f t="shared" si="9"/>
        <v>#REF!</v>
      </c>
      <c r="O107" s="3" t="e">
        <f>January!O104+February!O105+March!#REF!</f>
        <v>#REF!</v>
      </c>
      <c r="P107" s="90" t="e">
        <f t="shared" si="10"/>
        <v>#REF!</v>
      </c>
      <c r="Q107" s="76" t="e">
        <f>January!Q104+February!Q105+March!#REF!</f>
        <v>#REF!</v>
      </c>
      <c r="R107" s="6" t="e">
        <f t="shared" si="11"/>
        <v>#REF!</v>
      </c>
      <c r="S107" s="182" t="e">
        <f>January!S104+February!S105+March!#REF!</f>
        <v>#REF!</v>
      </c>
      <c r="T107" s="187" t="e">
        <f>January!T104+February!T105+March!#REF!</f>
        <v>#REF!</v>
      </c>
      <c r="U107" s="177" t="e">
        <f>January!U104+February!U105+March!#REF!</f>
        <v>#REF!</v>
      </c>
      <c r="V107" s="112" t="e">
        <f>January!V104+February!V105+March!#REF!</f>
        <v>#REF!</v>
      </c>
    </row>
    <row r="108" spans="1:78" x14ac:dyDescent="0.15">
      <c r="A108" s="7" t="s">
        <v>146</v>
      </c>
      <c r="B108" s="3" t="s">
        <v>145</v>
      </c>
      <c r="C108" s="43" t="e">
        <f>January!C105+February!C106+March!#REF!</f>
        <v>#REF!</v>
      </c>
      <c r="D108" s="170" t="e">
        <f>January!D105+February!D106+March!#REF!</f>
        <v>#REF!</v>
      </c>
      <c r="E108" s="132" t="e">
        <f t="shared" si="12"/>
        <v>#REF!</v>
      </c>
      <c r="F108" s="174"/>
      <c r="G108" s="22" t="e">
        <f>January!G105+February!G106+March!#REF!</f>
        <v>#REF!</v>
      </c>
      <c r="H108" s="155" t="e">
        <f>January!H105+February!H106+March!#REF!</f>
        <v>#REF!</v>
      </c>
      <c r="I108" s="6" t="e">
        <f t="shared" si="7"/>
        <v>#REF!</v>
      </c>
      <c r="J108" s="3" t="e">
        <f>January!J105+February!J106+March!#REF!</f>
        <v>#REF!</v>
      </c>
      <c r="K108" s="6" t="e">
        <f t="shared" si="8"/>
        <v>#REF!</v>
      </c>
      <c r="L108" s="3" t="e">
        <f>January!L105+February!L106+March!#REF!</f>
        <v>#REF!</v>
      </c>
      <c r="M108" s="3" t="e">
        <f>January!M105+February!M106+March!#REF!</f>
        <v>#REF!</v>
      </c>
      <c r="N108" s="6" t="e">
        <f t="shared" si="9"/>
        <v>#REF!</v>
      </c>
      <c r="O108" s="3" t="e">
        <f>January!O105+February!O106+March!#REF!</f>
        <v>#REF!</v>
      </c>
      <c r="P108" s="90" t="e">
        <f t="shared" si="10"/>
        <v>#REF!</v>
      </c>
      <c r="Q108" s="76" t="e">
        <f>January!Q105+February!Q106+March!#REF!</f>
        <v>#REF!</v>
      </c>
      <c r="R108" s="6" t="e">
        <f t="shared" si="11"/>
        <v>#REF!</v>
      </c>
      <c r="S108" s="182" t="e">
        <f>January!S105+February!S106+March!#REF!</f>
        <v>#REF!</v>
      </c>
      <c r="T108" s="187" t="e">
        <f>January!T105+February!T106+March!#REF!</f>
        <v>#REF!</v>
      </c>
      <c r="U108" s="177" t="e">
        <f>January!U105+February!U106+March!#REF!</f>
        <v>#REF!</v>
      </c>
      <c r="V108" s="112" t="e">
        <f>January!V105+February!V106+March!#REF!</f>
        <v>#REF!</v>
      </c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</row>
    <row r="109" spans="1:78" ht="13" thickBot="1" x14ac:dyDescent="0.2">
      <c r="A109" s="8" t="s">
        <v>183</v>
      </c>
      <c r="B109" s="9" t="s">
        <v>184</v>
      </c>
      <c r="C109" s="167" t="e">
        <f>January!C106+February!C107+March!#REF!</f>
        <v>#REF!</v>
      </c>
      <c r="D109" s="171" t="e">
        <f>January!D106+February!D107+March!#REF!</f>
        <v>#REF!</v>
      </c>
      <c r="E109" s="133" t="e">
        <f t="shared" si="12"/>
        <v>#REF!</v>
      </c>
      <c r="F109" s="175"/>
      <c r="G109" s="156" t="e">
        <f>January!G106+February!G107+March!#REF!</f>
        <v>#REF!</v>
      </c>
      <c r="H109" s="157" t="e">
        <f>January!H106+February!H107+March!#REF!</f>
        <v>#REF!</v>
      </c>
      <c r="I109" s="14" t="e">
        <f t="shared" si="7"/>
        <v>#REF!</v>
      </c>
      <c r="J109" s="9" t="e">
        <f>January!J106+February!J107+March!#REF!</f>
        <v>#REF!</v>
      </c>
      <c r="K109" s="14" t="e">
        <f t="shared" si="8"/>
        <v>#REF!</v>
      </c>
      <c r="L109" s="9" t="e">
        <f>January!L106+February!L107+March!#REF!</f>
        <v>#REF!</v>
      </c>
      <c r="M109" s="9" t="e">
        <f>January!M106+February!M107+March!#REF!</f>
        <v>#REF!</v>
      </c>
      <c r="N109" s="14" t="e">
        <f t="shared" si="9"/>
        <v>#REF!</v>
      </c>
      <c r="O109" s="9" t="e">
        <f>January!O106+February!O107+March!#REF!</f>
        <v>#REF!</v>
      </c>
      <c r="P109" s="89" t="e">
        <f t="shared" si="10"/>
        <v>#REF!</v>
      </c>
      <c r="Q109" s="136" t="e">
        <f>January!Q106+February!Q107+March!#REF!</f>
        <v>#REF!</v>
      </c>
      <c r="R109" s="14" t="e">
        <f t="shared" si="11"/>
        <v>#REF!</v>
      </c>
      <c r="S109" s="183" t="e">
        <f>January!S106+February!S107+March!#REF!</f>
        <v>#REF!</v>
      </c>
      <c r="T109" s="188" t="e">
        <f>January!T106+February!T107+March!#REF!</f>
        <v>#REF!</v>
      </c>
      <c r="U109" s="189" t="e">
        <f>January!U106+February!U107+March!#REF!</f>
        <v>#REF!</v>
      </c>
      <c r="V109" s="179" t="e">
        <f>January!V106+February!V107+March!#REF!</f>
        <v>#REF!</v>
      </c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</row>
    <row r="110" spans="1:78" s="5" customFormat="1" x14ac:dyDescent="0.15">
      <c r="A110" s="15" t="s">
        <v>9</v>
      </c>
      <c r="B110" s="16"/>
      <c r="C110" s="16" t="e">
        <f>SUM(C52:C109)</f>
        <v>#REF!</v>
      </c>
      <c r="D110" s="16" t="e">
        <f>SUM(D52:D109)</f>
        <v>#REF!</v>
      </c>
      <c r="E110" s="16" t="e">
        <f>SUM(E52:E109)</f>
        <v>#REF!</v>
      </c>
      <c r="F110" s="33"/>
      <c r="G110" s="16" t="e">
        <f>SUM(G52:G109)</f>
        <v>#REF!</v>
      </c>
      <c r="H110" s="122" t="e">
        <f>SUM(H52:H109)</f>
        <v>#REF!</v>
      </c>
      <c r="I110" s="17" t="e">
        <f>J110/H110</f>
        <v>#REF!</v>
      </c>
      <c r="J110" s="122" t="e">
        <f>SUM(J52:J109)</f>
        <v>#REF!</v>
      </c>
      <c r="K110" s="17" t="e">
        <f t="shared" si="8"/>
        <v>#REF!</v>
      </c>
      <c r="L110" s="122" t="e">
        <f>SUM(L52:L109)</f>
        <v>#REF!</v>
      </c>
      <c r="M110" s="16" t="e">
        <f>SUM(M52:M109)</f>
        <v>#REF!</v>
      </c>
      <c r="N110" s="17" t="e">
        <f>M110/H110</f>
        <v>#REF!</v>
      </c>
      <c r="O110" s="16" t="e">
        <f>SUM(O52:O109)</f>
        <v>#REF!</v>
      </c>
      <c r="P110" s="17" t="e">
        <f>O110/H110</f>
        <v>#REF!</v>
      </c>
      <c r="Q110" s="16" t="e">
        <f>SUM(Q52:Q109)</f>
        <v>#REF!</v>
      </c>
      <c r="R110" s="17" t="e">
        <f>Q110/H110</f>
        <v>#REF!</v>
      </c>
      <c r="S110" s="54" t="e">
        <f>SUM(S52:S109)</f>
        <v>#REF!</v>
      </c>
      <c r="T110" s="28" t="e">
        <f>SUM(T52:T108)</f>
        <v>#REF!</v>
      </c>
      <c r="U110" s="29" t="e">
        <f>SUM(U52:U109)</f>
        <v>#REF!</v>
      </c>
      <c r="V110" s="29" t="e">
        <f>SUM(V52:V109)</f>
        <v>#REF!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</row>
    <row r="111" spans="1:78" x14ac:dyDescent="0.15"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</row>
    <row r="112" spans="1:78" x14ac:dyDescent="0.15">
      <c r="A112" s="19" t="s">
        <v>72</v>
      </c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</row>
  </sheetData>
  <mergeCells count="6">
    <mergeCell ref="E10:F10"/>
    <mergeCell ref="G10:S10"/>
    <mergeCell ref="T10:V10"/>
    <mergeCell ref="E51:F51"/>
    <mergeCell ref="G51:S51"/>
    <mergeCell ref="T51:V5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Q1</vt:lpstr>
    </vt:vector>
  </TitlesOfParts>
  <Company>BKV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LaVoy</dc:creator>
  <cp:lastModifiedBy>Paul Bellamy</cp:lastModifiedBy>
  <cp:lastPrinted>2016-06-13T15:01:36Z</cp:lastPrinted>
  <dcterms:created xsi:type="dcterms:W3CDTF">2016-06-09T19:20:50Z</dcterms:created>
  <dcterms:modified xsi:type="dcterms:W3CDTF">2020-05-09T19:50:52Z</dcterms:modified>
</cp:coreProperties>
</file>