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nium/Library/CloudStorage/GoogleDrive-808sjake@gmail.com/My Drive/STACK/SCHOOL/CUNY Newmark/Fundamentals of Data Journalism/Hate Crimes/"/>
    </mc:Choice>
  </mc:AlternateContent>
  <xr:revisionPtr revIDLastSave="0" documentId="13_ncr:1_{456C71AD-0C3F-0C4E-81D0-BDB09C0B7769}" xr6:coauthVersionLast="47" xr6:coauthVersionMax="47" xr10:uidLastSave="{00000000-0000-0000-0000-000000000000}"/>
  <bookViews>
    <workbookView xWindow="0" yWindow="600" windowWidth="22940" windowHeight="14300" firstSheet="5" activeTab="8" xr2:uid="{A47F7F95-F5EF-3C4E-9486-869DC9AB0EB2}"/>
  </bookViews>
  <sheets>
    <sheet name="Original Data!" sheetId="20" r:id="rId1"/>
    <sheet name="Original Data_Copy" sheetId="1" r:id="rId2"/>
    <sheet name="Incidents By County" sheetId="21" r:id="rId3"/>
    <sheet name="Anti-Jewish (NYS)" sheetId="19" r:id="rId4"/>
    <sheet name="Anti-Jewish (NYC Only)" sheetId="8" r:id="rId5"/>
    <sheet name="Anti-Jewish (NYS; NO NYC)" sheetId="9" r:id="rId6"/>
    <sheet name="Top 5 Biases (State) LGBTQ+" sheetId="24" r:id="rId7"/>
    <sheet name="Top 5 Biases NYC" sheetId="23" r:id="rId8"/>
    <sheet name="Anti-Black 2010-2022 NYC" sheetId="17" r:id="rId9"/>
  </sheets>
  <definedNames>
    <definedName name="_xlnm._FilterDatabase" localSheetId="1" hidden="1">'Original Data_Copy'!$A$1:$AG$823</definedName>
    <definedName name="_xlnm._FilterDatabase" localSheetId="0" hidden="1">'Original Data!'!$A$1:$AG$823</definedName>
  </definedNames>
  <calcPr calcId="191029"/>
  <pivotCaches>
    <pivotCache cacheId="11" r:id="rId10"/>
    <pivotCache cacheId="6" r:id="rId11"/>
    <pivotCache cacheId="1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3" l="1"/>
  <c r="E68" i="24"/>
  <c r="G11" i="23"/>
  <c r="F10" i="23"/>
  <c r="F11" i="23"/>
  <c r="E11" i="23"/>
  <c r="D11" i="23"/>
  <c r="C11" i="23"/>
  <c r="B11" i="23"/>
  <c r="E10" i="23"/>
  <c r="D10" i="23"/>
  <c r="C10" i="23"/>
  <c r="M69" i="24"/>
  <c r="K68" i="24"/>
  <c r="D68" i="24"/>
  <c r="E69" i="24"/>
  <c r="G69" i="23"/>
  <c r="F69" i="23"/>
  <c r="E69" i="23"/>
  <c r="D69" i="23"/>
  <c r="C69" i="23"/>
  <c r="C63" i="9"/>
  <c r="E2" i="9"/>
  <c r="D11" i="17"/>
  <c r="C13" i="8"/>
  <c r="M68" i="24"/>
</calcChain>
</file>

<file path=xl/sharedStrings.xml><?xml version="1.0" encoding="utf-8"?>
<sst xmlns="http://schemas.openxmlformats.org/spreadsheetml/2006/main" count="3661" uniqueCount="116">
  <si>
    <t>County</t>
  </si>
  <si>
    <t>Year</t>
  </si>
  <si>
    <t>Crime Type</t>
  </si>
  <si>
    <t>Anti-Male</t>
  </si>
  <si>
    <t>Anti-Jewish</t>
  </si>
  <si>
    <t>Anti-Catholic</t>
  </si>
  <si>
    <t>Anti-Protestant</t>
  </si>
  <si>
    <t>Anti-Islamic (Muslim)</t>
  </si>
  <si>
    <t>Anti-Multi-Religious Groups</t>
  </si>
  <si>
    <t>Anti-Atheism/Agnosticism</t>
  </si>
  <si>
    <t>Anti-Religious Practice Generally</t>
  </si>
  <si>
    <t>Anti-Other Religion</t>
  </si>
  <si>
    <t>Anti-Buddhist</t>
  </si>
  <si>
    <t>Anti-Eastern Orthodox (Greek, Russian, etc.)</t>
  </si>
  <si>
    <t>Anti-Hindu</t>
  </si>
  <si>
    <t>Anti-Jehovahs Witness</t>
  </si>
  <si>
    <t>Anti-Mormon</t>
  </si>
  <si>
    <t>Anti-Other Christian</t>
  </si>
  <si>
    <t>Anti-Sikh</t>
  </si>
  <si>
    <t>Anti-Hispanic</t>
  </si>
  <si>
    <t>Anti-Arab</t>
  </si>
  <si>
    <t>Anti-Other Ethnicity/National Origin</t>
  </si>
  <si>
    <t>Anti-Non-Hispanic*</t>
  </si>
  <si>
    <t>Anti-Gay Male</t>
  </si>
  <si>
    <t>Anti-Gay Female</t>
  </si>
  <si>
    <t>Anti-Gay (Male and Female)</t>
  </si>
  <si>
    <t>Anti-Heterosexual</t>
  </si>
  <si>
    <t>Anti-Bisexual</t>
  </si>
  <si>
    <t>Anti-Physical Disability</t>
  </si>
  <si>
    <t>Anti-Mental Disability</t>
  </si>
  <si>
    <t>Total Incidents</t>
  </si>
  <si>
    <t>Total Victims</t>
  </si>
  <si>
    <t>Total Offenders</t>
  </si>
  <si>
    <t>Albany</t>
  </si>
  <si>
    <t>Crimes Against Persons</t>
  </si>
  <si>
    <t>Property Crimes</t>
  </si>
  <si>
    <t>Bronx</t>
  </si>
  <si>
    <t>Broome</t>
  </si>
  <si>
    <t>Cattaraugus</t>
  </si>
  <si>
    <t>Cayuga</t>
  </si>
  <si>
    <t>Chautauqua</t>
  </si>
  <si>
    <t>Clinton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</si>
  <si>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</si>
  <si>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</si>
  <si>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</si>
  <si>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</si>
  <si>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</si>
  <si>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</si>
  <si>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</si>
  <si>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</si>
  <si>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</si>
  <si>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</si>
  <si>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Jefferson</t>
  </si>
  <si>
    <t>Kings</t>
  </si>
  <si>
    <t>Monroe</t>
  </si>
  <si>
    <t>Montgomery</t>
  </si>
  <si>
    <t>Multiple</t>
  </si>
  <si>
    <t>Nassau</t>
  </si>
  <si>
    <t>New York</t>
  </si>
  <si>
    <t>Niagara</t>
  </si>
  <si>
    <t>Oneida</t>
  </si>
  <si>
    <t>Onondaga</t>
  </si>
  <si>
    <t>Ontario</t>
  </si>
  <si>
    <t>Orange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</si>
  <si>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</si>
  <si>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</si>
  <si>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</si>
  <si>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</si>
  <si>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</si>
  <si>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</si>
  <si>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</si>
  <si>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</si>
  <si>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</si>
  <si>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</si>
  <si>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</si>
  <si>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Suffolk</t>
  </si>
  <si>
    <t>Sullivan</t>
  </si>
  <si>
    <t>Tompkins</t>
  </si>
  <si>
    <t>Ulster</t>
  </si>
  <si>
    <t>Westchester</t>
  </si>
  <si>
    <t>Wyoming</t>
  </si>
  <si>
    <t>Allegany</t>
  </si>
  <si>
    <t>Chemung</t>
  </si>
  <si>
    <t>Chenango</t>
  </si>
  <si>
    <t>Columbia</t>
  </si>
  <si>
    <t>Madison</t>
  </si>
  <si>
    <t>Steuben</t>
  </si>
  <si>
    <t>Tioga</t>
  </si>
  <si>
    <t>Warren</t>
  </si>
  <si>
    <t>Washington</t>
  </si>
  <si>
    <t>Wayne</t>
  </si>
  <si>
    <t>Herkimer</t>
  </si>
  <si>
    <t>Putnam</t>
  </si>
  <si>
    <t>Livingston</t>
  </si>
  <si>
    <t>Lewis</t>
  </si>
  <si>
    <t>Orleans</t>
  </si>
  <si>
    <t>Schuyler</t>
  </si>
  <si>
    <t>Sum of Anti-Jewish</t>
  </si>
  <si>
    <t>Row Labels</t>
  </si>
  <si>
    <t>(blank)</t>
  </si>
  <si>
    <t>Grand Total</t>
  </si>
  <si>
    <t>Sum of Total Incidents</t>
  </si>
  <si>
    <t>% of Hate Crimes/Incidents Against Jews In NYC</t>
  </si>
  <si>
    <t>Sum of Anti-Transgender</t>
  </si>
  <si>
    <t>Sum of Anti-Gender Non-Conforming</t>
  </si>
  <si>
    <t>Sum of Anti-Black</t>
  </si>
  <si>
    <t>Sum of Anti-Asian</t>
  </si>
  <si>
    <t>Sum of Anti-Islamic (Muslim)</t>
  </si>
  <si>
    <t>Sum of Anti-Bisexual</t>
  </si>
  <si>
    <t>Sum of Anti-Gay (Male and Female)</t>
  </si>
  <si>
    <t>Sum of Anti-Gay Female</t>
  </si>
  <si>
    <t>Sum of Anti-Gay Male</t>
  </si>
  <si>
    <t>Sum of Anti-Arab</t>
  </si>
  <si>
    <t>% of hate crimes In New York state outside of NYC classifed as anti-Jewish: 34.63%</t>
  </si>
  <si>
    <t>% by Bias in NYC</t>
  </si>
  <si>
    <t>% by Bias in 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</si>
</sst>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Lang" refreshedDate="45246.857946064818" createdVersion="8" refreshedVersion="8" minRefreshableVersion="3" recordCount="823" xr:uid="{A4C92804-0F6F-6041-998E-3B5DDC5F4D3B}">
  <cacheSource type="worksheet">
    <worksheetSource ref="A1:AG1048576" sheet="Original Data_Copy"/>
  </cacheSource>
  <cacheFields count="44">
    <cacheField name="County" numFmtId="0">
      <sharedItems containsBlank="1" count="63">
        <s v="Albany"/>
        <s v="Bronx"/>
        <s v="Broome"/>
        <s v="Cattaraugus"/>
        <s v="Cayuga"/>
        <s v="Chautauqua"/>
        <s v="Clinton"/>
        <s v="Cortland"/>
        <s v="Delaware"/>
        <s v="Dutchess"/>
        <s v="Erie"/>
        <s v="Essex"/>
        <s v="Franklin"/>
        <s v="Fulton"/>
        <s v="Genesee"/>
        <s v="Greene"/>
        <s v="Hamilton"/>
        <s v="Jefferson"/>
        <s v="Kings"/>
        <s v="Monroe"/>
        <s v="Montgomery"/>
        <s v="Multiple"/>
        <s v="Nassau"/>
        <s v="New York"/>
        <s v="Niagara"/>
        <s v="Oneida"/>
        <s v="Onondaga"/>
        <s v="Ontario"/>
        <s v="Orange"/>
        <s v="Oswego"/>
        <s v="Otsego"/>
        <s v="Queens"/>
        <s v="Rensselaer"/>
        <s v="Richmond"/>
        <s v="Rockland"/>
        <s v="Saratoga"/>
        <s v="Schenectady"/>
        <s v="Schoharie"/>
        <s v="Seneca"/>
        <s v="St. Lawrence"/>
        <s v="Suffolk"/>
        <s v="Sullivan"/>
        <s v="Tompkins"/>
        <s v="Ulster"/>
        <s v="Westchester"/>
        <s v="Wyoming"/>
        <s v="Allegany"/>
        <s v="Chemung"/>
        <s v="Chenango"/>
        <s v="Columbia"/>
        <s v="Madison"/>
        <s v="Steuben"/>
        <s v="Tioga"/>
        <s v="Warren"/>
        <s v="Washington"/>
        <s v="Wayne"/>
        <s v="Herkimer"/>
        <s v="Putnam"/>
        <s v="Livingston"/>
        <s v="Lewis"/>
        <s v="Orleans"/>
        <s v="Schuyler"/>
        <m/>
      </sharedItems>
    </cacheField>
    <cacheField name="Year" numFmtId="0">
      <sharedItems containsString="0" containsBlank="1" containsNumber="1" containsInteger="1" minValue="2010" maxValue="2022" count="14"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m/>
      </sharedItems>
    </cacheField>
    <cacheField name="Crime Type" numFmtId="0">
      <sharedItems containsBlank="1" count="3">
        <s v="Crimes Against Persons"/>
        <s v="Property Crimes"/>
        <m/>
      </sharedItems>
    </cacheField>
    <cacheField name="Anti-Male" numFmtId="0">
      <sharedItems containsString="0" containsBlank="1" containsNumber="1" containsInteger="1" minValue="0" maxValue="1" count="3">
        <n v="0"/>
        <n v="1"/>
        <m/>
      </sharedItems>
    </cacheField>
    <cacheField name="Anti-Female" numFmtId="0">
      <sharedItems containsString="0" containsBlank="1" containsNumber="1" containsInteger="1" minValue="0" maxValue="6" count="5">
        <n v="0"/>
        <n v="1"/>
        <n v="3"/>
        <n v="6"/>
        <m/>
      </sharedItems>
    </cacheField>
    <cacheField name="Anti-Transgender" numFmtId="0">
      <sharedItems containsString="0" containsBlank="1" containsNumber="1" containsInteger="1" minValue="0" maxValue="8" count="8">
        <n v="0"/>
        <n v="5"/>
        <n v="1"/>
        <n v="4"/>
        <n v="2"/>
        <n v="3"/>
        <n v="8"/>
        <m/>
      </sharedItems>
    </cacheField>
    <cacheField name="Anti-Gender Non-Conforming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Anti-Age*" numFmtId="0">
      <sharedItems containsString="0" containsBlank="1" containsNumber="1" containsInteger="1" minValue="0" maxValue="9" count="6">
        <n v="0"/>
        <n v="1"/>
        <n v="2"/>
        <n v="5"/>
        <n v="9"/>
        <m/>
      </sharedItems>
    </cacheField>
    <cacheField name="Anti-White" numFmtId="0">
      <sharedItems containsString="0" containsBlank="1" containsNumber="1" containsInteger="1" minValue="0" maxValue="16" count="13">
        <n v="0"/>
        <n v="3"/>
        <n v="1"/>
        <n v="4"/>
        <n v="8"/>
        <n v="2"/>
        <n v="7"/>
        <n v="16"/>
        <n v="5"/>
        <n v="6"/>
        <n v="9"/>
        <n v="11"/>
        <m/>
      </sharedItems>
    </cacheField>
    <cacheField name="Anti-Black" numFmtId="0">
      <sharedItems containsString="0" containsBlank="1" containsNumber="1" containsInteger="1" minValue="0" maxValue="18" count="16">
        <n v="9"/>
        <n v="12"/>
        <n v="0"/>
        <n v="10"/>
        <n v="2"/>
        <n v="4"/>
        <n v="3"/>
        <n v="6"/>
        <n v="1"/>
        <n v="5"/>
        <n v="8"/>
        <n v="7"/>
        <n v="13"/>
        <n v="16"/>
        <n v="18"/>
        <m/>
      </sharedItems>
    </cacheField>
    <cacheField name="Anti-American Indian/Alaskan Native" numFmtId="0">
      <sharedItems containsString="0" containsBlank="1" containsNumber="1" containsInteger="1" minValue="0" maxValue="1"/>
    </cacheField>
    <cacheField name="Anti-Asian" numFmtId="0">
      <sharedItems containsString="0" containsBlank="1" containsNumber="1" containsInteger="1" minValue="0" maxValue="68" count="16">
        <n v="0"/>
        <n v="1"/>
        <n v="2"/>
        <n v="3"/>
        <n v="13"/>
        <n v="4"/>
        <n v="5"/>
        <n v="51"/>
        <n v="21"/>
        <n v="68"/>
        <n v="19"/>
        <n v="10"/>
        <n v="14"/>
        <n v="6"/>
        <n v="8"/>
        <m/>
      </sharedItems>
    </cacheField>
    <cacheField name="Anti-Native Hawaiian/Pacific Islander" numFmtId="0">
      <sharedItems containsString="0" containsBlank="1" containsNumber="1" containsInteger="1" minValue="0" maxValue="0" count="2">
        <n v="0"/>
        <m/>
      </sharedItems>
    </cacheField>
    <cacheField name="Anti-Multi-Racial Groups" numFmtId="0">
      <sharedItems containsString="0" containsBlank="1" containsNumber="1" containsInteger="1" minValue="0" maxValue="4" count="6">
        <n v="1"/>
        <n v="0"/>
        <n v="2"/>
        <n v="4"/>
        <n v="3"/>
        <m/>
      </sharedItems>
    </cacheField>
    <cacheField name="Anti-Other Race" numFmtId="0">
      <sharedItems containsString="0" containsBlank="1" containsNumber="1" containsInteger="1" minValue="0" maxValue="0" count="2">
        <n v="0"/>
        <m/>
      </sharedItems>
    </cacheField>
    <cacheField name="Anti-Jewish" numFmtId="0">
      <sharedItems containsString="0" containsBlank="1" containsNumber="1" containsInteger="1" minValue="0" maxValue="90" count="49">
        <n v="1"/>
        <n v="12"/>
        <n v="0"/>
        <n v="2"/>
        <n v="3"/>
        <n v="45"/>
        <n v="64"/>
        <n v="19"/>
        <n v="6"/>
        <n v="25"/>
        <n v="20"/>
        <n v="80"/>
        <n v="4"/>
        <n v="9"/>
        <n v="7"/>
        <n v="5"/>
        <n v="23"/>
        <n v="34"/>
        <n v="14"/>
        <n v="21"/>
        <n v="51"/>
        <n v="10"/>
        <n v="44"/>
        <n v="13"/>
        <n v="18"/>
        <n v="32"/>
        <n v="90"/>
        <n v="11"/>
        <n v="53"/>
        <n v="35"/>
        <n v="8"/>
        <n v="24"/>
        <n v="17"/>
        <n v="71"/>
        <n v="50"/>
        <n v="16"/>
        <n v="26"/>
        <n v="36"/>
        <n v="31"/>
        <n v="15"/>
        <n v="22"/>
        <n v="29"/>
        <n v="48"/>
        <n v="41"/>
        <n v="37"/>
        <n v="82"/>
        <n v="38"/>
        <n v="39"/>
        <m/>
      </sharedItems>
    </cacheField>
    <cacheField name="Anti-Catholic" numFmtId="0">
      <sharedItems containsString="0" containsBlank="1" containsNumber="1" containsInteger="1" minValue="0" maxValue="12" count="10">
        <n v="0"/>
        <n v="2"/>
        <n v="5"/>
        <n v="4"/>
        <n v="1"/>
        <n v="3"/>
        <n v="6"/>
        <n v="7"/>
        <n v="12"/>
        <m/>
      </sharedItems>
    </cacheField>
    <cacheField name="Anti-Protestant" numFmtId="0">
      <sharedItems containsString="0" containsBlank="1" containsNumber="1" containsInteger="1" minValue="0" maxValue="1" count="3">
        <n v="0"/>
        <n v="1"/>
        <m/>
      </sharedItems>
    </cacheField>
    <cacheField name="Anti-Islamic (Muslim)" numFmtId="0">
      <sharedItems containsString="0" containsBlank="1" containsNumber="1" containsInteger="1" minValue="0" maxValue="10" count="11">
        <n v="0"/>
        <n v="2"/>
        <n v="1"/>
        <n v="4"/>
        <n v="6"/>
        <n v="3"/>
        <n v="5"/>
        <n v="9"/>
        <n v="7"/>
        <n v="10"/>
        <m/>
      </sharedItems>
    </cacheField>
    <cacheField name="Anti-Multi-Religious Groups" numFmtId="0">
      <sharedItems containsString="0" containsBlank="1" containsNumber="1" containsInteger="1" minValue="0" maxValue="10" count="6">
        <n v="0"/>
        <n v="1"/>
        <n v="3"/>
        <n v="2"/>
        <n v="10"/>
        <m/>
      </sharedItems>
    </cacheField>
    <cacheField name="Anti-Atheism/Agnosticism" numFmtId="0">
      <sharedItems containsString="0" containsBlank="1" containsNumber="1" containsInteger="1" minValue="0" maxValue="0" count="2">
        <n v="0"/>
        <m/>
      </sharedItems>
    </cacheField>
    <cacheField name="Anti-Religious Practice Generally" numFmtId="0">
      <sharedItems containsString="0" containsBlank="1" containsNumber="1" containsInteger="1" minValue="0" maxValue="2" count="4">
        <n v="0"/>
        <n v="1"/>
        <n v="2"/>
        <m/>
      </sharedItems>
    </cacheField>
    <cacheField name="Anti-Other Religion" numFmtId="0">
      <sharedItems containsString="0" containsBlank="1" containsNumber="1" containsInteger="1" minValue="0" maxValue="4" count="6">
        <n v="1"/>
        <n v="0"/>
        <n v="2"/>
        <n v="4"/>
        <n v="3"/>
        <m/>
      </sharedItems>
    </cacheField>
    <cacheField name="Anti-Buddhist" numFmtId="0">
      <sharedItems containsString="0" containsBlank="1" containsNumber="1" containsInteger="1" minValue="0" maxValue="1"/>
    </cacheField>
    <cacheField name="Anti-Eastern Orthodox (Greek, Russian, etc.)" numFmtId="0">
      <sharedItems containsString="0" containsBlank="1" containsNumber="1" containsInteger="1" minValue="0" maxValue="1"/>
    </cacheField>
    <cacheField name="Anti-Hindu" numFmtId="0">
      <sharedItems containsString="0" containsBlank="1" containsNumber="1" containsInteger="1" minValue="0" maxValue="3"/>
    </cacheField>
    <cacheField name="Anti-Jehovahs Witness" numFmtId="0">
      <sharedItems containsString="0" containsBlank="1" containsNumber="1" containsInteger="1" minValue="0" maxValue="1"/>
    </cacheField>
    <cacheField name="Anti-Mormon" numFmtId="0">
      <sharedItems containsString="0" containsBlank="1" containsNumber="1" containsInteger="1" minValue="0" maxValue="1"/>
    </cacheField>
    <cacheField name="Anti-Other Christian" numFmtId="0">
      <sharedItems containsString="0" containsBlank="1" containsNumber="1" containsInteger="1" minValue="0" maxValue="4"/>
    </cacheField>
    <cacheField name="Anti-Sikh" numFmtId="0">
      <sharedItems containsString="0" containsBlank="1" containsNumber="1" containsInteger="1" minValue="0" maxValue="3" count="4">
        <n v="0"/>
        <n v="3"/>
        <n v="1"/>
        <m/>
      </sharedItems>
    </cacheField>
    <cacheField name="Anti-Hispanic" numFmtId="0">
      <sharedItems containsString="0" containsBlank="1" containsNumber="1" containsInteger="1" minValue="0" maxValue="17" count="11">
        <n v="0"/>
        <n v="1"/>
        <n v="6"/>
        <n v="2"/>
        <n v="5"/>
        <n v="3"/>
        <n v="4"/>
        <n v="7"/>
        <n v="17"/>
        <n v="10"/>
        <m/>
      </sharedItems>
    </cacheField>
    <cacheField name="Anti-Arab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Anti-Other Ethnicity/National Origin" numFmtId="0">
      <sharedItems containsString="0" containsBlank="1" containsNumber="1" containsInteger="1" minValue="0" maxValue="21"/>
    </cacheField>
    <cacheField name="Anti-Non-Hispanic*" numFmtId="0">
      <sharedItems containsString="0" containsBlank="1" containsNumber="1" containsInteger="1" minValue="0" maxValue="0"/>
    </cacheField>
    <cacheField name="Anti-Gay Male" numFmtId="0">
      <sharedItems containsString="0" containsBlank="1" containsNumber="1" containsInteger="1" minValue="0" maxValue="36" count="27">
        <n v="4"/>
        <n v="0"/>
        <n v="6"/>
        <n v="2"/>
        <n v="1"/>
        <n v="13"/>
        <n v="3"/>
        <n v="5"/>
        <n v="30"/>
        <n v="12"/>
        <n v="7"/>
        <n v="15"/>
        <n v="34"/>
        <n v="11"/>
        <n v="8"/>
        <n v="10"/>
        <n v="16"/>
        <n v="35"/>
        <n v="20"/>
        <n v="28"/>
        <n v="22"/>
        <n v="27"/>
        <n v="9"/>
        <n v="36"/>
        <n v="19"/>
        <n v="21"/>
        <m/>
      </sharedItems>
    </cacheField>
    <cacheField name="Anti-Gay Female" numFmtId="0">
      <sharedItems containsString="0" containsBlank="1" containsNumber="1" containsInteger="1" minValue="0" maxValue="8"/>
    </cacheField>
    <cacheField name="Anti-Gay (Male and Female)" numFmtId="0">
      <sharedItems containsString="0" containsBlank="1" containsNumber="1" containsInteger="1" minValue="0" maxValue="6"/>
    </cacheField>
    <cacheField name="Anti-Heterosexual" numFmtId="0">
      <sharedItems containsString="0" containsBlank="1" containsNumber="1" containsInteger="1" minValue="0" maxValue="1"/>
    </cacheField>
    <cacheField name="Anti-Bisexual" numFmtId="0">
      <sharedItems containsString="0" containsBlank="1" containsNumber="1" containsInteger="1" minValue="0" maxValue="2"/>
    </cacheField>
    <cacheField name="Anti-Physical Disability" numFmtId="0">
      <sharedItems containsString="0" containsBlank="1" containsNumber="1" containsInteger="1" minValue="0" maxValue="1" count="3">
        <n v="0"/>
        <n v="1"/>
        <m/>
      </sharedItems>
    </cacheField>
    <cacheField name="Anti-Mental Disability" numFmtId="0">
      <sharedItems containsString="0" containsBlank="1" containsNumber="1" containsInteger="1" minValue="0" maxValue="1" count="3">
        <n v="0"/>
        <n v="1"/>
        <m/>
      </sharedItems>
    </cacheField>
    <cacheField name="Total Incidents" numFmtId="0">
      <sharedItems containsString="0" containsBlank="1" containsNumber="1" containsInteger="1" minValue="1" maxValue="148" count="70">
        <n v="18"/>
        <n v="17"/>
        <n v="19"/>
        <n v="22"/>
        <n v="7"/>
        <n v="1"/>
        <n v="5"/>
        <n v="3"/>
        <n v="6"/>
        <n v="13"/>
        <n v="4"/>
        <n v="2"/>
        <n v="111"/>
        <n v="93"/>
        <n v="12"/>
        <n v="32"/>
        <n v="26"/>
        <n v="35"/>
        <n v="133"/>
        <n v="104"/>
        <n v="8"/>
        <n v="45"/>
        <n v="42"/>
        <n v="10"/>
        <n v="14"/>
        <n v="9"/>
        <n v="11"/>
        <n v="20"/>
        <n v="21"/>
        <n v="16"/>
        <n v="74"/>
        <n v="57"/>
        <n v="15"/>
        <n v="148"/>
        <n v="63"/>
        <n v="61"/>
        <n v="46"/>
        <n v="47"/>
        <n v="23"/>
        <n v="60"/>
        <n v="122"/>
        <n v="24"/>
        <n v="50"/>
        <n v="82"/>
        <n v="67"/>
        <n v="51"/>
        <n v="28"/>
        <n v="53"/>
        <n v="62"/>
        <n v="30"/>
        <n v="43"/>
        <n v="64"/>
        <n v="33"/>
        <n v="75"/>
        <n v="79"/>
        <n v="48"/>
        <n v="38"/>
        <n v="78"/>
        <n v="49"/>
        <n v="72"/>
        <n v="55"/>
        <n v="68"/>
        <n v="29"/>
        <n v="56"/>
        <n v="101"/>
        <n v="54"/>
        <n v="39"/>
        <n v="41"/>
        <n v="81"/>
        <m/>
      </sharedItems>
    </cacheField>
    <cacheField name="Total Victims" numFmtId="0">
      <sharedItems containsString="0" containsBlank="1" containsNumber="1" containsInteger="1" minValue="1" maxValue="148"/>
    </cacheField>
    <cacheField name="Total Offenders" numFmtId="0">
      <sharedItems containsString="0" containsBlank="1" containsNumber="1" containsInteger="1" minValue="1" maxValue="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Lang" refreshedDate="45277.010619097222" createdVersion="8" refreshedVersion="8" minRefreshableVersion="3" recordCount="825" xr:uid="{36FF10A6-FC89-7E48-B896-E3709A655BDF}">
  <cacheSource type="worksheet">
    <worksheetSource ref="A1:AR1048576" sheet="Anti-Jewish Data (only) for NYS"/>
  </cacheSource>
  <cacheFields count="44">
    <cacheField name="County" numFmtId="0">
      <sharedItems containsBlank="1" count="63">
        <s v="Albany"/>
        <s v="Allegany"/>
        <s v="Bronx"/>
        <s v="Kings"/>
        <s v="New York"/>
        <s v="Queens"/>
        <s v="Richmond"/>
        <s v="Broome"/>
        <s v="Cattaraugus"/>
        <s v="Cayuga"/>
        <s v="Chautauqua"/>
        <s v="Chemung"/>
        <s v="Chenango"/>
        <s v="Clinton"/>
        <s v="Columbia"/>
        <s v="Cortland"/>
        <s v="Delaware"/>
        <s v="Dutchess"/>
        <s v="Erie"/>
        <s v="Essex"/>
        <s v="Franklin"/>
        <s v="Fulton"/>
        <s v="Genesee"/>
        <s v="Greene"/>
        <s v="Hamilton"/>
        <s v="Herkimer"/>
        <s v="Jefferson"/>
        <s v="Lewis"/>
        <s v="Livingston"/>
        <s v="Madison"/>
        <s v="Monroe"/>
        <s v="Montgomery"/>
        <s v="Multiple"/>
        <s v="Nassau"/>
        <s v="Niagara"/>
        <s v="Oneida"/>
        <s v="Onondaga"/>
        <s v="Ontario"/>
        <s v="Orange"/>
        <s v="Orleans"/>
        <s v="Oswego"/>
        <s v="Otsego"/>
        <s v="Putnam"/>
        <s v="Rensselaer"/>
        <s v="Rockland"/>
        <s v="Saratoga"/>
        <s v="Schenectady"/>
        <s v="Schoharie"/>
        <s v="Schuyler"/>
        <s v="Seneca"/>
        <s v="St. Lawrence"/>
        <s v="Steuben"/>
        <s v="Suffolk"/>
        <s v="Sullivan"/>
        <s v="Tioga"/>
        <s v="Tompkins"/>
        <s v="Ulster"/>
        <s v="Warren"/>
        <s v="Washington"/>
        <s v="Wayne"/>
        <s v="Westchester"/>
        <s v="Wyoming"/>
        <m/>
      </sharedItems>
    </cacheField>
    <cacheField name="Year" numFmtId="0">
      <sharedItems containsString="0" containsBlank="1" containsNumber="1" containsInteger="1" minValue="2010" maxValue="2022" count="14"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m/>
      </sharedItems>
    </cacheField>
    <cacheField name="Crime Type" numFmtId="0">
      <sharedItems containsBlank="1"/>
    </cacheField>
    <cacheField name="Anti-Male" numFmtId="0">
      <sharedItems containsString="0" containsBlank="1" containsNumber="1" containsInteger="1" minValue="0" maxValue="1"/>
    </cacheField>
    <cacheField name="Anti-Female" numFmtId="0">
      <sharedItems containsString="0" containsBlank="1" containsNumber="1" containsInteger="1" minValue="0" maxValue="6"/>
    </cacheField>
    <cacheField name="Anti-Transgender" numFmtId="0">
      <sharedItems containsString="0" containsBlank="1" containsNumber="1" containsInteger="1" minValue="0" maxValue="8"/>
    </cacheField>
    <cacheField name="Anti-Gender Non-Conforming" numFmtId="0">
      <sharedItems containsString="0" containsBlank="1" containsNumber="1" containsInteger="1" minValue="0" maxValue="3"/>
    </cacheField>
    <cacheField name="Anti-Age*" numFmtId="0">
      <sharedItems containsString="0" containsBlank="1" containsNumber="1" containsInteger="1" minValue="0" maxValue="9"/>
    </cacheField>
    <cacheField name="Anti-White" numFmtId="0">
      <sharedItems containsString="0" containsBlank="1" containsNumber="1" containsInteger="1" minValue="0" maxValue="16"/>
    </cacheField>
    <cacheField name="Anti-Black" numFmtId="0">
      <sharedItems containsString="0" containsBlank="1" containsNumber="1" containsInteger="1" minValue="0" maxValue="18"/>
    </cacheField>
    <cacheField name="Anti-American Indian/Alaskan Native" numFmtId="0">
      <sharedItems containsString="0" containsBlank="1" containsNumber="1" containsInteger="1" minValue="0" maxValue="1"/>
    </cacheField>
    <cacheField name="Anti-Asian" numFmtId="0">
      <sharedItems containsString="0" containsBlank="1" containsNumber="1" containsInteger="1" minValue="0" maxValue="68"/>
    </cacheField>
    <cacheField name="Anti-Native Hawaiian/Pacific Islander" numFmtId="0">
      <sharedItems containsString="0" containsBlank="1" containsNumber="1" containsInteger="1" minValue="0" maxValue="0"/>
    </cacheField>
    <cacheField name="Anti-Multi-Racial Groups" numFmtId="0">
      <sharedItems containsString="0" containsBlank="1" containsNumber="1" containsInteger="1" minValue="0" maxValue="4"/>
    </cacheField>
    <cacheField name="Anti-Other Race" numFmtId="0">
      <sharedItems containsString="0" containsBlank="1" containsNumber="1" containsInteger="1" minValue="0" maxValue="0"/>
    </cacheField>
    <cacheField name="Anti-Jewish" numFmtId="0">
      <sharedItems containsString="0" containsBlank="1" containsNumber="1" containsInteger="1" minValue="0" maxValue="90"/>
    </cacheField>
    <cacheField name="Anti-Catholic" numFmtId="0">
      <sharedItems containsString="0" containsBlank="1" containsNumber="1" containsInteger="1" minValue="0" maxValue="12"/>
    </cacheField>
    <cacheField name="Anti-Protestant" numFmtId="0">
      <sharedItems containsString="0" containsBlank="1" containsNumber="1" containsInteger="1" minValue="0" maxValue="1"/>
    </cacheField>
    <cacheField name="Anti-Islamic (Muslim)" numFmtId="0">
      <sharedItems containsString="0" containsBlank="1" containsNumber="1" containsInteger="1" minValue="0" maxValue="10"/>
    </cacheField>
    <cacheField name="Anti-Multi-Religious Groups" numFmtId="0">
      <sharedItems containsString="0" containsBlank="1" containsNumber="1" containsInteger="1" minValue="0" maxValue="10"/>
    </cacheField>
    <cacheField name="Anti-Atheism/Agnosticism" numFmtId="0">
      <sharedItems containsString="0" containsBlank="1" containsNumber="1" containsInteger="1" minValue="0" maxValue="0"/>
    </cacheField>
    <cacheField name="Anti-Religious Practice Generally" numFmtId="0">
      <sharedItems containsString="0" containsBlank="1" containsNumber="1" containsInteger="1" minValue="0" maxValue="2"/>
    </cacheField>
    <cacheField name="Anti-Other Religion" numFmtId="0">
      <sharedItems containsString="0" containsBlank="1" containsNumber="1" containsInteger="1" minValue="0" maxValue="4"/>
    </cacheField>
    <cacheField name="Anti-Buddhist" numFmtId="0">
      <sharedItems containsString="0" containsBlank="1" containsNumber="1" containsInteger="1" minValue="0" maxValue="1"/>
    </cacheField>
    <cacheField name="Anti-Eastern Orthodox (Greek, Russian, etc.)" numFmtId="0">
      <sharedItems containsString="0" containsBlank="1" containsNumber="1" containsInteger="1" minValue="0" maxValue="1"/>
    </cacheField>
    <cacheField name="Anti-Hindu" numFmtId="0">
      <sharedItems containsString="0" containsBlank="1" containsNumber="1" containsInteger="1" minValue="0" maxValue="3"/>
    </cacheField>
    <cacheField name="Anti-Jehovahs Witness" numFmtId="0">
      <sharedItems containsString="0" containsBlank="1" containsNumber="1" containsInteger="1" minValue="0" maxValue="1"/>
    </cacheField>
    <cacheField name="Anti-Mormon" numFmtId="0">
      <sharedItems containsString="0" containsBlank="1" containsNumber="1" containsInteger="1" minValue="0" maxValue="1"/>
    </cacheField>
    <cacheField name="Anti-Other Christian" numFmtId="0">
      <sharedItems containsString="0" containsBlank="1" containsNumber="1" containsInteger="1" minValue="0" maxValue="4"/>
    </cacheField>
    <cacheField name="Anti-Sikh" numFmtId="0">
      <sharedItems containsString="0" containsBlank="1" containsNumber="1" containsInteger="1" minValue="0" maxValue="3"/>
    </cacheField>
    <cacheField name="Anti-Hispanic" numFmtId="0">
      <sharedItems containsString="0" containsBlank="1" containsNumber="1" containsInteger="1" minValue="0" maxValue="17"/>
    </cacheField>
    <cacheField name="Anti-Arab" numFmtId="0">
      <sharedItems containsString="0" containsBlank="1" containsNumber="1" containsInteger="1" minValue="0" maxValue="4"/>
    </cacheField>
    <cacheField name="Anti-Other Ethnicity/National Origin" numFmtId="0">
      <sharedItems containsString="0" containsBlank="1" containsNumber="1" containsInteger="1" minValue="0" maxValue="21"/>
    </cacheField>
    <cacheField name="Anti-Non-Hispanic*" numFmtId="0">
      <sharedItems containsString="0" containsBlank="1" containsNumber="1" containsInteger="1" minValue="0" maxValue="0"/>
    </cacheField>
    <cacheField name="Anti-Gay Male" numFmtId="0">
      <sharedItems containsString="0" containsBlank="1" containsNumber="1" containsInteger="1" minValue="0" maxValue="36"/>
    </cacheField>
    <cacheField name="Anti-Gay Female" numFmtId="0">
      <sharedItems containsString="0" containsBlank="1" containsNumber="1" containsInteger="1" minValue="0" maxValue="8"/>
    </cacheField>
    <cacheField name="Anti-Gay (Male and Female)" numFmtId="0">
      <sharedItems containsString="0" containsBlank="1" containsNumber="1" containsInteger="1" minValue="0" maxValue="6"/>
    </cacheField>
    <cacheField name="Anti-Heterosexual" numFmtId="0">
      <sharedItems containsString="0" containsBlank="1" containsNumber="1" containsInteger="1" minValue="0" maxValue="1"/>
    </cacheField>
    <cacheField name="Anti-Bisexual" numFmtId="0">
      <sharedItems containsString="0" containsBlank="1" containsNumber="1" containsInteger="1" minValue="0" maxValue="2"/>
    </cacheField>
    <cacheField name="Anti-Physical Disability" numFmtId="0">
      <sharedItems containsString="0" containsBlank="1" containsNumber="1" containsInteger="1" minValue="0" maxValue="1"/>
    </cacheField>
    <cacheField name="Anti-Mental Disability" numFmtId="0">
      <sharedItems containsString="0" containsBlank="1" containsNumber="1" containsInteger="1" minValue="0" maxValue="1"/>
    </cacheField>
    <cacheField name="Total Incidents" numFmtId="0">
      <sharedItems containsString="0" containsBlank="1" containsNumber="1" containsInteger="1" minValue="1" maxValue="148"/>
    </cacheField>
    <cacheField name="Total Victims" numFmtId="0">
      <sharedItems containsString="0" containsBlank="1" containsNumber="1" containsInteger="1" minValue="1" maxValue="148"/>
    </cacheField>
    <cacheField name="Total Offenders" numFmtId="0">
      <sharedItems containsString="0" containsBlank="1" containsNumber="1" containsInteger="1" minValue="1" maxValue="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Lang" refreshedDate="45277.786385416664" createdVersion="8" refreshedVersion="8" minRefreshableVersion="3" recordCount="823" xr:uid="{170417FB-49BA-774D-84E0-8BE9DFC6E438}">
  <cacheSource type="worksheet">
    <worksheetSource ref="A1:AG1048576" sheet="Original Data!"/>
  </cacheSource>
  <cacheFields count="33">
    <cacheField name="County" numFmtId="0">
      <sharedItems containsBlank="1" count="63">
        <s v="Albany"/>
        <s v="Allegany"/>
        <s v="Bronx"/>
        <s v="Kings"/>
        <s v="New York"/>
        <s v="Queens"/>
        <s v="Richmond"/>
        <s v="Broome"/>
        <s v="Cattaraugus"/>
        <s v="Cayuga"/>
        <s v="Chautauqua"/>
        <s v="Chemung"/>
        <s v="Chenango"/>
        <s v="Clinton"/>
        <s v="Columbia"/>
        <s v="Cortland"/>
        <s v="Delaware"/>
        <s v="Dutchess"/>
        <s v="Erie"/>
        <s v="Essex"/>
        <s v="Franklin"/>
        <s v="Fulton"/>
        <s v="Genesee"/>
        <s v="Greene"/>
        <s v="Hamilton"/>
        <s v="Herkimer"/>
        <s v="Jefferson"/>
        <s v="Lewis"/>
        <s v="Livingston"/>
        <s v="Madison"/>
        <s v="Monroe"/>
        <s v="Montgomery"/>
        <s v="Multiple"/>
        <s v="Nassau"/>
        <s v="Niagara"/>
        <s v="Oneida"/>
        <s v="Onondaga"/>
        <s v="Ontario"/>
        <s v="Orange"/>
        <s v="Orleans"/>
        <s v="Oswego"/>
        <s v="Otsego"/>
        <s v="Putnam"/>
        <s v="Rensselaer"/>
        <s v="Rockland"/>
        <s v="Saratoga"/>
        <s v="Schenectady"/>
        <s v="Schoharie"/>
        <s v="Schuyler"/>
        <s v="Seneca"/>
        <s v="St. Lawrence"/>
        <s v="Steuben"/>
        <s v="Suffolk"/>
        <s v="Sullivan"/>
        <s v="Tioga"/>
        <s v="Tompkins"/>
        <s v="Ulster"/>
        <s v="Warren"/>
        <s v="Washington"/>
        <s v="Wayne"/>
        <s v="Westchester"/>
        <s v="Wyoming"/>
        <m/>
      </sharedItems>
    </cacheField>
    <cacheField name="Year" numFmtId="0">
      <sharedItems containsString="0" containsBlank="1" containsNumber="1" containsInteger="1" minValue="2010" maxValue="2022"/>
    </cacheField>
    <cacheField name="Crime Type" numFmtId="0">
      <sharedItems containsBlank="1"/>
    </cacheField>
    <cacheField name="Anti-Male" numFmtId="0">
      <sharedItems containsString="0" containsBlank="1" containsNumber="1" containsInteger="1" minValue="0" maxValue="1"/>
    </cacheField>
    <cacheField name="Anti-Jewish" numFmtId="0">
      <sharedItems containsString="0" containsBlank="1" containsNumber="1" containsInteger="1" minValue="0" maxValue="90"/>
    </cacheField>
    <cacheField name="Anti-Catholic" numFmtId="0">
      <sharedItems containsString="0" containsBlank="1" containsNumber="1" containsInteger="1" minValue="0" maxValue="12"/>
    </cacheField>
    <cacheField name="Anti-Protestant" numFmtId="0">
      <sharedItems containsString="0" containsBlank="1" containsNumber="1" containsInteger="1" minValue="0" maxValue="1"/>
    </cacheField>
    <cacheField name="Anti-Islamic (Muslim)" numFmtId="0">
      <sharedItems containsString="0" containsBlank="1" containsNumber="1" containsInteger="1" minValue="0" maxValue="10"/>
    </cacheField>
    <cacheField name="Anti-Multi-Religious Groups" numFmtId="0">
      <sharedItems containsString="0" containsBlank="1" containsNumber="1" containsInteger="1" minValue="0" maxValue="10"/>
    </cacheField>
    <cacheField name="Anti-Atheism/Agnosticism" numFmtId="0">
      <sharedItems containsString="0" containsBlank="1" containsNumber="1" containsInteger="1" minValue="0" maxValue="0"/>
    </cacheField>
    <cacheField name="Anti-Religious Practice Generally" numFmtId="0">
      <sharedItems containsString="0" containsBlank="1" containsNumber="1" containsInteger="1" minValue="0" maxValue="2"/>
    </cacheField>
    <cacheField name="Anti-Other Religion" numFmtId="0">
      <sharedItems containsString="0" containsBlank="1" containsNumber="1" containsInteger="1" minValue="0" maxValue="4"/>
    </cacheField>
    <cacheField name="Anti-Buddhist" numFmtId="0">
      <sharedItems containsString="0" containsBlank="1" containsNumber="1" containsInteger="1" minValue="0" maxValue="1"/>
    </cacheField>
    <cacheField name="Anti-Eastern Orthodox (Greek, Russian, etc.)" numFmtId="0">
      <sharedItems containsString="0" containsBlank="1" containsNumber="1" containsInteger="1" minValue="0" maxValue="1"/>
    </cacheField>
    <cacheField name="Anti-Hindu" numFmtId="0">
      <sharedItems containsString="0" containsBlank="1" containsNumber="1" containsInteger="1" minValue="0" maxValue="3"/>
    </cacheField>
    <cacheField name="Anti-Jehovahs Witness" numFmtId="0">
      <sharedItems containsString="0" containsBlank="1" containsNumber="1" containsInteger="1" minValue="0" maxValue="1"/>
    </cacheField>
    <cacheField name="Anti-Mormon" numFmtId="0">
      <sharedItems containsString="0" containsBlank="1" containsNumber="1" containsInteger="1" minValue="0" maxValue="1"/>
    </cacheField>
    <cacheField name="Anti-Other Christian" numFmtId="0">
      <sharedItems containsString="0" containsBlank="1" containsNumber="1" containsInteger="1" minValue="0" maxValue="4"/>
    </cacheField>
    <cacheField name="Anti-Sikh" numFmtId="0">
      <sharedItems containsString="0" containsBlank="1" containsNumber="1" containsInteger="1" minValue="0" maxValue="3"/>
    </cacheField>
    <cacheField name="Anti-Hispanic" numFmtId="0">
      <sharedItems containsString="0" containsBlank="1" containsNumber="1" containsInteger="1" minValue="0" maxValue="17"/>
    </cacheField>
    <cacheField name="Anti-Arab" numFmtId="0">
      <sharedItems containsString="0" containsBlank="1" containsNumber="1" containsInteger="1" minValue="0" maxValue="4"/>
    </cacheField>
    <cacheField name="Anti-Other Ethnicity/National Origin" numFmtId="0">
      <sharedItems containsString="0" containsBlank="1" containsNumber="1" containsInteger="1" minValue="0" maxValue="21"/>
    </cacheField>
    <cacheField name="Anti-Non-Hispanic*" numFmtId="0">
      <sharedItems containsString="0" containsBlank="1" containsNumber="1" containsInteger="1" minValue="0" maxValue="0"/>
    </cacheField>
    <cacheField name="Anti-Gay Male" numFmtId="0">
      <sharedItems containsString="0" containsBlank="1" containsNumber="1" containsInteger="1" minValue="0" maxValue="36"/>
    </cacheField>
    <cacheField name="Anti-Gay Female" numFmtId="0">
      <sharedItems containsString="0" containsBlank="1" containsNumber="1" containsInteger="1" minValue="0" maxValue="8"/>
    </cacheField>
    <cacheField name="Anti-Gay (Male and Female)" numFmtId="0">
      <sharedItems containsString="0" containsBlank="1" containsNumber="1" containsInteger="1" minValue="0" maxValue="6"/>
    </cacheField>
    <cacheField name="Anti-Heterosexual" numFmtId="0">
      <sharedItems containsString="0" containsBlank="1" containsNumber="1" containsInteger="1" minValue="0" maxValue="1"/>
    </cacheField>
    <cacheField name="Anti-Bisexual" numFmtId="0">
      <sharedItems containsString="0" containsBlank="1" containsNumber="1" containsInteger="1" minValue="0" maxValue="2"/>
    </cacheField>
    <cacheField name="Anti-Physical Disability" numFmtId="0">
      <sharedItems containsString="0" containsBlank="1" containsNumber="1" containsInteger="1" minValue="0" maxValue="1"/>
    </cacheField>
    <cacheField name="Anti-Mental Disability" numFmtId="0">
      <sharedItems containsString="0" containsBlank="1" containsNumber="1" containsInteger="1" minValue="0" maxValue="1"/>
    </cacheField>
    <cacheField name="Total Incidents" numFmtId="0">
      <sharedItems containsString="0" containsBlank="1" containsNumber="1" containsInteger="1" minValue="1" maxValue="148"/>
    </cacheField>
    <cacheField name="Total Victims" numFmtId="0">
      <sharedItems containsString="0" containsBlank="1" containsNumber="1" containsInteger="1" minValue="1" maxValue="148"/>
    </cacheField>
    <cacheField name="Total Offenders" numFmtId="0">
      <sharedItems containsString="0" containsBlank="1" containsNumber="1" containsInteger="1" minValue="1" maxValue="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3">
  <r>
    <x v="0"/>
    <x v="0"/>
    <x v="0"/>
    <x v="0"/>
    <x v="0"/>
    <x v="0"/>
    <x v="0"/>
    <x v="0"/>
    <x v="0"/>
    <x v="0"/>
    <n v="0"/>
    <x v="0"/>
    <x v="0"/>
    <x v="0"/>
    <x v="0"/>
    <x v="0"/>
    <x v="0"/>
    <x v="0"/>
    <x v="0"/>
    <x v="0"/>
    <x v="0"/>
    <x v="0"/>
    <x v="0"/>
    <n v="0"/>
    <n v="0"/>
    <n v="0"/>
    <n v="0"/>
    <n v="0"/>
    <n v="0"/>
    <x v="0"/>
    <x v="0"/>
    <x v="0"/>
    <n v="2"/>
    <n v="0"/>
    <x v="0"/>
    <n v="0"/>
    <n v="0"/>
    <n v="0"/>
    <n v="0"/>
    <x v="0"/>
    <x v="0"/>
    <x v="0"/>
    <n v="21"/>
    <n v="18"/>
  </r>
  <r>
    <x v="0"/>
    <x v="0"/>
    <x v="1"/>
    <x v="0"/>
    <x v="0"/>
    <x v="0"/>
    <x v="0"/>
    <x v="1"/>
    <x v="1"/>
    <x v="1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"/>
    <n v="22"/>
    <n v="20"/>
  </r>
  <r>
    <x v="1"/>
    <x v="0"/>
    <x v="0"/>
    <x v="0"/>
    <x v="0"/>
    <x v="1"/>
    <x v="0"/>
    <x v="0"/>
    <x v="0"/>
    <x v="2"/>
    <n v="0"/>
    <x v="1"/>
    <x v="0"/>
    <x v="1"/>
    <x v="0"/>
    <x v="0"/>
    <x v="0"/>
    <x v="0"/>
    <x v="1"/>
    <x v="0"/>
    <x v="0"/>
    <x v="0"/>
    <x v="1"/>
    <n v="0"/>
    <n v="0"/>
    <n v="0"/>
    <n v="0"/>
    <n v="0"/>
    <n v="0"/>
    <x v="0"/>
    <x v="1"/>
    <x v="0"/>
    <n v="2"/>
    <n v="0"/>
    <x v="2"/>
    <n v="1"/>
    <n v="0"/>
    <n v="0"/>
    <n v="0"/>
    <x v="0"/>
    <x v="0"/>
    <x v="2"/>
    <n v="19"/>
    <n v="32"/>
  </r>
  <r>
    <x v="1"/>
    <x v="0"/>
    <x v="1"/>
    <x v="0"/>
    <x v="0"/>
    <x v="0"/>
    <x v="0"/>
    <x v="0"/>
    <x v="0"/>
    <x v="3"/>
    <n v="0"/>
    <x v="0"/>
    <x v="0"/>
    <x v="1"/>
    <x v="0"/>
    <x v="1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3"/>
    <n v="22"/>
    <n v="22"/>
  </r>
  <r>
    <x v="2"/>
    <x v="0"/>
    <x v="0"/>
    <x v="0"/>
    <x v="0"/>
    <x v="0"/>
    <x v="0"/>
    <x v="0"/>
    <x v="0"/>
    <x v="4"/>
    <n v="0"/>
    <x v="2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3"/>
    <n v="0"/>
    <n v="0"/>
    <n v="0"/>
    <n v="0"/>
    <x v="0"/>
    <x v="0"/>
    <x v="4"/>
    <n v="7"/>
    <n v="11"/>
  </r>
  <r>
    <x v="2"/>
    <x v="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"/>
    <x v="0"/>
    <x v="0"/>
    <x v="0"/>
    <x v="0"/>
    <x v="0"/>
    <x v="0"/>
    <x v="0"/>
    <x v="0"/>
    <x v="5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6"/>
    <n v="5"/>
    <n v="8"/>
  </r>
  <r>
    <x v="3"/>
    <x v="0"/>
    <x v="1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4"/>
    <x v="0"/>
    <x v="1"/>
    <x v="0"/>
    <x v="0"/>
    <x v="0"/>
    <x v="0"/>
    <x v="0"/>
    <x v="0"/>
    <x v="7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8"/>
    <n v="6"/>
    <n v="6"/>
  </r>
  <r>
    <x v="5"/>
    <x v="0"/>
    <x v="0"/>
    <x v="0"/>
    <x v="0"/>
    <x v="0"/>
    <x v="0"/>
    <x v="0"/>
    <x v="0"/>
    <x v="2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6"/>
    <x v="0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7"/>
    <x v="0"/>
    <x v="1"/>
    <x v="0"/>
    <x v="0"/>
    <x v="2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8"/>
    <x v="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9"/>
    <x v="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4"/>
    <n v="3"/>
  </r>
  <r>
    <x v="9"/>
    <x v="0"/>
    <x v="1"/>
    <x v="0"/>
    <x v="0"/>
    <x v="2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6"/>
    <n v="5"/>
    <n v="5"/>
  </r>
  <r>
    <x v="10"/>
    <x v="0"/>
    <x v="0"/>
    <x v="0"/>
    <x v="0"/>
    <x v="0"/>
    <x v="0"/>
    <x v="0"/>
    <x v="1"/>
    <x v="9"/>
    <n v="0"/>
    <x v="3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9"/>
    <n v="17"/>
    <n v="14"/>
  </r>
  <r>
    <x v="10"/>
    <x v="0"/>
    <x v="1"/>
    <x v="0"/>
    <x v="0"/>
    <x v="0"/>
    <x v="0"/>
    <x v="0"/>
    <x v="0"/>
    <x v="8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6"/>
    <n v="5"/>
    <n v="5"/>
  </r>
  <r>
    <x v="11"/>
    <x v="0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12"/>
    <x v="0"/>
    <x v="0"/>
    <x v="0"/>
    <x v="0"/>
    <x v="0"/>
    <x v="0"/>
    <x v="0"/>
    <x v="2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0"/>
    <n v="4"/>
    <n v="6"/>
  </r>
  <r>
    <x v="13"/>
    <x v="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1"/>
    <x v="0"/>
    <x v="5"/>
    <n v="1"/>
    <n v="1"/>
  </r>
  <r>
    <x v="13"/>
    <x v="0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4"/>
    <x v="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15"/>
    <x v="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6"/>
    <x v="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17"/>
    <x v="0"/>
    <x v="0"/>
    <x v="0"/>
    <x v="0"/>
    <x v="2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8"/>
    <x v="0"/>
    <x v="0"/>
    <x v="0"/>
    <x v="0"/>
    <x v="3"/>
    <x v="0"/>
    <x v="0"/>
    <x v="2"/>
    <x v="6"/>
    <n v="0"/>
    <x v="4"/>
    <x v="0"/>
    <x v="1"/>
    <x v="0"/>
    <x v="5"/>
    <x v="0"/>
    <x v="0"/>
    <x v="3"/>
    <x v="0"/>
    <x v="0"/>
    <x v="0"/>
    <x v="1"/>
    <n v="0"/>
    <n v="0"/>
    <n v="0"/>
    <n v="0"/>
    <n v="0"/>
    <n v="0"/>
    <x v="0"/>
    <x v="2"/>
    <x v="0"/>
    <n v="21"/>
    <n v="0"/>
    <x v="5"/>
    <n v="1"/>
    <n v="0"/>
    <n v="0"/>
    <n v="0"/>
    <x v="0"/>
    <x v="0"/>
    <x v="12"/>
    <n v="121"/>
    <n v="139"/>
  </r>
  <r>
    <x v="18"/>
    <x v="0"/>
    <x v="1"/>
    <x v="0"/>
    <x v="0"/>
    <x v="0"/>
    <x v="0"/>
    <x v="0"/>
    <x v="0"/>
    <x v="0"/>
    <n v="0"/>
    <x v="5"/>
    <x v="0"/>
    <x v="1"/>
    <x v="0"/>
    <x v="6"/>
    <x v="1"/>
    <x v="1"/>
    <x v="2"/>
    <x v="0"/>
    <x v="0"/>
    <x v="0"/>
    <x v="1"/>
    <n v="0"/>
    <n v="1"/>
    <n v="0"/>
    <n v="0"/>
    <n v="0"/>
    <n v="0"/>
    <x v="0"/>
    <x v="0"/>
    <x v="0"/>
    <n v="5"/>
    <n v="0"/>
    <x v="6"/>
    <n v="3"/>
    <n v="0"/>
    <n v="0"/>
    <n v="0"/>
    <x v="0"/>
    <x v="0"/>
    <x v="13"/>
    <n v="94"/>
    <n v="99"/>
  </r>
  <r>
    <x v="19"/>
    <x v="0"/>
    <x v="0"/>
    <x v="0"/>
    <x v="0"/>
    <x v="2"/>
    <x v="0"/>
    <x v="0"/>
    <x v="0"/>
    <x v="4"/>
    <n v="0"/>
    <x v="0"/>
    <x v="0"/>
    <x v="1"/>
    <x v="0"/>
    <x v="2"/>
    <x v="0"/>
    <x v="0"/>
    <x v="2"/>
    <x v="0"/>
    <x v="0"/>
    <x v="1"/>
    <x v="1"/>
    <n v="0"/>
    <n v="0"/>
    <n v="0"/>
    <n v="0"/>
    <n v="0"/>
    <n v="0"/>
    <x v="0"/>
    <x v="0"/>
    <x v="0"/>
    <n v="2"/>
    <n v="0"/>
    <x v="7"/>
    <n v="1"/>
    <n v="0"/>
    <n v="0"/>
    <n v="0"/>
    <x v="0"/>
    <x v="0"/>
    <x v="9"/>
    <n v="17"/>
    <n v="13"/>
  </r>
  <r>
    <x v="19"/>
    <x v="0"/>
    <x v="1"/>
    <x v="0"/>
    <x v="0"/>
    <x v="0"/>
    <x v="0"/>
    <x v="0"/>
    <x v="2"/>
    <x v="2"/>
    <n v="0"/>
    <x v="0"/>
    <x v="0"/>
    <x v="1"/>
    <x v="0"/>
    <x v="2"/>
    <x v="0"/>
    <x v="0"/>
    <x v="0"/>
    <x v="1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7"/>
    <n v="3"/>
    <n v="7"/>
  </r>
  <r>
    <x v="20"/>
    <x v="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1"/>
    <x v="0"/>
    <x v="0"/>
    <x v="0"/>
    <x v="0"/>
    <x v="0"/>
    <x v="0"/>
    <x v="0"/>
    <x v="3"/>
    <x v="5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1"/>
    <n v="0"/>
    <x v="3"/>
    <n v="0"/>
    <n v="0"/>
    <n v="0"/>
    <n v="0"/>
    <x v="0"/>
    <x v="0"/>
    <x v="14"/>
    <n v="14"/>
    <n v="13"/>
  </r>
  <r>
    <x v="21"/>
    <x v="0"/>
    <x v="1"/>
    <x v="0"/>
    <x v="0"/>
    <x v="0"/>
    <x v="0"/>
    <x v="0"/>
    <x v="0"/>
    <x v="3"/>
    <n v="0"/>
    <x v="0"/>
    <x v="0"/>
    <x v="1"/>
    <x v="0"/>
    <x v="7"/>
    <x v="0"/>
    <x v="0"/>
    <x v="0"/>
    <x v="0"/>
    <x v="0"/>
    <x v="0"/>
    <x v="1"/>
    <n v="0"/>
    <n v="0"/>
    <n v="0"/>
    <n v="0"/>
    <n v="0"/>
    <n v="0"/>
    <x v="0"/>
    <x v="3"/>
    <x v="0"/>
    <n v="0"/>
    <n v="0"/>
    <x v="4"/>
    <n v="0"/>
    <n v="0"/>
    <n v="0"/>
    <n v="0"/>
    <x v="0"/>
    <x v="0"/>
    <x v="15"/>
    <n v="32"/>
    <n v="32"/>
  </r>
  <r>
    <x v="22"/>
    <x v="0"/>
    <x v="0"/>
    <x v="0"/>
    <x v="0"/>
    <x v="0"/>
    <x v="0"/>
    <x v="0"/>
    <x v="0"/>
    <x v="5"/>
    <n v="0"/>
    <x v="6"/>
    <x v="0"/>
    <x v="1"/>
    <x v="0"/>
    <x v="8"/>
    <x v="0"/>
    <x v="0"/>
    <x v="2"/>
    <x v="0"/>
    <x v="0"/>
    <x v="0"/>
    <x v="1"/>
    <n v="0"/>
    <n v="0"/>
    <n v="0"/>
    <n v="0"/>
    <n v="0"/>
    <n v="0"/>
    <x v="0"/>
    <x v="4"/>
    <x v="2"/>
    <n v="0"/>
    <n v="0"/>
    <x v="4"/>
    <n v="0"/>
    <n v="2"/>
    <n v="0"/>
    <n v="0"/>
    <x v="0"/>
    <x v="0"/>
    <x v="16"/>
    <n v="27"/>
    <n v="26"/>
  </r>
  <r>
    <x v="22"/>
    <x v="0"/>
    <x v="1"/>
    <x v="0"/>
    <x v="0"/>
    <x v="0"/>
    <x v="0"/>
    <x v="0"/>
    <x v="0"/>
    <x v="10"/>
    <n v="0"/>
    <x v="2"/>
    <x v="0"/>
    <x v="1"/>
    <x v="0"/>
    <x v="9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7"/>
    <n v="35"/>
    <n v="35"/>
  </r>
  <r>
    <x v="23"/>
    <x v="0"/>
    <x v="0"/>
    <x v="0"/>
    <x v="0"/>
    <x v="3"/>
    <x v="0"/>
    <x v="0"/>
    <x v="4"/>
    <x v="7"/>
    <n v="0"/>
    <x v="7"/>
    <x v="0"/>
    <x v="1"/>
    <x v="0"/>
    <x v="10"/>
    <x v="0"/>
    <x v="0"/>
    <x v="2"/>
    <x v="0"/>
    <x v="0"/>
    <x v="0"/>
    <x v="1"/>
    <n v="0"/>
    <n v="1"/>
    <n v="0"/>
    <n v="0"/>
    <n v="0"/>
    <n v="0"/>
    <x v="0"/>
    <x v="3"/>
    <x v="0"/>
    <n v="8"/>
    <n v="0"/>
    <x v="8"/>
    <n v="3"/>
    <n v="0"/>
    <n v="0"/>
    <n v="0"/>
    <x v="0"/>
    <x v="0"/>
    <x v="18"/>
    <n v="137"/>
    <n v="144"/>
  </r>
  <r>
    <x v="23"/>
    <x v="0"/>
    <x v="1"/>
    <x v="0"/>
    <x v="0"/>
    <x v="0"/>
    <x v="0"/>
    <x v="0"/>
    <x v="0"/>
    <x v="7"/>
    <n v="0"/>
    <x v="6"/>
    <x v="0"/>
    <x v="1"/>
    <x v="0"/>
    <x v="11"/>
    <x v="2"/>
    <x v="0"/>
    <x v="2"/>
    <x v="0"/>
    <x v="0"/>
    <x v="0"/>
    <x v="1"/>
    <n v="1"/>
    <n v="0"/>
    <n v="0"/>
    <n v="0"/>
    <n v="0"/>
    <n v="0"/>
    <x v="0"/>
    <x v="0"/>
    <x v="0"/>
    <n v="2"/>
    <n v="0"/>
    <x v="0"/>
    <n v="0"/>
    <n v="0"/>
    <n v="0"/>
    <n v="0"/>
    <x v="0"/>
    <x v="0"/>
    <x v="19"/>
    <n v="108"/>
    <n v="105"/>
  </r>
  <r>
    <x v="24"/>
    <x v="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4"/>
    <x v="0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1"/>
    <x v="0"/>
    <x v="7"/>
    <n v="3"/>
    <n v="3"/>
  </r>
  <r>
    <x v="25"/>
    <x v="0"/>
    <x v="1"/>
    <x v="0"/>
    <x v="0"/>
    <x v="0"/>
    <x v="0"/>
    <x v="2"/>
    <x v="2"/>
    <x v="8"/>
    <n v="0"/>
    <x v="2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1"/>
    <n v="0"/>
    <n v="0"/>
    <x v="0"/>
    <x v="0"/>
    <x v="20"/>
    <n v="9"/>
    <n v="8"/>
  </r>
  <r>
    <x v="26"/>
    <x v="0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6"/>
    <x v="0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7"/>
    <x v="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3"/>
    <n v="2"/>
  </r>
  <r>
    <x v="28"/>
    <x v="0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28"/>
    <x v="0"/>
    <x v="1"/>
    <x v="0"/>
    <x v="0"/>
    <x v="0"/>
    <x v="0"/>
    <x v="0"/>
    <x v="0"/>
    <x v="8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10"/>
  </r>
  <r>
    <x v="29"/>
    <x v="0"/>
    <x v="0"/>
    <x v="0"/>
    <x v="0"/>
    <x v="0"/>
    <x v="0"/>
    <x v="0"/>
    <x v="0"/>
    <x v="2"/>
    <n v="1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0"/>
    <x v="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1"/>
    <x v="0"/>
    <x v="0"/>
    <x v="0"/>
    <x v="0"/>
    <x v="4"/>
    <x v="0"/>
    <x v="0"/>
    <x v="5"/>
    <x v="5"/>
    <n v="0"/>
    <x v="6"/>
    <x v="0"/>
    <x v="1"/>
    <x v="0"/>
    <x v="12"/>
    <x v="0"/>
    <x v="0"/>
    <x v="3"/>
    <x v="0"/>
    <x v="0"/>
    <x v="0"/>
    <x v="0"/>
    <n v="0"/>
    <n v="0"/>
    <n v="1"/>
    <n v="1"/>
    <n v="0"/>
    <n v="0"/>
    <x v="1"/>
    <x v="2"/>
    <x v="0"/>
    <n v="0"/>
    <n v="0"/>
    <x v="9"/>
    <n v="0"/>
    <n v="0"/>
    <n v="0"/>
    <n v="0"/>
    <x v="0"/>
    <x v="0"/>
    <x v="21"/>
    <n v="46"/>
    <n v="53"/>
  </r>
  <r>
    <x v="31"/>
    <x v="0"/>
    <x v="1"/>
    <x v="0"/>
    <x v="0"/>
    <x v="0"/>
    <x v="0"/>
    <x v="0"/>
    <x v="0"/>
    <x v="10"/>
    <n v="0"/>
    <x v="0"/>
    <x v="0"/>
    <x v="1"/>
    <x v="0"/>
    <x v="7"/>
    <x v="3"/>
    <x v="0"/>
    <x v="1"/>
    <x v="0"/>
    <x v="0"/>
    <x v="1"/>
    <x v="2"/>
    <n v="0"/>
    <n v="0"/>
    <n v="3"/>
    <n v="0"/>
    <n v="0"/>
    <n v="0"/>
    <x v="0"/>
    <x v="0"/>
    <x v="0"/>
    <n v="0"/>
    <n v="0"/>
    <x v="6"/>
    <n v="0"/>
    <n v="0"/>
    <n v="0"/>
    <n v="0"/>
    <x v="0"/>
    <x v="0"/>
    <x v="22"/>
    <n v="42"/>
    <n v="49"/>
  </r>
  <r>
    <x v="32"/>
    <x v="0"/>
    <x v="0"/>
    <x v="0"/>
    <x v="0"/>
    <x v="0"/>
    <x v="0"/>
    <x v="0"/>
    <x v="0"/>
    <x v="8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3"/>
    <x v="0"/>
    <x v="0"/>
    <x v="0"/>
    <x v="0"/>
    <x v="0"/>
    <x v="0"/>
    <x v="0"/>
    <x v="0"/>
    <x v="8"/>
    <n v="0"/>
    <x v="1"/>
    <x v="0"/>
    <x v="1"/>
    <x v="0"/>
    <x v="4"/>
    <x v="0"/>
    <x v="0"/>
    <x v="3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23"/>
    <n v="10"/>
    <n v="11"/>
  </r>
  <r>
    <x v="33"/>
    <x v="0"/>
    <x v="1"/>
    <x v="0"/>
    <x v="0"/>
    <x v="0"/>
    <x v="0"/>
    <x v="0"/>
    <x v="0"/>
    <x v="9"/>
    <n v="0"/>
    <x v="0"/>
    <x v="0"/>
    <x v="1"/>
    <x v="0"/>
    <x v="1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24"/>
    <n v="14"/>
    <n v="16"/>
  </r>
  <r>
    <x v="34"/>
    <x v="0"/>
    <x v="0"/>
    <x v="0"/>
    <x v="0"/>
    <x v="0"/>
    <x v="0"/>
    <x v="0"/>
    <x v="0"/>
    <x v="2"/>
    <n v="0"/>
    <x v="0"/>
    <x v="0"/>
    <x v="1"/>
    <x v="0"/>
    <x v="14"/>
    <x v="0"/>
    <x v="0"/>
    <x v="0"/>
    <x v="0"/>
    <x v="0"/>
    <x v="0"/>
    <x v="1"/>
    <n v="0"/>
    <n v="0"/>
    <n v="0"/>
    <n v="0"/>
    <n v="0"/>
    <n v="0"/>
    <x v="0"/>
    <x v="1"/>
    <x v="0"/>
    <n v="1"/>
    <n v="0"/>
    <x v="1"/>
    <n v="0"/>
    <n v="0"/>
    <n v="0"/>
    <n v="0"/>
    <x v="0"/>
    <x v="0"/>
    <x v="25"/>
    <n v="12"/>
    <n v="16"/>
  </r>
  <r>
    <x v="34"/>
    <x v="0"/>
    <x v="1"/>
    <x v="0"/>
    <x v="0"/>
    <x v="0"/>
    <x v="0"/>
    <x v="0"/>
    <x v="0"/>
    <x v="2"/>
    <n v="0"/>
    <x v="0"/>
    <x v="0"/>
    <x v="1"/>
    <x v="0"/>
    <x v="8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"/>
    <n v="7"/>
    <n v="7"/>
  </r>
  <r>
    <x v="35"/>
    <x v="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11"/>
    <n v="2"/>
    <n v="2"/>
  </r>
  <r>
    <x v="35"/>
    <x v="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36"/>
    <x v="0"/>
    <x v="0"/>
    <x v="0"/>
    <x v="0"/>
    <x v="0"/>
    <x v="0"/>
    <x v="0"/>
    <x v="0"/>
    <x v="4"/>
    <n v="0"/>
    <x v="0"/>
    <x v="0"/>
    <x v="1"/>
    <x v="0"/>
    <x v="2"/>
    <x v="0"/>
    <x v="0"/>
    <x v="2"/>
    <x v="0"/>
    <x v="0"/>
    <x v="0"/>
    <x v="0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8"/>
    <n v="8"/>
    <n v="6"/>
  </r>
  <r>
    <x v="36"/>
    <x v="0"/>
    <x v="1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37"/>
    <x v="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4"/>
    <n v="3"/>
  </r>
  <r>
    <x v="38"/>
    <x v="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9"/>
    <x v="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11"/>
    <n v="3"/>
    <n v="3"/>
  </r>
  <r>
    <x v="39"/>
    <x v="0"/>
    <x v="1"/>
    <x v="0"/>
    <x v="0"/>
    <x v="0"/>
    <x v="0"/>
    <x v="0"/>
    <x v="0"/>
    <x v="8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7"/>
    <n v="4"/>
    <n v="4"/>
  </r>
  <r>
    <x v="40"/>
    <x v="0"/>
    <x v="0"/>
    <x v="0"/>
    <x v="0"/>
    <x v="0"/>
    <x v="0"/>
    <x v="0"/>
    <x v="1"/>
    <x v="4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1"/>
    <n v="0"/>
    <n v="0"/>
    <x v="4"/>
    <n v="1"/>
    <n v="1"/>
    <n v="0"/>
    <n v="0"/>
    <x v="0"/>
    <x v="0"/>
    <x v="26"/>
    <n v="11"/>
    <n v="11"/>
  </r>
  <r>
    <x v="40"/>
    <x v="0"/>
    <x v="1"/>
    <x v="0"/>
    <x v="0"/>
    <x v="2"/>
    <x v="0"/>
    <x v="0"/>
    <x v="2"/>
    <x v="5"/>
    <n v="0"/>
    <x v="1"/>
    <x v="0"/>
    <x v="1"/>
    <x v="0"/>
    <x v="15"/>
    <x v="1"/>
    <x v="0"/>
    <x v="2"/>
    <x v="0"/>
    <x v="0"/>
    <x v="0"/>
    <x v="1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1"/>
    <n v="17"/>
    <n v="19"/>
  </r>
  <r>
    <x v="41"/>
    <x v="0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1"/>
    <x v="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2"/>
    <x v="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42"/>
    <x v="0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3"/>
    <x v="0"/>
    <x v="1"/>
    <x v="0"/>
    <x v="0"/>
    <x v="0"/>
    <x v="0"/>
    <x v="0"/>
    <x v="0"/>
    <x v="2"/>
    <n v="0"/>
    <x v="0"/>
    <x v="0"/>
    <x v="1"/>
    <x v="0"/>
    <x v="0"/>
    <x v="0"/>
    <x v="0"/>
    <x v="0"/>
    <x v="2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6"/>
    <n v="5"/>
    <n v="5"/>
  </r>
  <r>
    <x v="44"/>
    <x v="0"/>
    <x v="0"/>
    <x v="0"/>
    <x v="0"/>
    <x v="0"/>
    <x v="0"/>
    <x v="0"/>
    <x v="2"/>
    <x v="4"/>
    <n v="0"/>
    <x v="1"/>
    <x v="0"/>
    <x v="1"/>
    <x v="0"/>
    <x v="15"/>
    <x v="0"/>
    <x v="0"/>
    <x v="2"/>
    <x v="0"/>
    <x v="0"/>
    <x v="0"/>
    <x v="1"/>
    <n v="0"/>
    <n v="0"/>
    <n v="0"/>
    <n v="0"/>
    <n v="0"/>
    <n v="0"/>
    <x v="0"/>
    <x v="3"/>
    <x v="0"/>
    <n v="1"/>
    <n v="0"/>
    <x v="10"/>
    <n v="0"/>
    <n v="0"/>
    <n v="0"/>
    <n v="0"/>
    <x v="0"/>
    <x v="0"/>
    <x v="27"/>
    <n v="22"/>
    <n v="21"/>
  </r>
  <r>
    <x v="44"/>
    <x v="0"/>
    <x v="1"/>
    <x v="0"/>
    <x v="0"/>
    <x v="0"/>
    <x v="0"/>
    <x v="0"/>
    <x v="0"/>
    <x v="5"/>
    <n v="0"/>
    <x v="1"/>
    <x v="0"/>
    <x v="0"/>
    <x v="0"/>
    <x v="12"/>
    <x v="4"/>
    <x v="0"/>
    <x v="2"/>
    <x v="0"/>
    <x v="0"/>
    <x v="0"/>
    <x v="1"/>
    <n v="0"/>
    <n v="0"/>
    <n v="0"/>
    <n v="0"/>
    <n v="0"/>
    <n v="0"/>
    <x v="0"/>
    <x v="0"/>
    <x v="0"/>
    <n v="5"/>
    <n v="0"/>
    <x v="4"/>
    <n v="0"/>
    <n v="2"/>
    <n v="0"/>
    <n v="0"/>
    <x v="0"/>
    <x v="0"/>
    <x v="27"/>
    <n v="24"/>
    <n v="26"/>
  </r>
  <r>
    <x v="45"/>
    <x v="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0"/>
    <x v="1"/>
    <x v="0"/>
    <x v="0"/>
    <x v="0"/>
    <x v="2"/>
    <x v="0"/>
    <x v="0"/>
    <x v="2"/>
    <x v="9"/>
    <n v="0"/>
    <x v="2"/>
    <x v="0"/>
    <x v="0"/>
    <x v="0"/>
    <x v="0"/>
    <x v="4"/>
    <x v="0"/>
    <x v="3"/>
    <x v="0"/>
    <x v="0"/>
    <x v="0"/>
    <x v="1"/>
    <n v="0"/>
    <n v="0"/>
    <n v="0"/>
    <n v="0"/>
    <n v="0"/>
    <n v="0"/>
    <x v="0"/>
    <x v="0"/>
    <x v="0"/>
    <n v="0"/>
    <n v="0"/>
    <x v="6"/>
    <n v="1"/>
    <n v="1"/>
    <n v="0"/>
    <n v="0"/>
    <x v="0"/>
    <x v="0"/>
    <x v="28"/>
    <n v="27"/>
    <n v="24"/>
  </r>
  <r>
    <x v="0"/>
    <x v="1"/>
    <x v="1"/>
    <x v="0"/>
    <x v="0"/>
    <x v="0"/>
    <x v="0"/>
    <x v="1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7"/>
    <n v="7"/>
  </r>
  <r>
    <x v="46"/>
    <x v="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"/>
    <x v="1"/>
    <x v="0"/>
    <x v="0"/>
    <x v="0"/>
    <x v="4"/>
    <x v="0"/>
    <x v="0"/>
    <x v="5"/>
    <x v="8"/>
    <n v="0"/>
    <x v="6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3"/>
    <x v="0"/>
    <n v="0"/>
    <n v="0"/>
    <x v="6"/>
    <n v="0"/>
    <n v="0"/>
    <n v="0"/>
    <n v="0"/>
    <x v="0"/>
    <x v="0"/>
    <x v="29"/>
    <n v="16"/>
    <n v="16"/>
  </r>
  <r>
    <x v="1"/>
    <x v="1"/>
    <x v="1"/>
    <x v="0"/>
    <x v="0"/>
    <x v="2"/>
    <x v="0"/>
    <x v="0"/>
    <x v="2"/>
    <x v="5"/>
    <n v="0"/>
    <x v="1"/>
    <x v="0"/>
    <x v="1"/>
    <x v="0"/>
    <x v="9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6"/>
    <n v="0"/>
    <n v="0"/>
    <n v="0"/>
    <n v="0"/>
    <x v="0"/>
    <x v="0"/>
    <x v="17"/>
    <n v="35"/>
    <n v="35"/>
  </r>
  <r>
    <x v="2"/>
    <x v="1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2"/>
  </r>
  <r>
    <x v="2"/>
    <x v="1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3"/>
    <x v="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"/>
    <x v="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"/>
    <x v="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1"/>
    <n v="0"/>
    <n v="0"/>
    <x v="0"/>
    <x v="0"/>
    <x v="11"/>
    <n v="2"/>
    <n v="6"/>
  </r>
  <r>
    <x v="4"/>
    <x v="1"/>
    <x v="1"/>
    <x v="0"/>
    <x v="0"/>
    <x v="0"/>
    <x v="0"/>
    <x v="0"/>
    <x v="0"/>
    <x v="2"/>
    <n v="0"/>
    <x v="0"/>
    <x v="0"/>
    <x v="1"/>
    <x v="0"/>
    <x v="1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20"/>
    <n v="8"/>
    <n v="8"/>
  </r>
  <r>
    <x v="5"/>
    <x v="1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47"/>
    <x v="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8"/>
    <x v="1"/>
    <x v="0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6"/>
    <x v="1"/>
    <x v="0"/>
    <x v="0"/>
    <x v="0"/>
    <x v="0"/>
    <x v="0"/>
    <x v="0"/>
    <x v="2"/>
    <x v="4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6"/>
    <n v="5"/>
    <n v="5"/>
  </r>
  <r>
    <x v="49"/>
    <x v="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"/>
    <n v="2"/>
    <n v="2"/>
  </r>
  <r>
    <x v="8"/>
    <x v="1"/>
    <x v="1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4"/>
  </r>
  <r>
    <x v="9"/>
    <x v="1"/>
    <x v="0"/>
    <x v="0"/>
    <x v="0"/>
    <x v="0"/>
    <x v="0"/>
    <x v="0"/>
    <x v="2"/>
    <x v="2"/>
    <n v="0"/>
    <x v="0"/>
    <x v="0"/>
    <x v="1"/>
    <x v="0"/>
    <x v="0"/>
    <x v="0"/>
    <x v="0"/>
    <x v="2"/>
    <x v="0"/>
    <x v="0"/>
    <x v="0"/>
    <x v="1"/>
    <n v="0"/>
    <n v="0"/>
    <n v="0"/>
    <n v="0"/>
    <n v="0"/>
    <n v="0"/>
    <x v="0"/>
    <x v="3"/>
    <x v="0"/>
    <n v="0"/>
    <n v="0"/>
    <x v="1"/>
    <n v="0"/>
    <n v="2"/>
    <n v="0"/>
    <n v="0"/>
    <x v="0"/>
    <x v="0"/>
    <x v="4"/>
    <n v="7"/>
    <n v="13"/>
  </r>
  <r>
    <x v="9"/>
    <x v="1"/>
    <x v="1"/>
    <x v="0"/>
    <x v="0"/>
    <x v="0"/>
    <x v="0"/>
    <x v="0"/>
    <x v="0"/>
    <x v="6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10"/>
    <x v="1"/>
    <x v="0"/>
    <x v="0"/>
    <x v="1"/>
    <x v="0"/>
    <x v="1"/>
    <x v="0"/>
    <x v="0"/>
    <x v="6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0"/>
    <n v="0"/>
    <n v="0"/>
    <n v="0"/>
    <n v="0"/>
    <x v="0"/>
    <x v="0"/>
    <x v="14"/>
    <n v="13"/>
    <n v="12"/>
  </r>
  <r>
    <x v="10"/>
    <x v="1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7"/>
    <n v="4"/>
    <n v="4"/>
  </r>
  <r>
    <x v="11"/>
    <x v="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14"/>
    <x v="1"/>
    <x v="0"/>
    <x v="0"/>
    <x v="0"/>
    <x v="0"/>
    <x v="0"/>
    <x v="0"/>
    <x v="0"/>
    <x v="2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15"/>
    <x v="1"/>
    <x v="1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17"/>
    <x v="1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5"/>
    <n v="2"/>
  </r>
  <r>
    <x v="18"/>
    <x v="1"/>
    <x v="0"/>
    <x v="0"/>
    <x v="2"/>
    <x v="5"/>
    <x v="0"/>
    <x v="0"/>
    <x v="2"/>
    <x v="5"/>
    <n v="0"/>
    <x v="8"/>
    <x v="0"/>
    <x v="1"/>
    <x v="0"/>
    <x v="16"/>
    <x v="0"/>
    <x v="0"/>
    <x v="2"/>
    <x v="0"/>
    <x v="0"/>
    <x v="0"/>
    <x v="1"/>
    <n v="0"/>
    <n v="0"/>
    <n v="0"/>
    <n v="0"/>
    <n v="0"/>
    <n v="0"/>
    <x v="0"/>
    <x v="1"/>
    <x v="0"/>
    <n v="1"/>
    <n v="0"/>
    <x v="11"/>
    <n v="1"/>
    <n v="0"/>
    <n v="0"/>
    <n v="0"/>
    <x v="0"/>
    <x v="0"/>
    <x v="30"/>
    <n v="79"/>
    <n v="90"/>
  </r>
  <r>
    <x v="18"/>
    <x v="1"/>
    <x v="1"/>
    <x v="0"/>
    <x v="0"/>
    <x v="0"/>
    <x v="0"/>
    <x v="0"/>
    <x v="5"/>
    <x v="0"/>
    <n v="0"/>
    <x v="3"/>
    <x v="0"/>
    <x v="1"/>
    <x v="0"/>
    <x v="17"/>
    <x v="1"/>
    <x v="0"/>
    <x v="1"/>
    <x v="0"/>
    <x v="0"/>
    <x v="0"/>
    <x v="1"/>
    <n v="0"/>
    <n v="0"/>
    <n v="0"/>
    <n v="0"/>
    <n v="0"/>
    <n v="0"/>
    <x v="0"/>
    <x v="1"/>
    <x v="0"/>
    <n v="0"/>
    <n v="0"/>
    <x v="0"/>
    <n v="0"/>
    <n v="0"/>
    <n v="0"/>
    <n v="0"/>
    <x v="0"/>
    <x v="0"/>
    <x v="31"/>
    <n v="57"/>
    <n v="63"/>
  </r>
  <r>
    <x v="50"/>
    <x v="1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7"/>
    <n v="3"/>
    <n v="4"/>
  </r>
  <r>
    <x v="19"/>
    <x v="1"/>
    <x v="0"/>
    <x v="0"/>
    <x v="0"/>
    <x v="2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2"/>
    <n v="0"/>
    <n v="0"/>
    <x v="1"/>
    <n v="0"/>
    <n v="1"/>
    <n v="0"/>
    <n v="0"/>
    <x v="0"/>
    <x v="0"/>
    <x v="4"/>
    <n v="7"/>
    <n v="7"/>
  </r>
  <r>
    <x v="19"/>
    <x v="1"/>
    <x v="1"/>
    <x v="0"/>
    <x v="0"/>
    <x v="0"/>
    <x v="0"/>
    <x v="0"/>
    <x v="0"/>
    <x v="8"/>
    <n v="0"/>
    <x v="0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1"/>
    <n v="0"/>
    <n v="0"/>
    <x v="0"/>
    <x v="0"/>
    <x v="4"/>
    <n v="7"/>
    <n v="7"/>
  </r>
  <r>
    <x v="21"/>
    <x v="1"/>
    <x v="0"/>
    <x v="0"/>
    <x v="0"/>
    <x v="0"/>
    <x v="0"/>
    <x v="0"/>
    <x v="2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4"/>
    <n v="3"/>
  </r>
  <r>
    <x v="21"/>
    <x v="1"/>
    <x v="1"/>
    <x v="0"/>
    <x v="0"/>
    <x v="0"/>
    <x v="0"/>
    <x v="0"/>
    <x v="0"/>
    <x v="1"/>
    <n v="0"/>
    <x v="0"/>
    <x v="0"/>
    <x v="1"/>
    <x v="0"/>
    <x v="18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6"/>
    <n v="26"/>
    <n v="26"/>
  </r>
  <r>
    <x v="22"/>
    <x v="1"/>
    <x v="0"/>
    <x v="0"/>
    <x v="0"/>
    <x v="2"/>
    <x v="0"/>
    <x v="0"/>
    <x v="2"/>
    <x v="6"/>
    <n v="0"/>
    <x v="0"/>
    <x v="0"/>
    <x v="1"/>
    <x v="0"/>
    <x v="8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9"/>
    <n v="13"/>
    <n v="13"/>
  </r>
  <r>
    <x v="22"/>
    <x v="1"/>
    <x v="1"/>
    <x v="0"/>
    <x v="0"/>
    <x v="0"/>
    <x v="0"/>
    <x v="0"/>
    <x v="0"/>
    <x v="7"/>
    <n v="0"/>
    <x v="0"/>
    <x v="0"/>
    <x v="1"/>
    <x v="0"/>
    <x v="8"/>
    <x v="0"/>
    <x v="0"/>
    <x v="2"/>
    <x v="0"/>
    <x v="0"/>
    <x v="0"/>
    <x v="1"/>
    <n v="0"/>
    <n v="0"/>
    <n v="0"/>
    <n v="0"/>
    <n v="0"/>
    <n v="0"/>
    <x v="2"/>
    <x v="0"/>
    <x v="0"/>
    <n v="0"/>
    <n v="0"/>
    <x v="4"/>
    <n v="0"/>
    <n v="0"/>
    <n v="0"/>
    <n v="0"/>
    <x v="0"/>
    <x v="0"/>
    <x v="32"/>
    <n v="15"/>
    <n v="15"/>
  </r>
  <r>
    <x v="23"/>
    <x v="1"/>
    <x v="0"/>
    <x v="0"/>
    <x v="0"/>
    <x v="3"/>
    <x v="0"/>
    <x v="0"/>
    <x v="3"/>
    <x v="7"/>
    <n v="0"/>
    <x v="9"/>
    <x v="0"/>
    <x v="1"/>
    <x v="0"/>
    <x v="19"/>
    <x v="0"/>
    <x v="0"/>
    <x v="2"/>
    <x v="0"/>
    <x v="0"/>
    <x v="0"/>
    <x v="1"/>
    <n v="0"/>
    <n v="0"/>
    <n v="0"/>
    <n v="0"/>
    <n v="0"/>
    <n v="0"/>
    <x v="0"/>
    <x v="3"/>
    <x v="0"/>
    <n v="5"/>
    <n v="0"/>
    <x v="12"/>
    <n v="3"/>
    <n v="0"/>
    <n v="0"/>
    <n v="0"/>
    <x v="0"/>
    <x v="0"/>
    <x v="33"/>
    <n v="148"/>
    <n v="160"/>
  </r>
  <r>
    <x v="23"/>
    <x v="1"/>
    <x v="1"/>
    <x v="0"/>
    <x v="0"/>
    <x v="0"/>
    <x v="0"/>
    <x v="0"/>
    <x v="2"/>
    <x v="4"/>
    <n v="0"/>
    <x v="5"/>
    <x v="0"/>
    <x v="1"/>
    <x v="0"/>
    <x v="20"/>
    <x v="1"/>
    <x v="0"/>
    <x v="2"/>
    <x v="0"/>
    <x v="0"/>
    <x v="0"/>
    <x v="1"/>
    <n v="0"/>
    <n v="0"/>
    <n v="0"/>
    <n v="0"/>
    <n v="0"/>
    <n v="0"/>
    <x v="0"/>
    <x v="0"/>
    <x v="0"/>
    <n v="0"/>
    <n v="0"/>
    <x v="4"/>
    <n v="0"/>
    <n v="1"/>
    <n v="0"/>
    <n v="0"/>
    <x v="0"/>
    <x v="0"/>
    <x v="34"/>
    <n v="63"/>
    <n v="65"/>
  </r>
  <r>
    <x v="24"/>
    <x v="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0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11"/>
    <n v="3"/>
    <n v="3"/>
  </r>
  <r>
    <x v="24"/>
    <x v="1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5"/>
    <n v="2"/>
    <n v="1"/>
  </r>
  <r>
    <x v="25"/>
    <x v="1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6"/>
    <n v="1"/>
    <n v="0"/>
    <n v="0"/>
    <n v="2"/>
    <x v="0"/>
    <x v="0"/>
    <x v="8"/>
    <n v="6"/>
    <n v="6"/>
  </r>
  <r>
    <x v="26"/>
    <x v="1"/>
    <x v="0"/>
    <x v="0"/>
    <x v="0"/>
    <x v="0"/>
    <x v="0"/>
    <x v="0"/>
    <x v="0"/>
    <x v="8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6"/>
    <x v="1"/>
    <x v="1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7"/>
    <x v="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8"/>
    <x v="1"/>
    <x v="0"/>
    <x v="0"/>
    <x v="0"/>
    <x v="0"/>
    <x v="0"/>
    <x v="0"/>
    <x v="0"/>
    <x v="2"/>
    <n v="0"/>
    <x v="0"/>
    <x v="0"/>
    <x v="0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8"/>
    <x v="1"/>
    <x v="1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7"/>
    <n v="3"/>
    <n v="3"/>
  </r>
  <r>
    <x v="29"/>
    <x v="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29"/>
    <x v="1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0"/>
    <x v="1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31"/>
    <x v="1"/>
    <x v="0"/>
    <x v="0"/>
    <x v="0"/>
    <x v="6"/>
    <x v="0"/>
    <x v="0"/>
    <x v="6"/>
    <x v="6"/>
    <n v="0"/>
    <x v="10"/>
    <x v="0"/>
    <x v="1"/>
    <x v="0"/>
    <x v="8"/>
    <x v="4"/>
    <x v="0"/>
    <x v="4"/>
    <x v="0"/>
    <x v="0"/>
    <x v="0"/>
    <x v="1"/>
    <n v="0"/>
    <n v="0"/>
    <n v="0"/>
    <n v="0"/>
    <n v="0"/>
    <n v="0"/>
    <x v="0"/>
    <x v="3"/>
    <x v="0"/>
    <n v="1"/>
    <n v="0"/>
    <x v="10"/>
    <n v="1"/>
    <n v="0"/>
    <n v="0"/>
    <n v="0"/>
    <x v="0"/>
    <x v="0"/>
    <x v="35"/>
    <n v="61"/>
    <n v="69"/>
  </r>
  <r>
    <x v="31"/>
    <x v="1"/>
    <x v="1"/>
    <x v="0"/>
    <x v="0"/>
    <x v="0"/>
    <x v="0"/>
    <x v="0"/>
    <x v="0"/>
    <x v="5"/>
    <n v="0"/>
    <x v="11"/>
    <x v="0"/>
    <x v="1"/>
    <x v="0"/>
    <x v="16"/>
    <x v="5"/>
    <x v="0"/>
    <x v="0"/>
    <x v="0"/>
    <x v="0"/>
    <x v="0"/>
    <x v="1"/>
    <n v="0"/>
    <n v="0"/>
    <n v="0"/>
    <n v="0"/>
    <n v="0"/>
    <n v="0"/>
    <x v="0"/>
    <x v="0"/>
    <x v="0"/>
    <n v="2"/>
    <n v="0"/>
    <x v="6"/>
    <n v="0"/>
    <n v="0"/>
    <n v="0"/>
    <n v="0"/>
    <x v="0"/>
    <x v="0"/>
    <x v="21"/>
    <n v="45"/>
    <n v="45"/>
  </r>
  <r>
    <x v="32"/>
    <x v="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32"/>
    <x v="1"/>
    <x v="1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33"/>
    <x v="1"/>
    <x v="0"/>
    <x v="0"/>
    <x v="0"/>
    <x v="0"/>
    <x v="0"/>
    <x v="0"/>
    <x v="0"/>
    <x v="8"/>
    <n v="0"/>
    <x v="1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5"/>
  </r>
  <r>
    <x v="33"/>
    <x v="1"/>
    <x v="1"/>
    <x v="0"/>
    <x v="0"/>
    <x v="0"/>
    <x v="0"/>
    <x v="0"/>
    <x v="0"/>
    <x v="5"/>
    <n v="0"/>
    <x v="1"/>
    <x v="0"/>
    <x v="1"/>
    <x v="0"/>
    <x v="8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14"/>
    <n v="12"/>
    <n v="12"/>
  </r>
  <r>
    <x v="34"/>
    <x v="1"/>
    <x v="0"/>
    <x v="0"/>
    <x v="0"/>
    <x v="2"/>
    <x v="0"/>
    <x v="0"/>
    <x v="0"/>
    <x v="2"/>
    <n v="0"/>
    <x v="0"/>
    <x v="0"/>
    <x v="1"/>
    <x v="0"/>
    <x v="3"/>
    <x v="0"/>
    <x v="0"/>
    <x v="0"/>
    <x v="0"/>
    <x v="0"/>
    <x v="0"/>
    <x v="0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6"/>
    <n v="5"/>
    <n v="5"/>
  </r>
  <r>
    <x v="34"/>
    <x v="1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4"/>
    <n v="3"/>
  </r>
  <r>
    <x v="35"/>
    <x v="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5"/>
    <x v="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6"/>
    <x v="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2"/>
    <n v="2"/>
  </r>
  <r>
    <x v="36"/>
    <x v="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37"/>
    <x v="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8"/>
    <x v="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51"/>
    <x v="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9"/>
    <x v="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39"/>
    <x v="1"/>
    <x v="1"/>
    <x v="0"/>
    <x v="0"/>
    <x v="0"/>
    <x v="0"/>
    <x v="1"/>
    <x v="0"/>
    <x v="8"/>
    <n v="0"/>
    <x v="0"/>
    <x v="0"/>
    <x v="1"/>
    <x v="0"/>
    <x v="2"/>
    <x v="0"/>
    <x v="0"/>
    <x v="0"/>
    <x v="0"/>
    <x v="0"/>
    <x v="0"/>
    <x v="2"/>
    <n v="0"/>
    <n v="0"/>
    <n v="0"/>
    <n v="0"/>
    <n v="0"/>
    <n v="1"/>
    <x v="0"/>
    <x v="0"/>
    <x v="0"/>
    <n v="0"/>
    <n v="0"/>
    <x v="1"/>
    <n v="0"/>
    <n v="0"/>
    <n v="0"/>
    <n v="0"/>
    <x v="0"/>
    <x v="0"/>
    <x v="6"/>
    <n v="5"/>
    <n v="5"/>
  </r>
  <r>
    <x v="40"/>
    <x v="1"/>
    <x v="0"/>
    <x v="0"/>
    <x v="0"/>
    <x v="4"/>
    <x v="0"/>
    <x v="0"/>
    <x v="2"/>
    <x v="4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2"/>
    <x v="5"/>
    <x v="0"/>
    <n v="0"/>
    <n v="0"/>
    <x v="3"/>
    <n v="0"/>
    <n v="1"/>
    <n v="0"/>
    <n v="0"/>
    <x v="0"/>
    <x v="0"/>
    <x v="9"/>
    <n v="14"/>
    <n v="15"/>
  </r>
  <r>
    <x v="40"/>
    <x v="1"/>
    <x v="1"/>
    <x v="0"/>
    <x v="0"/>
    <x v="0"/>
    <x v="0"/>
    <x v="0"/>
    <x v="0"/>
    <x v="6"/>
    <n v="0"/>
    <x v="0"/>
    <x v="0"/>
    <x v="0"/>
    <x v="0"/>
    <x v="14"/>
    <x v="0"/>
    <x v="1"/>
    <x v="2"/>
    <x v="0"/>
    <x v="0"/>
    <x v="0"/>
    <x v="1"/>
    <n v="0"/>
    <n v="0"/>
    <n v="0"/>
    <n v="0"/>
    <n v="0"/>
    <n v="0"/>
    <x v="0"/>
    <x v="0"/>
    <x v="0"/>
    <n v="1"/>
    <n v="0"/>
    <x v="1"/>
    <n v="0"/>
    <n v="1"/>
    <n v="0"/>
    <n v="0"/>
    <x v="0"/>
    <x v="0"/>
    <x v="32"/>
    <n v="15"/>
    <n v="15"/>
  </r>
  <r>
    <x v="52"/>
    <x v="1"/>
    <x v="0"/>
    <x v="0"/>
    <x v="0"/>
    <x v="2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2"/>
    <x v="1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43"/>
    <x v="1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43"/>
    <x v="1"/>
    <x v="1"/>
    <x v="0"/>
    <x v="0"/>
    <x v="0"/>
    <x v="1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53"/>
    <x v="1"/>
    <x v="0"/>
    <x v="1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4"/>
    <x v="1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4"/>
    <x v="1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"/>
    <n v="1"/>
    <n v="1"/>
  </r>
  <r>
    <x v="55"/>
    <x v="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4"/>
    <x v="1"/>
    <x v="0"/>
    <x v="0"/>
    <x v="0"/>
    <x v="0"/>
    <x v="0"/>
    <x v="0"/>
    <x v="5"/>
    <x v="5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6"/>
    <x v="0"/>
    <n v="1"/>
    <n v="0"/>
    <x v="4"/>
    <n v="0"/>
    <n v="0"/>
    <n v="0"/>
    <n v="0"/>
    <x v="0"/>
    <x v="0"/>
    <x v="32"/>
    <n v="17"/>
    <n v="15"/>
  </r>
  <r>
    <x v="44"/>
    <x v="1"/>
    <x v="1"/>
    <x v="0"/>
    <x v="0"/>
    <x v="0"/>
    <x v="0"/>
    <x v="0"/>
    <x v="0"/>
    <x v="9"/>
    <n v="0"/>
    <x v="0"/>
    <x v="0"/>
    <x v="1"/>
    <x v="0"/>
    <x v="15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26"/>
    <n v="11"/>
    <n v="11"/>
  </r>
  <r>
    <x v="45"/>
    <x v="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0"/>
    <x v="2"/>
    <x v="0"/>
    <x v="0"/>
    <x v="0"/>
    <x v="0"/>
    <x v="0"/>
    <x v="0"/>
    <x v="2"/>
    <x v="4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8"/>
    <n v="9"/>
    <n v="7"/>
  </r>
  <r>
    <x v="0"/>
    <x v="2"/>
    <x v="1"/>
    <x v="0"/>
    <x v="0"/>
    <x v="0"/>
    <x v="0"/>
    <x v="0"/>
    <x v="0"/>
    <x v="2"/>
    <n v="0"/>
    <x v="0"/>
    <x v="0"/>
    <x v="1"/>
    <x v="0"/>
    <x v="2"/>
    <x v="0"/>
    <x v="1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11"/>
    <n v="2"/>
    <n v="2"/>
  </r>
  <r>
    <x v="1"/>
    <x v="2"/>
    <x v="0"/>
    <x v="0"/>
    <x v="0"/>
    <x v="2"/>
    <x v="1"/>
    <x v="0"/>
    <x v="0"/>
    <x v="2"/>
    <n v="0"/>
    <x v="2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3"/>
    <n v="2"/>
    <n v="0"/>
    <n v="0"/>
    <n v="0"/>
    <x v="0"/>
    <x v="0"/>
    <x v="25"/>
    <n v="10"/>
    <n v="12"/>
  </r>
  <r>
    <x v="1"/>
    <x v="2"/>
    <x v="1"/>
    <x v="0"/>
    <x v="0"/>
    <x v="0"/>
    <x v="0"/>
    <x v="0"/>
    <x v="0"/>
    <x v="4"/>
    <n v="0"/>
    <x v="0"/>
    <x v="0"/>
    <x v="1"/>
    <x v="0"/>
    <x v="21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9"/>
    <n v="13"/>
    <n v="13"/>
  </r>
  <r>
    <x v="2"/>
    <x v="2"/>
    <x v="0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10"/>
    <n v="4"/>
    <n v="4"/>
  </r>
  <r>
    <x v="2"/>
    <x v="2"/>
    <x v="1"/>
    <x v="0"/>
    <x v="0"/>
    <x v="0"/>
    <x v="0"/>
    <x v="0"/>
    <x v="0"/>
    <x v="2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1"/>
    <n v="0"/>
    <n v="0"/>
    <n v="0"/>
    <x v="0"/>
    <x v="0"/>
    <x v="7"/>
    <n v="3"/>
    <n v="3"/>
  </r>
  <r>
    <x v="3"/>
    <x v="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"/>
    <x v="2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"/>
    <x v="2"/>
    <x v="0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"/>
    <x v="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"/>
    <x v="2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7"/>
    <x v="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6"/>
    <x v="2"/>
    <x v="0"/>
    <x v="0"/>
    <x v="0"/>
    <x v="0"/>
    <x v="0"/>
    <x v="0"/>
    <x v="0"/>
    <x v="5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6"/>
  </r>
  <r>
    <x v="6"/>
    <x v="2"/>
    <x v="1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4"/>
    <n v="4"/>
  </r>
  <r>
    <x v="49"/>
    <x v="2"/>
    <x v="0"/>
    <x v="0"/>
    <x v="0"/>
    <x v="0"/>
    <x v="0"/>
    <x v="0"/>
    <x v="0"/>
    <x v="5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49"/>
    <x v="2"/>
    <x v="1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8"/>
    <x v="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9"/>
    <x v="2"/>
    <x v="0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9"/>
    <x v="2"/>
    <x v="1"/>
    <x v="0"/>
    <x v="0"/>
    <x v="0"/>
    <x v="0"/>
    <x v="0"/>
    <x v="0"/>
    <x v="6"/>
    <n v="0"/>
    <x v="0"/>
    <x v="0"/>
    <x v="1"/>
    <x v="0"/>
    <x v="0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10"/>
    <x v="2"/>
    <x v="0"/>
    <x v="0"/>
    <x v="0"/>
    <x v="2"/>
    <x v="0"/>
    <x v="0"/>
    <x v="2"/>
    <x v="9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20"/>
    <n v="8"/>
    <n v="8"/>
  </r>
  <r>
    <x v="10"/>
    <x v="2"/>
    <x v="1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5"/>
    <n v="4"/>
  </r>
  <r>
    <x v="11"/>
    <x v="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1"/>
    <x v="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1"/>
    <n v="2"/>
    <n v="5"/>
  </r>
  <r>
    <x v="12"/>
    <x v="2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"/>
    <n v="1"/>
    <n v="1"/>
  </r>
  <r>
    <x v="12"/>
    <x v="2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5"/>
    <x v="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6"/>
    <x v="2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17"/>
    <x v="2"/>
    <x v="1"/>
    <x v="0"/>
    <x v="0"/>
    <x v="0"/>
    <x v="0"/>
    <x v="0"/>
    <x v="0"/>
    <x v="8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18"/>
    <x v="2"/>
    <x v="0"/>
    <x v="0"/>
    <x v="3"/>
    <x v="4"/>
    <x v="0"/>
    <x v="0"/>
    <x v="1"/>
    <x v="6"/>
    <n v="0"/>
    <x v="3"/>
    <x v="0"/>
    <x v="1"/>
    <x v="0"/>
    <x v="16"/>
    <x v="0"/>
    <x v="0"/>
    <x v="2"/>
    <x v="0"/>
    <x v="0"/>
    <x v="0"/>
    <x v="1"/>
    <n v="0"/>
    <n v="0"/>
    <n v="0"/>
    <n v="0"/>
    <n v="0"/>
    <n v="0"/>
    <x v="0"/>
    <x v="0"/>
    <x v="0"/>
    <n v="2"/>
    <n v="0"/>
    <x v="6"/>
    <n v="0"/>
    <n v="0"/>
    <n v="0"/>
    <n v="0"/>
    <x v="0"/>
    <x v="0"/>
    <x v="36"/>
    <n v="46"/>
    <n v="49"/>
  </r>
  <r>
    <x v="18"/>
    <x v="2"/>
    <x v="1"/>
    <x v="0"/>
    <x v="0"/>
    <x v="2"/>
    <x v="0"/>
    <x v="0"/>
    <x v="2"/>
    <x v="5"/>
    <n v="0"/>
    <x v="2"/>
    <x v="0"/>
    <x v="1"/>
    <x v="0"/>
    <x v="22"/>
    <x v="5"/>
    <x v="0"/>
    <x v="0"/>
    <x v="0"/>
    <x v="0"/>
    <x v="0"/>
    <x v="1"/>
    <n v="0"/>
    <n v="0"/>
    <n v="0"/>
    <n v="1"/>
    <n v="0"/>
    <n v="0"/>
    <x v="0"/>
    <x v="0"/>
    <x v="0"/>
    <n v="0"/>
    <n v="0"/>
    <x v="4"/>
    <n v="0"/>
    <n v="0"/>
    <n v="0"/>
    <n v="0"/>
    <x v="0"/>
    <x v="0"/>
    <x v="31"/>
    <n v="57"/>
    <n v="58"/>
  </r>
  <r>
    <x v="50"/>
    <x v="2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"/>
    <n v="1"/>
    <n v="1"/>
  </r>
  <r>
    <x v="50"/>
    <x v="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3"/>
  </r>
  <r>
    <x v="19"/>
    <x v="2"/>
    <x v="0"/>
    <x v="0"/>
    <x v="0"/>
    <x v="0"/>
    <x v="0"/>
    <x v="0"/>
    <x v="5"/>
    <x v="7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1"/>
    <x v="23"/>
    <n v="11"/>
    <n v="10"/>
  </r>
  <r>
    <x v="19"/>
    <x v="2"/>
    <x v="1"/>
    <x v="0"/>
    <x v="0"/>
    <x v="0"/>
    <x v="0"/>
    <x v="0"/>
    <x v="0"/>
    <x v="9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8"/>
    <n v="7"/>
    <n v="6"/>
  </r>
  <r>
    <x v="21"/>
    <x v="2"/>
    <x v="0"/>
    <x v="0"/>
    <x v="0"/>
    <x v="0"/>
    <x v="0"/>
    <x v="0"/>
    <x v="5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1"/>
    <x v="2"/>
    <x v="1"/>
    <x v="0"/>
    <x v="0"/>
    <x v="0"/>
    <x v="0"/>
    <x v="0"/>
    <x v="0"/>
    <x v="9"/>
    <n v="0"/>
    <x v="0"/>
    <x v="0"/>
    <x v="1"/>
    <x v="0"/>
    <x v="23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2"/>
    <n v="19"/>
    <n v="19"/>
  </r>
  <r>
    <x v="22"/>
    <x v="2"/>
    <x v="0"/>
    <x v="0"/>
    <x v="0"/>
    <x v="0"/>
    <x v="0"/>
    <x v="0"/>
    <x v="0"/>
    <x v="4"/>
    <n v="0"/>
    <x v="0"/>
    <x v="0"/>
    <x v="1"/>
    <x v="0"/>
    <x v="15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4"/>
    <n v="0"/>
    <n v="1"/>
    <n v="0"/>
    <n v="0"/>
    <x v="0"/>
    <x v="0"/>
    <x v="23"/>
    <n v="10"/>
    <n v="10"/>
  </r>
  <r>
    <x v="22"/>
    <x v="2"/>
    <x v="1"/>
    <x v="0"/>
    <x v="0"/>
    <x v="0"/>
    <x v="0"/>
    <x v="0"/>
    <x v="0"/>
    <x v="9"/>
    <n v="0"/>
    <x v="0"/>
    <x v="0"/>
    <x v="1"/>
    <x v="0"/>
    <x v="1"/>
    <x v="0"/>
    <x v="0"/>
    <x v="0"/>
    <x v="0"/>
    <x v="0"/>
    <x v="1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0"/>
    <n v="18"/>
    <n v="18"/>
  </r>
  <r>
    <x v="23"/>
    <x v="2"/>
    <x v="0"/>
    <x v="1"/>
    <x v="0"/>
    <x v="3"/>
    <x v="0"/>
    <x v="0"/>
    <x v="1"/>
    <x v="4"/>
    <n v="0"/>
    <x v="12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0"/>
    <n v="0"/>
    <n v="0"/>
    <n v="0"/>
    <n v="0"/>
    <x v="0"/>
    <x v="0"/>
    <x v="17"/>
    <n v="35"/>
    <n v="36"/>
  </r>
  <r>
    <x v="23"/>
    <x v="2"/>
    <x v="1"/>
    <x v="0"/>
    <x v="0"/>
    <x v="0"/>
    <x v="0"/>
    <x v="0"/>
    <x v="2"/>
    <x v="0"/>
    <n v="0"/>
    <x v="5"/>
    <x v="0"/>
    <x v="1"/>
    <x v="0"/>
    <x v="16"/>
    <x v="6"/>
    <x v="0"/>
    <x v="0"/>
    <x v="0"/>
    <x v="0"/>
    <x v="0"/>
    <x v="1"/>
    <n v="0"/>
    <n v="0"/>
    <n v="0"/>
    <n v="0"/>
    <n v="0"/>
    <n v="0"/>
    <x v="0"/>
    <x v="0"/>
    <x v="0"/>
    <n v="2"/>
    <n v="0"/>
    <x v="4"/>
    <n v="1"/>
    <n v="0"/>
    <n v="0"/>
    <n v="0"/>
    <x v="0"/>
    <x v="0"/>
    <x v="37"/>
    <n v="47"/>
    <n v="47"/>
  </r>
  <r>
    <x v="24"/>
    <x v="2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5"/>
    <x v="2"/>
    <x v="1"/>
    <x v="0"/>
    <x v="0"/>
    <x v="0"/>
    <x v="0"/>
    <x v="1"/>
    <x v="0"/>
    <x v="8"/>
    <n v="0"/>
    <x v="0"/>
    <x v="0"/>
    <x v="1"/>
    <x v="0"/>
    <x v="2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27"/>
    <x v="2"/>
    <x v="0"/>
    <x v="0"/>
    <x v="0"/>
    <x v="2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28"/>
    <x v="2"/>
    <x v="0"/>
    <x v="0"/>
    <x v="0"/>
    <x v="2"/>
    <x v="0"/>
    <x v="0"/>
    <x v="0"/>
    <x v="2"/>
    <n v="0"/>
    <x v="0"/>
    <x v="0"/>
    <x v="0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7"/>
    <n v="7"/>
  </r>
  <r>
    <x v="29"/>
    <x v="2"/>
    <x v="0"/>
    <x v="0"/>
    <x v="0"/>
    <x v="0"/>
    <x v="0"/>
    <x v="0"/>
    <x v="0"/>
    <x v="2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9"/>
    <x v="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0"/>
    <x v="2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30"/>
    <x v="2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7"/>
    <x v="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1"/>
    <x v="2"/>
    <x v="0"/>
    <x v="0"/>
    <x v="0"/>
    <x v="2"/>
    <x v="0"/>
    <x v="0"/>
    <x v="0"/>
    <x v="5"/>
    <n v="0"/>
    <x v="1"/>
    <x v="0"/>
    <x v="1"/>
    <x v="0"/>
    <x v="2"/>
    <x v="0"/>
    <x v="0"/>
    <x v="5"/>
    <x v="0"/>
    <x v="0"/>
    <x v="0"/>
    <x v="1"/>
    <n v="0"/>
    <n v="0"/>
    <n v="1"/>
    <n v="0"/>
    <n v="0"/>
    <n v="0"/>
    <x v="0"/>
    <x v="0"/>
    <x v="0"/>
    <n v="0"/>
    <n v="0"/>
    <x v="7"/>
    <n v="0"/>
    <n v="0"/>
    <n v="0"/>
    <n v="0"/>
    <x v="0"/>
    <x v="0"/>
    <x v="32"/>
    <n v="15"/>
    <n v="15"/>
  </r>
  <r>
    <x v="31"/>
    <x v="2"/>
    <x v="1"/>
    <x v="0"/>
    <x v="0"/>
    <x v="0"/>
    <x v="0"/>
    <x v="1"/>
    <x v="0"/>
    <x v="7"/>
    <n v="0"/>
    <x v="2"/>
    <x v="0"/>
    <x v="1"/>
    <x v="0"/>
    <x v="24"/>
    <x v="4"/>
    <x v="0"/>
    <x v="2"/>
    <x v="0"/>
    <x v="0"/>
    <x v="0"/>
    <x v="1"/>
    <n v="0"/>
    <n v="0"/>
    <n v="1"/>
    <n v="0"/>
    <n v="0"/>
    <n v="0"/>
    <x v="0"/>
    <x v="1"/>
    <x v="0"/>
    <n v="1"/>
    <n v="0"/>
    <x v="1"/>
    <n v="0"/>
    <n v="0"/>
    <n v="0"/>
    <n v="0"/>
    <x v="0"/>
    <x v="0"/>
    <x v="15"/>
    <n v="32"/>
    <n v="32"/>
  </r>
  <r>
    <x v="33"/>
    <x v="2"/>
    <x v="0"/>
    <x v="0"/>
    <x v="0"/>
    <x v="2"/>
    <x v="0"/>
    <x v="0"/>
    <x v="5"/>
    <x v="8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8"/>
    <n v="6"/>
    <n v="6"/>
  </r>
  <r>
    <x v="33"/>
    <x v="2"/>
    <x v="1"/>
    <x v="0"/>
    <x v="0"/>
    <x v="0"/>
    <x v="0"/>
    <x v="0"/>
    <x v="2"/>
    <x v="7"/>
    <n v="0"/>
    <x v="0"/>
    <x v="0"/>
    <x v="1"/>
    <x v="0"/>
    <x v="15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4"/>
    <n v="12"/>
    <n v="12"/>
  </r>
  <r>
    <x v="34"/>
    <x v="2"/>
    <x v="1"/>
    <x v="0"/>
    <x v="0"/>
    <x v="0"/>
    <x v="0"/>
    <x v="0"/>
    <x v="0"/>
    <x v="8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6"/>
    <n v="5"/>
    <n v="5"/>
  </r>
  <r>
    <x v="35"/>
    <x v="2"/>
    <x v="0"/>
    <x v="0"/>
    <x v="0"/>
    <x v="0"/>
    <x v="0"/>
    <x v="0"/>
    <x v="0"/>
    <x v="8"/>
    <n v="0"/>
    <x v="0"/>
    <x v="0"/>
    <x v="0"/>
    <x v="0"/>
    <x v="0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0"/>
    <n v="4"/>
    <n v="4"/>
  </r>
  <r>
    <x v="35"/>
    <x v="2"/>
    <x v="1"/>
    <x v="0"/>
    <x v="0"/>
    <x v="0"/>
    <x v="1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37"/>
    <x v="2"/>
    <x v="0"/>
    <x v="0"/>
    <x v="0"/>
    <x v="0"/>
    <x v="0"/>
    <x v="0"/>
    <x v="0"/>
    <x v="2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7"/>
    <x v="2"/>
    <x v="1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1"/>
    <x v="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9"/>
    <x v="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3"/>
  </r>
  <r>
    <x v="40"/>
    <x v="2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5"/>
    <x v="0"/>
    <n v="0"/>
    <n v="0"/>
    <x v="1"/>
    <n v="0"/>
    <n v="0"/>
    <n v="0"/>
    <n v="0"/>
    <x v="0"/>
    <x v="0"/>
    <x v="10"/>
    <n v="4"/>
    <n v="4"/>
  </r>
  <r>
    <x v="40"/>
    <x v="2"/>
    <x v="1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10"/>
    <n v="4"/>
    <n v="4"/>
  </r>
  <r>
    <x v="52"/>
    <x v="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2"/>
    <x v="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1"/>
    <n v="2"/>
    <n v="4"/>
  </r>
  <r>
    <x v="42"/>
    <x v="2"/>
    <x v="1"/>
    <x v="0"/>
    <x v="0"/>
    <x v="0"/>
    <x v="0"/>
    <x v="0"/>
    <x v="0"/>
    <x v="2"/>
    <n v="0"/>
    <x v="0"/>
    <x v="0"/>
    <x v="1"/>
    <x v="0"/>
    <x v="15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43"/>
    <x v="2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3"/>
    <x v="2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3"/>
  </r>
  <r>
    <x v="53"/>
    <x v="2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"/>
    <n v="1"/>
    <n v="1"/>
  </r>
  <r>
    <x v="55"/>
    <x v="2"/>
    <x v="1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4"/>
    <x v="2"/>
    <x v="0"/>
    <x v="0"/>
    <x v="0"/>
    <x v="0"/>
    <x v="0"/>
    <x v="0"/>
    <x v="5"/>
    <x v="0"/>
    <n v="0"/>
    <x v="0"/>
    <x v="0"/>
    <x v="0"/>
    <x v="0"/>
    <x v="4"/>
    <x v="0"/>
    <x v="0"/>
    <x v="0"/>
    <x v="0"/>
    <x v="0"/>
    <x v="0"/>
    <x v="1"/>
    <n v="0"/>
    <n v="0"/>
    <n v="0"/>
    <n v="0"/>
    <n v="0"/>
    <n v="0"/>
    <x v="0"/>
    <x v="3"/>
    <x v="1"/>
    <n v="1"/>
    <n v="0"/>
    <x v="3"/>
    <n v="1"/>
    <n v="1"/>
    <n v="0"/>
    <n v="0"/>
    <x v="0"/>
    <x v="0"/>
    <x v="38"/>
    <n v="24"/>
    <n v="23"/>
  </r>
  <r>
    <x v="44"/>
    <x v="2"/>
    <x v="1"/>
    <x v="0"/>
    <x v="0"/>
    <x v="0"/>
    <x v="0"/>
    <x v="0"/>
    <x v="2"/>
    <x v="9"/>
    <n v="0"/>
    <x v="0"/>
    <x v="0"/>
    <x v="2"/>
    <x v="0"/>
    <x v="12"/>
    <x v="0"/>
    <x v="0"/>
    <x v="0"/>
    <x v="0"/>
    <x v="0"/>
    <x v="0"/>
    <x v="1"/>
    <n v="0"/>
    <n v="0"/>
    <n v="0"/>
    <n v="0"/>
    <n v="0"/>
    <n v="0"/>
    <x v="0"/>
    <x v="0"/>
    <x v="0"/>
    <n v="5"/>
    <n v="0"/>
    <x v="1"/>
    <n v="0"/>
    <n v="0"/>
    <n v="0"/>
    <n v="0"/>
    <x v="0"/>
    <x v="0"/>
    <x v="1"/>
    <n v="18"/>
    <n v="18"/>
  </r>
  <r>
    <x v="0"/>
    <x v="3"/>
    <x v="0"/>
    <x v="0"/>
    <x v="0"/>
    <x v="0"/>
    <x v="0"/>
    <x v="0"/>
    <x v="5"/>
    <x v="4"/>
    <n v="0"/>
    <x v="0"/>
    <x v="0"/>
    <x v="1"/>
    <x v="0"/>
    <x v="0"/>
    <x v="0"/>
    <x v="0"/>
    <x v="1"/>
    <x v="0"/>
    <x v="0"/>
    <x v="0"/>
    <x v="1"/>
    <n v="0"/>
    <n v="0"/>
    <n v="0"/>
    <n v="0"/>
    <n v="0"/>
    <n v="0"/>
    <x v="0"/>
    <x v="1"/>
    <x v="0"/>
    <n v="0"/>
    <n v="0"/>
    <x v="6"/>
    <n v="0"/>
    <n v="0"/>
    <n v="0"/>
    <n v="0"/>
    <x v="0"/>
    <x v="0"/>
    <x v="26"/>
    <n v="12"/>
    <n v="11"/>
  </r>
  <r>
    <x v="0"/>
    <x v="3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"/>
    <x v="3"/>
    <x v="0"/>
    <x v="0"/>
    <x v="0"/>
    <x v="4"/>
    <x v="0"/>
    <x v="0"/>
    <x v="3"/>
    <x v="2"/>
    <n v="0"/>
    <x v="0"/>
    <x v="0"/>
    <x v="1"/>
    <x v="0"/>
    <x v="2"/>
    <x v="0"/>
    <x v="0"/>
    <x v="1"/>
    <x v="0"/>
    <x v="0"/>
    <x v="0"/>
    <x v="1"/>
    <n v="0"/>
    <n v="0"/>
    <n v="0"/>
    <n v="0"/>
    <n v="0"/>
    <n v="0"/>
    <x v="0"/>
    <x v="3"/>
    <x v="0"/>
    <n v="0"/>
    <n v="0"/>
    <x v="4"/>
    <n v="0"/>
    <n v="0"/>
    <n v="0"/>
    <n v="0"/>
    <x v="0"/>
    <x v="0"/>
    <x v="26"/>
    <n v="11"/>
    <n v="12"/>
  </r>
  <r>
    <x v="1"/>
    <x v="3"/>
    <x v="1"/>
    <x v="0"/>
    <x v="0"/>
    <x v="0"/>
    <x v="0"/>
    <x v="0"/>
    <x v="2"/>
    <x v="4"/>
    <n v="0"/>
    <x v="0"/>
    <x v="0"/>
    <x v="1"/>
    <x v="0"/>
    <x v="23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"/>
    <n v="17"/>
    <n v="17"/>
  </r>
  <r>
    <x v="3"/>
    <x v="3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6"/>
    <x v="3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6"/>
    <x v="3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7"/>
    <x v="3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7"/>
    <x v="3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9"/>
    <x v="3"/>
    <x v="0"/>
    <x v="0"/>
    <x v="0"/>
    <x v="2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10"/>
    <n v="5"/>
    <n v="4"/>
  </r>
  <r>
    <x v="9"/>
    <x v="3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0"/>
    <n v="0"/>
    <n v="0"/>
    <n v="0"/>
    <n v="0"/>
    <x v="0"/>
    <x v="0"/>
    <x v="8"/>
    <n v="6"/>
    <n v="6"/>
  </r>
  <r>
    <x v="10"/>
    <x v="3"/>
    <x v="0"/>
    <x v="0"/>
    <x v="0"/>
    <x v="0"/>
    <x v="0"/>
    <x v="0"/>
    <x v="2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7"/>
    <n v="3"/>
    <n v="5"/>
  </r>
  <r>
    <x v="10"/>
    <x v="3"/>
    <x v="1"/>
    <x v="0"/>
    <x v="0"/>
    <x v="0"/>
    <x v="0"/>
    <x v="0"/>
    <x v="0"/>
    <x v="9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56"/>
    <x v="3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8"/>
    <x v="3"/>
    <x v="0"/>
    <x v="0"/>
    <x v="0"/>
    <x v="3"/>
    <x v="0"/>
    <x v="0"/>
    <x v="1"/>
    <x v="6"/>
    <n v="0"/>
    <x v="1"/>
    <x v="0"/>
    <x v="1"/>
    <x v="0"/>
    <x v="25"/>
    <x v="0"/>
    <x v="0"/>
    <x v="1"/>
    <x v="0"/>
    <x v="0"/>
    <x v="0"/>
    <x v="1"/>
    <n v="0"/>
    <n v="0"/>
    <n v="0"/>
    <n v="0"/>
    <n v="0"/>
    <n v="0"/>
    <x v="0"/>
    <x v="1"/>
    <x v="1"/>
    <n v="0"/>
    <n v="0"/>
    <x v="13"/>
    <n v="1"/>
    <n v="1"/>
    <n v="0"/>
    <n v="0"/>
    <x v="0"/>
    <x v="0"/>
    <x v="39"/>
    <n v="62"/>
    <n v="83"/>
  </r>
  <r>
    <x v="18"/>
    <x v="3"/>
    <x v="1"/>
    <x v="0"/>
    <x v="0"/>
    <x v="2"/>
    <x v="0"/>
    <x v="0"/>
    <x v="2"/>
    <x v="3"/>
    <n v="0"/>
    <x v="0"/>
    <x v="0"/>
    <x v="1"/>
    <x v="0"/>
    <x v="26"/>
    <x v="3"/>
    <x v="0"/>
    <x v="5"/>
    <x v="0"/>
    <x v="0"/>
    <x v="0"/>
    <x v="0"/>
    <n v="0"/>
    <n v="0"/>
    <n v="0"/>
    <n v="0"/>
    <n v="0"/>
    <n v="0"/>
    <x v="0"/>
    <x v="3"/>
    <x v="3"/>
    <n v="1"/>
    <n v="0"/>
    <x v="7"/>
    <n v="0"/>
    <n v="1"/>
    <n v="0"/>
    <n v="0"/>
    <x v="0"/>
    <x v="0"/>
    <x v="40"/>
    <n v="124"/>
    <n v="128"/>
  </r>
  <r>
    <x v="58"/>
    <x v="3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0"/>
    <x v="3"/>
    <x v="1"/>
    <x v="0"/>
    <x v="0"/>
    <x v="2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9"/>
    <x v="3"/>
    <x v="0"/>
    <x v="0"/>
    <x v="0"/>
    <x v="0"/>
    <x v="0"/>
    <x v="0"/>
    <x v="2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6"/>
    <n v="4"/>
  </r>
  <r>
    <x v="19"/>
    <x v="3"/>
    <x v="1"/>
    <x v="0"/>
    <x v="0"/>
    <x v="0"/>
    <x v="0"/>
    <x v="0"/>
    <x v="0"/>
    <x v="9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1"/>
    <x v="0"/>
    <x v="0"/>
    <x v="0"/>
    <n v="0"/>
    <n v="0"/>
    <x v="1"/>
    <n v="0"/>
    <n v="0"/>
    <n v="0"/>
    <n v="0"/>
    <x v="0"/>
    <x v="0"/>
    <x v="25"/>
    <n v="9"/>
    <n v="9"/>
  </r>
  <r>
    <x v="20"/>
    <x v="3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1"/>
    <x v="3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10"/>
    <n v="4"/>
    <n v="4"/>
  </r>
  <r>
    <x v="21"/>
    <x v="3"/>
    <x v="1"/>
    <x v="0"/>
    <x v="0"/>
    <x v="0"/>
    <x v="0"/>
    <x v="0"/>
    <x v="2"/>
    <x v="11"/>
    <n v="0"/>
    <x v="0"/>
    <x v="0"/>
    <x v="0"/>
    <x v="0"/>
    <x v="16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5"/>
    <n v="32"/>
    <n v="32"/>
  </r>
  <r>
    <x v="22"/>
    <x v="3"/>
    <x v="0"/>
    <x v="0"/>
    <x v="0"/>
    <x v="0"/>
    <x v="0"/>
    <x v="0"/>
    <x v="0"/>
    <x v="6"/>
    <n v="0"/>
    <x v="0"/>
    <x v="0"/>
    <x v="1"/>
    <x v="0"/>
    <x v="12"/>
    <x v="0"/>
    <x v="0"/>
    <x v="2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23"/>
    <n v="10"/>
    <n v="10"/>
  </r>
  <r>
    <x v="22"/>
    <x v="3"/>
    <x v="1"/>
    <x v="0"/>
    <x v="0"/>
    <x v="0"/>
    <x v="0"/>
    <x v="0"/>
    <x v="0"/>
    <x v="6"/>
    <n v="0"/>
    <x v="0"/>
    <x v="0"/>
    <x v="1"/>
    <x v="0"/>
    <x v="10"/>
    <x v="0"/>
    <x v="0"/>
    <x v="0"/>
    <x v="1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1"/>
    <n v="24"/>
    <n v="24"/>
  </r>
  <r>
    <x v="23"/>
    <x v="3"/>
    <x v="0"/>
    <x v="0"/>
    <x v="0"/>
    <x v="2"/>
    <x v="0"/>
    <x v="0"/>
    <x v="7"/>
    <x v="4"/>
    <n v="0"/>
    <x v="0"/>
    <x v="0"/>
    <x v="0"/>
    <x v="0"/>
    <x v="27"/>
    <x v="0"/>
    <x v="0"/>
    <x v="1"/>
    <x v="0"/>
    <x v="0"/>
    <x v="0"/>
    <x v="1"/>
    <n v="0"/>
    <n v="0"/>
    <n v="0"/>
    <n v="1"/>
    <n v="0"/>
    <n v="0"/>
    <x v="0"/>
    <x v="1"/>
    <x v="1"/>
    <n v="2"/>
    <n v="0"/>
    <x v="14"/>
    <n v="3"/>
    <n v="1"/>
    <n v="0"/>
    <n v="0"/>
    <x v="0"/>
    <x v="0"/>
    <x v="42"/>
    <n v="52"/>
    <n v="54"/>
  </r>
  <r>
    <x v="23"/>
    <x v="3"/>
    <x v="1"/>
    <x v="0"/>
    <x v="0"/>
    <x v="0"/>
    <x v="0"/>
    <x v="0"/>
    <x v="5"/>
    <x v="3"/>
    <n v="0"/>
    <x v="0"/>
    <x v="0"/>
    <x v="1"/>
    <x v="0"/>
    <x v="28"/>
    <x v="0"/>
    <x v="0"/>
    <x v="0"/>
    <x v="0"/>
    <x v="0"/>
    <x v="0"/>
    <x v="1"/>
    <n v="1"/>
    <n v="0"/>
    <n v="0"/>
    <n v="0"/>
    <n v="0"/>
    <n v="0"/>
    <x v="0"/>
    <x v="0"/>
    <x v="0"/>
    <n v="2"/>
    <n v="0"/>
    <x v="15"/>
    <n v="0"/>
    <n v="3"/>
    <n v="0"/>
    <n v="0"/>
    <x v="1"/>
    <x v="0"/>
    <x v="43"/>
    <n v="82"/>
    <n v="82"/>
  </r>
  <r>
    <x v="24"/>
    <x v="3"/>
    <x v="1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5"/>
    <x v="3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5"/>
    <x v="3"/>
    <x v="1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26"/>
    <x v="3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6"/>
    <x v="3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2"/>
    <n v="1"/>
  </r>
  <r>
    <x v="27"/>
    <x v="3"/>
    <x v="1"/>
    <x v="0"/>
    <x v="0"/>
    <x v="0"/>
    <x v="0"/>
    <x v="0"/>
    <x v="0"/>
    <x v="8"/>
    <n v="0"/>
    <x v="0"/>
    <x v="0"/>
    <x v="1"/>
    <x v="0"/>
    <x v="4"/>
    <x v="0"/>
    <x v="0"/>
    <x v="0"/>
    <x v="1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6"/>
    <n v="5"/>
  </r>
  <r>
    <x v="28"/>
    <x v="3"/>
    <x v="0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6"/>
    <n v="5"/>
    <n v="6"/>
  </r>
  <r>
    <x v="28"/>
    <x v="3"/>
    <x v="1"/>
    <x v="0"/>
    <x v="0"/>
    <x v="0"/>
    <x v="0"/>
    <x v="0"/>
    <x v="0"/>
    <x v="8"/>
    <n v="0"/>
    <x v="0"/>
    <x v="0"/>
    <x v="1"/>
    <x v="0"/>
    <x v="15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8"/>
    <n v="6"/>
    <n v="6"/>
  </r>
  <r>
    <x v="29"/>
    <x v="3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1"/>
    <x v="3"/>
    <x v="0"/>
    <x v="0"/>
    <x v="0"/>
    <x v="1"/>
    <x v="0"/>
    <x v="0"/>
    <x v="0"/>
    <x v="4"/>
    <n v="0"/>
    <x v="0"/>
    <x v="0"/>
    <x v="1"/>
    <x v="0"/>
    <x v="12"/>
    <x v="0"/>
    <x v="0"/>
    <x v="1"/>
    <x v="0"/>
    <x v="0"/>
    <x v="0"/>
    <x v="1"/>
    <n v="0"/>
    <n v="0"/>
    <n v="0"/>
    <n v="0"/>
    <n v="0"/>
    <n v="0"/>
    <x v="0"/>
    <x v="0"/>
    <x v="0"/>
    <n v="0"/>
    <n v="0"/>
    <x v="7"/>
    <n v="0"/>
    <n v="0"/>
    <n v="0"/>
    <n v="0"/>
    <x v="0"/>
    <x v="0"/>
    <x v="0"/>
    <n v="18"/>
    <n v="22"/>
  </r>
  <r>
    <x v="31"/>
    <x v="3"/>
    <x v="1"/>
    <x v="0"/>
    <x v="0"/>
    <x v="0"/>
    <x v="0"/>
    <x v="0"/>
    <x v="2"/>
    <x v="5"/>
    <n v="0"/>
    <x v="0"/>
    <x v="0"/>
    <x v="1"/>
    <x v="0"/>
    <x v="29"/>
    <x v="4"/>
    <x v="0"/>
    <x v="2"/>
    <x v="0"/>
    <x v="0"/>
    <x v="0"/>
    <x v="0"/>
    <n v="1"/>
    <n v="0"/>
    <n v="0"/>
    <n v="0"/>
    <n v="0"/>
    <n v="0"/>
    <x v="0"/>
    <x v="1"/>
    <x v="0"/>
    <n v="3"/>
    <n v="0"/>
    <x v="4"/>
    <n v="0"/>
    <n v="1"/>
    <n v="0"/>
    <n v="0"/>
    <x v="0"/>
    <x v="0"/>
    <x v="42"/>
    <n v="53"/>
    <n v="51"/>
  </r>
  <r>
    <x v="33"/>
    <x v="3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33"/>
    <x v="3"/>
    <x v="1"/>
    <x v="0"/>
    <x v="0"/>
    <x v="0"/>
    <x v="0"/>
    <x v="0"/>
    <x v="0"/>
    <x v="6"/>
    <n v="0"/>
    <x v="0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1"/>
    <x v="0"/>
    <n v="1"/>
    <n v="0"/>
    <x v="1"/>
    <n v="0"/>
    <n v="0"/>
    <n v="0"/>
    <n v="0"/>
    <x v="0"/>
    <x v="0"/>
    <x v="25"/>
    <n v="9"/>
    <n v="9"/>
  </r>
  <r>
    <x v="34"/>
    <x v="3"/>
    <x v="0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4"/>
  </r>
  <r>
    <x v="34"/>
    <x v="3"/>
    <x v="1"/>
    <x v="0"/>
    <x v="0"/>
    <x v="0"/>
    <x v="0"/>
    <x v="0"/>
    <x v="0"/>
    <x v="2"/>
    <n v="0"/>
    <x v="0"/>
    <x v="0"/>
    <x v="1"/>
    <x v="0"/>
    <x v="3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20"/>
    <n v="8"/>
    <n v="9"/>
  </r>
  <r>
    <x v="35"/>
    <x v="3"/>
    <x v="0"/>
    <x v="0"/>
    <x v="0"/>
    <x v="0"/>
    <x v="0"/>
    <x v="0"/>
    <x v="0"/>
    <x v="2"/>
    <n v="1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5"/>
    <x v="3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3"/>
    <n v="2"/>
  </r>
  <r>
    <x v="36"/>
    <x v="3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7"/>
    <x v="3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39"/>
    <x v="3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11"/>
    <n v="2"/>
    <n v="2"/>
  </r>
  <r>
    <x v="40"/>
    <x v="3"/>
    <x v="0"/>
    <x v="0"/>
    <x v="0"/>
    <x v="0"/>
    <x v="0"/>
    <x v="0"/>
    <x v="2"/>
    <x v="4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3"/>
    <x v="0"/>
    <n v="0"/>
    <n v="0"/>
    <x v="1"/>
    <n v="0"/>
    <n v="1"/>
    <n v="0"/>
    <n v="0"/>
    <x v="0"/>
    <x v="0"/>
    <x v="4"/>
    <n v="7"/>
    <n v="7"/>
  </r>
  <r>
    <x v="40"/>
    <x v="3"/>
    <x v="1"/>
    <x v="0"/>
    <x v="0"/>
    <x v="0"/>
    <x v="0"/>
    <x v="0"/>
    <x v="0"/>
    <x v="4"/>
    <n v="0"/>
    <x v="0"/>
    <x v="0"/>
    <x v="1"/>
    <x v="0"/>
    <x v="15"/>
    <x v="1"/>
    <x v="0"/>
    <x v="0"/>
    <x v="0"/>
    <x v="0"/>
    <x v="0"/>
    <x v="1"/>
    <n v="0"/>
    <n v="0"/>
    <n v="0"/>
    <n v="0"/>
    <n v="0"/>
    <n v="1"/>
    <x v="0"/>
    <x v="1"/>
    <x v="0"/>
    <n v="0"/>
    <n v="0"/>
    <x v="1"/>
    <n v="0"/>
    <n v="2"/>
    <n v="0"/>
    <n v="0"/>
    <x v="0"/>
    <x v="0"/>
    <x v="9"/>
    <n v="13"/>
    <n v="13"/>
  </r>
  <r>
    <x v="41"/>
    <x v="3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52"/>
    <x v="3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3"/>
    <x v="3"/>
    <x v="0"/>
    <x v="0"/>
    <x v="0"/>
    <x v="2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3"/>
    <x v="3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55"/>
    <x v="3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44"/>
    <x v="3"/>
    <x v="0"/>
    <x v="0"/>
    <x v="0"/>
    <x v="0"/>
    <x v="0"/>
    <x v="0"/>
    <x v="1"/>
    <x v="8"/>
    <n v="0"/>
    <x v="2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23"/>
    <n v="11"/>
    <n v="13"/>
  </r>
  <r>
    <x v="44"/>
    <x v="3"/>
    <x v="1"/>
    <x v="0"/>
    <x v="0"/>
    <x v="0"/>
    <x v="0"/>
    <x v="0"/>
    <x v="0"/>
    <x v="4"/>
    <n v="0"/>
    <x v="0"/>
    <x v="0"/>
    <x v="1"/>
    <x v="0"/>
    <x v="27"/>
    <x v="0"/>
    <x v="0"/>
    <x v="0"/>
    <x v="0"/>
    <x v="0"/>
    <x v="0"/>
    <x v="1"/>
    <n v="0"/>
    <n v="0"/>
    <n v="0"/>
    <n v="0"/>
    <n v="0"/>
    <n v="0"/>
    <x v="0"/>
    <x v="3"/>
    <x v="0"/>
    <n v="3"/>
    <n v="0"/>
    <x v="1"/>
    <n v="1"/>
    <n v="0"/>
    <n v="0"/>
    <n v="0"/>
    <x v="0"/>
    <x v="0"/>
    <x v="2"/>
    <n v="19"/>
    <n v="19"/>
  </r>
  <r>
    <x v="0"/>
    <x v="4"/>
    <x v="0"/>
    <x v="0"/>
    <x v="0"/>
    <x v="0"/>
    <x v="0"/>
    <x v="0"/>
    <x v="2"/>
    <x v="6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1"/>
    <x v="0"/>
    <x v="0"/>
    <x v="0"/>
    <n v="0"/>
    <n v="0"/>
    <x v="6"/>
    <n v="1"/>
    <n v="1"/>
    <n v="0"/>
    <n v="0"/>
    <x v="0"/>
    <x v="0"/>
    <x v="14"/>
    <n v="12"/>
    <n v="12"/>
  </r>
  <r>
    <x v="0"/>
    <x v="4"/>
    <x v="1"/>
    <x v="0"/>
    <x v="0"/>
    <x v="0"/>
    <x v="0"/>
    <x v="0"/>
    <x v="0"/>
    <x v="8"/>
    <n v="0"/>
    <x v="1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5"/>
    <n v="3"/>
  </r>
  <r>
    <x v="46"/>
    <x v="4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"/>
    <x v="4"/>
    <x v="0"/>
    <x v="0"/>
    <x v="0"/>
    <x v="0"/>
    <x v="0"/>
    <x v="0"/>
    <x v="5"/>
    <x v="8"/>
    <n v="0"/>
    <x v="0"/>
    <x v="0"/>
    <x v="1"/>
    <x v="0"/>
    <x v="0"/>
    <x v="0"/>
    <x v="0"/>
    <x v="2"/>
    <x v="0"/>
    <x v="0"/>
    <x v="0"/>
    <x v="1"/>
    <n v="0"/>
    <n v="0"/>
    <n v="0"/>
    <n v="0"/>
    <n v="0"/>
    <n v="0"/>
    <x v="0"/>
    <x v="1"/>
    <x v="0"/>
    <n v="1"/>
    <n v="0"/>
    <x v="4"/>
    <n v="1"/>
    <n v="0"/>
    <n v="0"/>
    <n v="0"/>
    <x v="0"/>
    <x v="0"/>
    <x v="25"/>
    <n v="9"/>
    <n v="10"/>
  </r>
  <r>
    <x v="1"/>
    <x v="4"/>
    <x v="1"/>
    <x v="0"/>
    <x v="0"/>
    <x v="0"/>
    <x v="0"/>
    <x v="0"/>
    <x v="0"/>
    <x v="4"/>
    <n v="0"/>
    <x v="0"/>
    <x v="0"/>
    <x v="0"/>
    <x v="0"/>
    <x v="13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24"/>
    <n v="14"/>
    <n v="14"/>
  </r>
  <r>
    <x v="2"/>
    <x v="4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2"/>
    <x v="4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3"/>
  </r>
  <r>
    <x v="4"/>
    <x v="4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6"/>
    <x v="4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9"/>
    <x v="4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6"/>
    <n v="0"/>
    <n v="0"/>
    <n v="0"/>
    <n v="0"/>
    <x v="0"/>
    <x v="0"/>
    <x v="10"/>
    <n v="6"/>
    <n v="4"/>
  </r>
  <r>
    <x v="10"/>
    <x v="4"/>
    <x v="0"/>
    <x v="0"/>
    <x v="0"/>
    <x v="0"/>
    <x v="1"/>
    <x v="0"/>
    <x v="2"/>
    <x v="7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20"/>
    <n v="8"/>
    <n v="9"/>
  </r>
  <r>
    <x v="10"/>
    <x v="4"/>
    <x v="1"/>
    <x v="0"/>
    <x v="0"/>
    <x v="0"/>
    <x v="0"/>
    <x v="0"/>
    <x v="0"/>
    <x v="5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5"/>
  </r>
  <r>
    <x v="56"/>
    <x v="4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1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18"/>
    <x v="4"/>
    <x v="0"/>
    <x v="0"/>
    <x v="0"/>
    <x v="4"/>
    <x v="0"/>
    <x v="0"/>
    <x v="8"/>
    <x v="6"/>
    <n v="0"/>
    <x v="1"/>
    <x v="0"/>
    <x v="1"/>
    <x v="0"/>
    <x v="31"/>
    <x v="0"/>
    <x v="0"/>
    <x v="3"/>
    <x v="0"/>
    <x v="0"/>
    <x v="0"/>
    <x v="1"/>
    <n v="0"/>
    <n v="0"/>
    <n v="0"/>
    <n v="0"/>
    <n v="0"/>
    <n v="0"/>
    <x v="0"/>
    <x v="0"/>
    <x v="1"/>
    <n v="1"/>
    <n v="0"/>
    <x v="11"/>
    <n v="1"/>
    <n v="0"/>
    <n v="0"/>
    <n v="0"/>
    <x v="0"/>
    <x v="0"/>
    <x v="31"/>
    <n v="57"/>
    <n v="61"/>
  </r>
  <r>
    <x v="18"/>
    <x v="4"/>
    <x v="1"/>
    <x v="0"/>
    <x v="0"/>
    <x v="0"/>
    <x v="0"/>
    <x v="0"/>
    <x v="2"/>
    <x v="0"/>
    <n v="0"/>
    <x v="1"/>
    <x v="0"/>
    <x v="1"/>
    <x v="0"/>
    <x v="20"/>
    <x v="4"/>
    <x v="0"/>
    <x v="2"/>
    <x v="0"/>
    <x v="0"/>
    <x v="0"/>
    <x v="1"/>
    <n v="0"/>
    <n v="0"/>
    <n v="0"/>
    <n v="0"/>
    <n v="0"/>
    <n v="0"/>
    <x v="0"/>
    <x v="0"/>
    <x v="0"/>
    <n v="1"/>
    <n v="0"/>
    <x v="3"/>
    <n v="0"/>
    <n v="0"/>
    <n v="0"/>
    <n v="0"/>
    <x v="0"/>
    <x v="0"/>
    <x v="44"/>
    <n v="67"/>
    <n v="70"/>
  </r>
  <r>
    <x v="58"/>
    <x v="4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9"/>
    <x v="4"/>
    <x v="0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19"/>
    <x v="4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21"/>
    <x v="4"/>
    <x v="0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0"/>
    <n v="4"/>
    <n v="4"/>
  </r>
  <r>
    <x v="21"/>
    <x v="4"/>
    <x v="1"/>
    <x v="0"/>
    <x v="0"/>
    <x v="0"/>
    <x v="0"/>
    <x v="0"/>
    <x v="0"/>
    <x v="5"/>
    <n v="0"/>
    <x v="0"/>
    <x v="0"/>
    <x v="0"/>
    <x v="0"/>
    <x v="3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41"/>
    <n v="24"/>
    <n v="24"/>
  </r>
  <r>
    <x v="22"/>
    <x v="4"/>
    <x v="0"/>
    <x v="0"/>
    <x v="0"/>
    <x v="0"/>
    <x v="0"/>
    <x v="0"/>
    <x v="0"/>
    <x v="5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4"/>
    <n v="7"/>
    <n v="7"/>
  </r>
  <r>
    <x v="22"/>
    <x v="4"/>
    <x v="1"/>
    <x v="0"/>
    <x v="0"/>
    <x v="0"/>
    <x v="0"/>
    <x v="0"/>
    <x v="0"/>
    <x v="2"/>
    <n v="0"/>
    <x v="0"/>
    <x v="0"/>
    <x v="1"/>
    <x v="0"/>
    <x v="1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9"/>
    <n v="13"/>
    <n v="13"/>
  </r>
  <r>
    <x v="23"/>
    <x v="4"/>
    <x v="0"/>
    <x v="0"/>
    <x v="0"/>
    <x v="5"/>
    <x v="0"/>
    <x v="0"/>
    <x v="3"/>
    <x v="3"/>
    <n v="0"/>
    <x v="2"/>
    <x v="0"/>
    <x v="1"/>
    <x v="0"/>
    <x v="14"/>
    <x v="0"/>
    <x v="0"/>
    <x v="3"/>
    <x v="0"/>
    <x v="0"/>
    <x v="0"/>
    <x v="1"/>
    <n v="0"/>
    <n v="0"/>
    <n v="0"/>
    <n v="0"/>
    <n v="1"/>
    <n v="1"/>
    <x v="0"/>
    <x v="5"/>
    <x v="1"/>
    <n v="4"/>
    <n v="0"/>
    <x v="13"/>
    <n v="0"/>
    <n v="0"/>
    <n v="0"/>
    <n v="0"/>
    <x v="0"/>
    <x v="0"/>
    <x v="45"/>
    <n v="51"/>
    <n v="53"/>
  </r>
  <r>
    <x v="23"/>
    <x v="4"/>
    <x v="1"/>
    <x v="0"/>
    <x v="0"/>
    <x v="4"/>
    <x v="0"/>
    <x v="0"/>
    <x v="0"/>
    <x v="7"/>
    <n v="0"/>
    <x v="0"/>
    <x v="0"/>
    <x v="1"/>
    <x v="0"/>
    <x v="33"/>
    <x v="0"/>
    <x v="0"/>
    <x v="5"/>
    <x v="0"/>
    <x v="0"/>
    <x v="0"/>
    <x v="2"/>
    <n v="0"/>
    <n v="0"/>
    <n v="0"/>
    <n v="0"/>
    <n v="0"/>
    <n v="1"/>
    <x v="0"/>
    <x v="3"/>
    <x v="0"/>
    <n v="3"/>
    <n v="0"/>
    <x v="6"/>
    <n v="0"/>
    <n v="0"/>
    <n v="0"/>
    <n v="0"/>
    <x v="0"/>
    <x v="0"/>
    <x v="13"/>
    <n v="93"/>
    <n v="93"/>
  </r>
  <r>
    <x v="24"/>
    <x v="4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5"/>
    <x v="4"/>
    <x v="0"/>
    <x v="0"/>
    <x v="0"/>
    <x v="0"/>
    <x v="1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6"/>
    <x v="4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26"/>
    <x v="4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7"/>
    <x v="4"/>
    <x v="0"/>
    <x v="0"/>
    <x v="1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8"/>
    <x v="4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7"/>
    <n v="3"/>
    <n v="3"/>
  </r>
  <r>
    <x v="29"/>
    <x v="4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29"/>
    <x v="4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2"/>
    <n v="1"/>
  </r>
  <r>
    <x v="57"/>
    <x v="4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31"/>
    <x v="4"/>
    <x v="0"/>
    <x v="0"/>
    <x v="0"/>
    <x v="4"/>
    <x v="0"/>
    <x v="0"/>
    <x v="2"/>
    <x v="4"/>
    <n v="0"/>
    <x v="1"/>
    <x v="0"/>
    <x v="1"/>
    <x v="0"/>
    <x v="15"/>
    <x v="0"/>
    <x v="0"/>
    <x v="2"/>
    <x v="0"/>
    <x v="0"/>
    <x v="0"/>
    <x v="1"/>
    <n v="0"/>
    <n v="0"/>
    <n v="0"/>
    <n v="0"/>
    <n v="0"/>
    <n v="0"/>
    <x v="0"/>
    <x v="1"/>
    <x v="0"/>
    <n v="1"/>
    <n v="0"/>
    <x v="6"/>
    <n v="2"/>
    <n v="0"/>
    <n v="0"/>
    <n v="0"/>
    <x v="0"/>
    <x v="0"/>
    <x v="2"/>
    <n v="19"/>
    <n v="20"/>
  </r>
  <r>
    <x v="31"/>
    <x v="4"/>
    <x v="1"/>
    <x v="0"/>
    <x v="0"/>
    <x v="2"/>
    <x v="0"/>
    <x v="0"/>
    <x v="0"/>
    <x v="5"/>
    <n v="0"/>
    <x v="0"/>
    <x v="0"/>
    <x v="1"/>
    <x v="0"/>
    <x v="24"/>
    <x v="5"/>
    <x v="0"/>
    <x v="2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46"/>
    <n v="28"/>
    <n v="28"/>
  </r>
  <r>
    <x v="32"/>
    <x v="4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33"/>
    <x v="4"/>
    <x v="0"/>
    <x v="0"/>
    <x v="0"/>
    <x v="0"/>
    <x v="0"/>
    <x v="0"/>
    <x v="8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"/>
    <n v="7"/>
    <n v="7"/>
  </r>
  <r>
    <x v="33"/>
    <x v="4"/>
    <x v="1"/>
    <x v="0"/>
    <x v="0"/>
    <x v="0"/>
    <x v="0"/>
    <x v="0"/>
    <x v="0"/>
    <x v="2"/>
    <n v="0"/>
    <x v="0"/>
    <x v="0"/>
    <x v="1"/>
    <x v="0"/>
    <x v="8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4"/>
    <n v="7"/>
    <n v="7"/>
  </r>
  <r>
    <x v="34"/>
    <x v="4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5"/>
  </r>
  <r>
    <x v="34"/>
    <x v="4"/>
    <x v="1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5"/>
    <x v="4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2"/>
  </r>
  <r>
    <x v="37"/>
    <x v="4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3"/>
    <n v="2"/>
  </r>
  <r>
    <x v="38"/>
    <x v="4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9"/>
    <x v="4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0"/>
    <x v="4"/>
    <x v="0"/>
    <x v="0"/>
    <x v="0"/>
    <x v="0"/>
    <x v="0"/>
    <x v="0"/>
    <x v="2"/>
    <x v="6"/>
    <n v="0"/>
    <x v="1"/>
    <x v="0"/>
    <x v="1"/>
    <x v="0"/>
    <x v="2"/>
    <x v="0"/>
    <x v="0"/>
    <x v="2"/>
    <x v="0"/>
    <x v="0"/>
    <x v="0"/>
    <x v="0"/>
    <n v="0"/>
    <n v="0"/>
    <n v="0"/>
    <n v="0"/>
    <n v="0"/>
    <n v="0"/>
    <x v="0"/>
    <x v="1"/>
    <x v="0"/>
    <n v="0"/>
    <n v="0"/>
    <x v="4"/>
    <n v="1"/>
    <n v="0"/>
    <n v="0"/>
    <n v="0"/>
    <x v="1"/>
    <x v="0"/>
    <x v="26"/>
    <n v="11"/>
    <n v="11"/>
  </r>
  <r>
    <x v="40"/>
    <x v="4"/>
    <x v="1"/>
    <x v="0"/>
    <x v="0"/>
    <x v="0"/>
    <x v="0"/>
    <x v="0"/>
    <x v="2"/>
    <x v="8"/>
    <n v="0"/>
    <x v="0"/>
    <x v="0"/>
    <x v="1"/>
    <x v="0"/>
    <x v="15"/>
    <x v="1"/>
    <x v="0"/>
    <x v="0"/>
    <x v="0"/>
    <x v="0"/>
    <x v="0"/>
    <x v="1"/>
    <n v="0"/>
    <n v="0"/>
    <n v="0"/>
    <n v="0"/>
    <n v="0"/>
    <n v="1"/>
    <x v="0"/>
    <x v="0"/>
    <x v="0"/>
    <n v="0"/>
    <n v="0"/>
    <x v="4"/>
    <n v="0"/>
    <n v="6"/>
    <n v="0"/>
    <n v="0"/>
    <x v="0"/>
    <x v="0"/>
    <x v="1"/>
    <n v="17"/>
    <n v="17"/>
  </r>
  <r>
    <x v="42"/>
    <x v="4"/>
    <x v="1"/>
    <x v="0"/>
    <x v="0"/>
    <x v="0"/>
    <x v="0"/>
    <x v="0"/>
    <x v="0"/>
    <x v="2"/>
    <n v="0"/>
    <x v="0"/>
    <x v="0"/>
    <x v="1"/>
    <x v="0"/>
    <x v="2"/>
    <x v="0"/>
    <x v="0"/>
    <x v="0"/>
    <x v="3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3"/>
    <x v="4"/>
    <x v="0"/>
    <x v="0"/>
    <x v="0"/>
    <x v="0"/>
    <x v="2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3"/>
    <x v="4"/>
    <x v="1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55"/>
    <x v="4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5"/>
    <x v="4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3"/>
  </r>
  <r>
    <x v="44"/>
    <x v="4"/>
    <x v="0"/>
    <x v="0"/>
    <x v="0"/>
    <x v="0"/>
    <x v="0"/>
    <x v="0"/>
    <x v="2"/>
    <x v="4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8"/>
    <n v="6"/>
    <n v="6"/>
  </r>
  <r>
    <x v="44"/>
    <x v="4"/>
    <x v="1"/>
    <x v="0"/>
    <x v="0"/>
    <x v="0"/>
    <x v="0"/>
    <x v="0"/>
    <x v="2"/>
    <x v="8"/>
    <n v="0"/>
    <x v="0"/>
    <x v="0"/>
    <x v="1"/>
    <x v="0"/>
    <x v="1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32"/>
    <n v="15"/>
    <n v="15"/>
  </r>
  <r>
    <x v="0"/>
    <x v="5"/>
    <x v="0"/>
    <x v="0"/>
    <x v="0"/>
    <x v="0"/>
    <x v="0"/>
    <x v="0"/>
    <x v="5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0"/>
    <x v="5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"/>
    <x v="5"/>
    <x v="0"/>
    <x v="0"/>
    <x v="0"/>
    <x v="3"/>
    <x v="0"/>
    <x v="0"/>
    <x v="5"/>
    <x v="8"/>
    <n v="0"/>
    <x v="0"/>
    <x v="0"/>
    <x v="1"/>
    <x v="0"/>
    <x v="3"/>
    <x v="0"/>
    <x v="0"/>
    <x v="2"/>
    <x v="0"/>
    <x v="0"/>
    <x v="0"/>
    <x v="1"/>
    <n v="0"/>
    <n v="0"/>
    <n v="0"/>
    <n v="0"/>
    <n v="0"/>
    <n v="0"/>
    <x v="0"/>
    <x v="0"/>
    <x v="2"/>
    <n v="1"/>
    <n v="0"/>
    <x v="10"/>
    <n v="1"/>
    <n v="0"/>
    <n v="0"/>
    <n v="0"/>
    <x v="0"/>
    <x v="0"/>
    <x v="28"/>
    <n v="21"/>
    <n v="24"/>
  </r>
  <r>
    <x v="1"/>
    <x v="5"/>
    <x v="1"/>
    <x v="0"/>
    <x v="0"/>
    <x v="0"/>
    <x v="0"/>
    <x v="0"/>
    <x v="0"/>
    <x v="4"/>
    <n v="0"/>
    <x v="0"/>
    <x v="0"/>
    <x v="1"/>
    <x v="0"/>
    <x v="8"/>
    <x v="0"/>
    <x v="0"/>
    <x v="2"/>
    <x v="0"/>
    <x v="0"/>
    <x v="0"/>
    <x v="1"/>
    <n v="0"/>
    <n v="0"/>
    <n v="0"/>
    <n v="0"/>
    <n v="0"/>
    <n v="0"/>
    <x v="0"/>
    <x v="0"/>
    <x v="1"/>
    <n v="1"/>
    <n v="0"/>
    <x v="1"/>
    <n v="0"/>
    <n v="0"/>
    <n v="0"/>
    <n v="0"/>
    <x v="0"/>
    <x v="0"/>
    <x v="26"/>
    <n v="11"/>
    <n v="11"/>
  </r>
  <r>
    <x v="2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8"/>
    <x v="5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6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3"/>
    <x v="0"/>
    <n v="0"/>
    <n v="0"/>
    <x v="1"/>
    <n v="0"/>
    <n v="0"/>
    <n v="0"/>
    <n v="0"/>
    <x v="0"/>
    <x v="0"/>
    <x v="7"/>
    <n v="3"/>
    <n v="4"/>
  </r>
  <r>
    <x v="6"/>
    <x v="5"/>
    <x v="1"/>
    <x v="0"/>
    <x v="0"/>
    <x v="0"/>
    <x v="0"/>
    <x v="0"/>
    <x v="0"/>
    <x v="4"/>
    <n v="0"/>
    <x v="0"/>
    <x v="0"/>
    <x v="2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8"/>
  </r>
  <r>
    <x v="49"/>
    <x v="5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11"/>
    <n v="2"/>
    <n v="2"/>
  </r>
  <r>
    <x v="49"/>
    <x v="5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8"/>
    <x v="5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9"/>
    <x v="5"/>
    <x v="0"/>
    <x v="0"/>
    <x v="0"/>
    <x v="2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6"/>
    <n v="5"/>
    <n v="12"/>
  </r>
  <r>
    <x v="9"/>
    <x v="5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0"/>
    <x v="5"/>
    <x v="0"/>
    <x v="0"/>
    <x v="0"/>
    <x v="0"/>
    <x v="0"/>
    <x v="0"/>
    <x v="2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1"/>
    <n v="0"/>
    <n v="0"/>
    <n v="0"/>
    <x v="0"/>
    <x v="0"/>
    <x v="8"/>
    <n v="6"/>
    <n v="10"/>
  </r>
  <r>
    <x v="10"/>
    <x v="5"/>
    <x v="1"/>
    <x v="0"/>
    <x v="0"/>
    <x v="0"/>
    <x v="0"/>
    <x v="0"/>
    <x v="2"/>
    <x v="4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5"/>
    <n v="4"/>
  </r>
  <r>
    <x v="12"/>
    <x v="5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14"/>
    <x v="5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5"/>
    <x v="5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6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6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18"/>
    <x v="5"/>
    <x v="0"/>
    <x v="0"/>
    <x v="0"/>
    <x v="1"/>
    <x v="0"/>
    <x v="0"/>
    <x v="5"/>
    <x v="7"/>
    <n v="0"/>
    <x v="1"/>
    <x v="0"/>
    <x v="1"/>
    <x v="0"/>
    <x v="27"/>
    <x v="4"/>
    <x v="0"/>
    <x v="2"/>
    <x v="0"/>
    <x v="0"/>
    <x v="0"/>
    <x v="1"/>
    <n v="0"/>
    <n v="0"/>
    <n v="0"/>
    <n v="0"/>
    <n v="0"/>
    <n v="0"/>
    <x v="0"/>
    <x v="5"/>
    <x v="4"/>
    <n v="2"/>
    <n v="0"/>
    <x v="11"/>
    <n v="2"/>
    <n v="0"/>
    <n v="0"/>
    <n v="0"/>
    <x v="0"/>
    <x v="0"/>
    <x v="47"/>
    <n v="53"/>
    <n v="64"/>
  </r>
  <r>
    <x v="18"/>
    <x v="5"/>
    <x v="1"/>
    <x v="0"/>
    <x v="0"/>
    <x v="0"/>
    <x v="0"/>
    <x v="0"/>
    <x v="0"/>
    <x v="6"/>
    <n v="0"/>
    <x v="1"/>
    <x v="0"/>
    <x v="1"/>
    <x v="0"/>
    <x v="5"/>
    <x v="3"/>
    <x v="0"/>
    <x v="2"/>
    <x v="0"/>
    <x v="0"/>
    <x v="1"/>
    <x v="1"/>
    <n v="0"/>
    <n v="0"/>
    <n v="0"/>
    <n v="0"/>
    <n v="0"/>
    <n v="1"/>
    <x v="0"/>
    <x v="1"/>
    <x v="2"/>
    <n v="2"/>
    <n v="0"/>
    <x v="4"/>
    <n v="0"/>
    <n v="0"/>
    <n v="0"/>
    <n v="0"/>
    <x v="0"/>
    <x v="0"/>
    <x v="48"/>
    <n v="62"/>
    <n v="63"/>
  </r>
  <r>
    <x v="59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4"/>
  </r>
  <r>
    <x v="58"/>
    <x v="5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58"/>
    <x v="5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0"/>
    <x v="5"/>
    <x v="1"/>
    <x v="0"/>
    <x v="0"/>
    <x v="0"/>
    <x v="0"/>
    <x v="0"/>
    <x v="0"/>
    <x v="4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6"/>
    <n v="5"/>
  </r>
  <r>
    <x v="19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7"/>
    <n v="3"/>
    <n v="6"/>
  </r>
  <r>
    <x v="19"/>
    <x v="5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1"/>
    <x v="5"/>
    <x v="0"/>
    <x v="0"/>
    <x v="0"/>
    <x v="0"/>
    <x v="0"/>
    <x v="0"/>
    <x v="2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1"/>
    <x v="5"/>
    <x v="1"/>
    <x v="0"/>
    <x v="0"/>
    <x v="0"/>
    <x v="0"/>
    <x v="0"/>
    <x v="0"/>
    <x v="11"/>
    <n v="0"/>
    <x v="5"/>
    <x v="0"/>
    <x v="3"/>
    <x v="0"/>
    <x v="30"/>
    <x v="0"/>
    <x v="0"/>
    <x v="0"/>
    <x v="2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6"/>
    <n v="26"/>
    <n v="26"/>
  </r>
  <r>
    <x v="22"/>
    <x v="5"/>
    <x v="0"/>
    <x v="0"/>
    <x v="0"/>
    <x v="0"/>
    <x v="0"/>
    <x v="0"/>
    <x v="2"/>
    <x v="6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20"/>
    <n v="8"/>
    <n v="8"/>
  </r>
  <r>
    <x v="22"/>
    <x v="5"/>
    <x v="1"/>
    <x v="0"/>
    <x v="0"/>
    <x v="0"/>
    <x v="0"/>
    <x v="0"/>
    <x v="0"/>
    <x v="9"/>
    <n v="0"/>
    <x v="0"/>
    <x v="0"/>
    <x v="1"/>
    <x v="0"/>
    <x v="9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9"/>
    <n v="30"/>
    <n v="30"/>
  </r>
  <r>
    <x v="23"/>
    <x v="5"/>
    <x v="0"/>
    <x v="0"/>
    <x v="0"/>
    <x v="2"/>
    <x v="0"/>
    <x v="0"/>
    <x v="1"/>
    <x v="0"/>
    <n v="0"/>
    <x v="3"/>
    <x v="0"/>
    <x v="1"/>
    <x v="0"/>
    <x v="30"/>
    <x v="0"/>
    <x v="0"/>
    <x v="5"/>
    <x v="0"/>
    <x v="0"/>
    <x v="0"/>
    <x v="1"/>
    <n v="0"/>
    <n v="0"/>
    <n v="0"/>
    <n v="0"/>
    <n v="0"/>
    <n v="0"/>
    <x v="0"/>
    <x v="0"/>
    <x v="4"/>
    <n v="2"/>
    <n v="0"/>
    <x v="14"/>
    <n v="0"/>
    <n v="2"/>
    <n v="0"/>
    <n v="0"/>
    <x v="0"/>
    <x v="0"/>
    <x v="50"/>
    <n v="43"/>
    <n v="49"/>
  </r>
  <r>
    <x v="23"/>
    <x v="5"/>
    <x v="1"/>
    <x v="0"/>
    <x v="0"/>
    <x v="0"/>
    <x v="0"/>
    <x v="0"/>
    <x v="2"/>
    <x v="9"/>
    <n v="0"/>
    <x v="0"/>
    <x v="0"/>
    <x v="1"/>
    <x v="0"/>
    <x v="34"/>
    <x v="4"/>
    <x v="0"/>
    <x v="0"/>
    <x v="1"/>
    <x v="0"/>
    <x v="0"/>
    <x v="1"/>
    <n v="0"/>
    <n v="0"/>
    <n v="0"/>
    <n v="0"/>
    <n v="0"/>
    <n v="0"/>
    <x v="0"/>
    <x v="0"/>
    <x v="1"/>
    <n v="3"/>
    <n v="0"/>
    <x v="3"/>
    <n v="0"/>
    <n v="0"/>
    <n v="0"/>
    <n v="0"/>
    <x v="0"/>
    <x v="0"/>
    <x v="51"/>
    <n v="64"/>
    <n v="64"/>
  </r>
  <r>
    <x v="24"/>
    <x v="5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4"/>
    <x v="5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11"/>
    <n v="2"/>
    <n v="2"/>
  </r>
  <r>
    <x v="25"/>
    <x v="5"/>
    <x v="0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5"/>
    <x v="5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6"/>
    <x v="5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8"/>
    <x v="5"/>
    <x v="0"/>
    <x v="0"/>
    <x v="0"/>
    <x v="0"/>
    <x v="0"/>
    <x v="0"/>
    <x v="2"/>
    <x v="4"/>
    <n v="0"/>
    <x v="0"/>
    <x v="0"/>
    <x v="1"/>
    <x v="0"/>
    <x v="2"/>
    <x v="0"/>
    <x v="0"/>
    <x v="0"/>
    <x v="0"/>
    <x v="0"/>
    <x v="0"/>
    <x v="1"/>
    <n v="0"/>
    <n v="0"/>
    <n v="1"/>
    <n v="0"/>
    <n v="0"/>
    <n v="0"/>
    <x v="0"/>
    <x v="0"/>
    <x v="0"/>
    <n v="0"/>
    <n v="0"/>
    <x v="4"/>
    <n v="0"/>
    <n v="0"/>
    <n v="0"/>
    <n v="0"/>
    <x v="0"/>
    <x v="0"/>
    <x v="6"/>
    <n v="5"/>
    <n v="6"/>
  </r>
  <r>
    <x v="28"/>
    <x v="5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9"/>
    <x v="5"/>
    <x v="0"/>
    <x v="0"/>
    <x v="0"/>
    <x v="2"/>
    <x v="0"/>
    <x v="0"/>
    <x v="0"/>
    <x v="8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7"/>
  </r>
  <r>
    <x v="57"/>
    <x v="5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57"/>
    <x v="5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5"/>
    <n v="2"/>
  </r>
  <r>
    <x v="31"/>
    <x v="5"/>
    <x v="0"/>
    <x v="0"/>
    <x v="0"/>
    <x v="0"/>
    <x v="0"/>
    <x v="0"/>
    <x v="2"/>
    <x v="2"/>
    <n v="0"/>
    <x v="1"/>
    <x v="0"/>
    <x v="1"/>
    <x v="0"/>
    <x v="4"/>
    <x v="0"/>
    <x v="0"/>
    <x v="6"/>
    <x v="0"/>
    <x v="0"/>
    <x v="0"/>
    <x v="1"/>
    <n v="0"/>
    <n v="0"/>
    <n v="0"/>
    <n v="0"/>
    <n v="0"/>
    <n v="0"/>
    <x v="0"/>
    <x v="1"/>
    <x v="3"/>
    <n v="3"/>
    <n v="0"/>
    <x v="0"/>
    <n v="2"/>
    <n v="0"/>
    <n v="0"/>
    <n v="0"/>
    <x v="0"/>
    <x v="0"/>
    <x v="38"/>
    <n v="23"/>
    <n v="27"/>
  </r>
  <r>
    <x v="31"/>
    <x v="5"/>
    <x v="1"/>
    <x v="0"/>
    <x v="0"/>
    <x v="0"/>
    <x v="0"/>
    <x v="1"/>
    <x v="0"/>
    <x v="5"/>
    <n v="0"/>
    <x v="0"/>
    <x v="0"/>
    <x v="1"/>
    <x v="0"/>
    <x v="7"/>
    <x v="4"/>
    <x v="0"/>
    <x v="2"/>
    <x v="1"/>
    <x v="0"/>
    <x v="0"/>
    <x v="1"/>
    <n v="0"/>
    <n v="0"/>
    <n v="1"/>
    <n v="0"/>
    <n v="0"/>
    <n v="0"/>
    <x v="0"/>
    <x v="0"/>
    <x v="1"/>
    <n v="0"/>
    <n v="0"/>
    <x v="1"/>
    <n v="1"/>
    <n v="0"/>
    <n v="0"/>
    <n v="0"/>
    <x v="0"/>
    <x v="0"/>
    <x v="49"/>
    <n v="30"/>
    <n v="31"/>
  </r>
  <r>
    <x v="32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2"/>
    <x v="5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33"/>
    <x v="5"/>
    <x v="0"/>
    <x v="0"/>
    <x v="0"/>
    <x v="2"/>
    <x v="0"/>
    <x v="0"/>
    <x v="0"/>
    <x v="6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3"/>
    <x v="0"/>
    <n v="0"/>
    <n v="0"/>
    <x v="3"/>
    <n v="0"/>
    <n v="0"/>
    <n v="0"/>
    <n v="0"/>
    <x v="0"/>
    <x v="0"/>
    <x v="25"/>
    <n v="11"/>
    <n v="11"/>
  </r>
  <r>
    <x v="33"/>
    <x v="5"/>
    <x v="1"/>
    <x v="0"/>
    <x v="0"/>
    <x v="0"/>
    <x v="0"/>
    <x v="0"/>
    <x v="0"/>
    <x v="8"/>
    <n v="0"/>
    <x v="0"/>
    <x v="0"/>
    <x v="1"/>
    <x v="0"/>
    <x v="15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4"/>
    <n v="7"/>
    <n v="7"/>
  </r>
  <r>
    <x v="34"/>
    <x v="5"/>
    <x v="0"/>
    <x v="0"/>
    <x v="0"/>
    <x v="0"/>
    <x v="0"/>
    <x v="0"/>
    <x v="0"/>
    <x v="2"/>
    <n v="0"/>
    <x v="0"/>
    <x v="0"/>
    <x v="1"/>
    <x v="0"/>
    <x v="3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34"/>
    <x v="5"/>
    <x v="1"/>
    <x v="0"/>
    <x v="0"/>
    <x v="0"/>
    <x v="0"/>
    <x v="0"/>
    <x v="0"/>
    <x v="2"/>
    <n v="0"/>
    <x v="0"/>
    <x v="0"/>
    <x v="1"/>
    <x v="0"/>
    <x v="4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35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6"/>
    <x v="5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37"/>
    <x v="5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1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0"/>
    <x v="5"/>
    <x v="0"/>
    <x v="0"/>
    <x v="0"/>
    <x v="0"/>
    <x v="0"/>
    <x v="0"/>
    <x v="0"/>
    <x v="6"/>
    <n v="0"/>
    <x v="1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8"/>
    <n v="6"/>
    <n v="6"/>
  </r>
  <r>
    <x v="40"/>
    <x v="5"/>
    <x v="1"/>
    <x v="0"/>
    <x v="0"/>
    <x v="0"/>
    <x v="0"/>
    <x v="0"/>
    <x v="0"/>
    <x v="5"/>
    <n v="0"/>
    <x v="0"/>
    <x v="0"/>
    <x v="1"/>
    <x v="0"/>
    <x v="35"/>
    <x v="0"/>
    <x v="0"/>
    <x v="4"/>
    <x v="0"/>
    <x v="0"/>
    <x v="0"/>
    <x v="1"/>
    <n v="0"/>
    <n v="0"/>
    <n v="0"/>
    <n v="0"/>
    <n v="0"/>
    <n v="4"/>
    <x v="0"/>
    <x v="0"/>
    <x v="0"/>
    <n v="0"/>
    <n v="0"/>
    <x v="6"/>
    <n v="0"/>
    <n v="0"/>
    <n v="0"/>
    <n v="0"/>
    <x v="0"/>
    <x v="0"/>
    <x v="52"/>
    <n v="35"/>
    <n v="41"/>
  </r>
  <r>
    <x v="41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1"/>
    <x v="5"/>
    <x v="1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52"/>
    <x v="5"/>
    <x v="1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2"/>
    <x v="5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2"/>
    <x v="5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3"/>
    <x v="5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11"/>
    <n v="2"/>
    <n v="2"/>
  </r>
  <r>
    <x v="43"/>
    <x v="5"/>
    <x v="1"/>
    <x v="0"/>
    <x v="0"/>
    <x v="0"/>
    <x v="0"/>
    <x v="0"/>
    <x v="0"/>
    <x v="2"/>
    <n v="0"/>
    <x v="0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53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5"/>
    <x v="5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5"/>
    <x v="5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2"/>
  </r>
  <r>
    <x v="44"/>
    <x v="5"/>
    <x v="0"/>
    <x v="0"/>
    <x v="0"/>
    <x v="2"/>
    <x v="0"/>
    <x v="0"/>
    <x v="2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3"/>
    <x v="1"/>
    <n v="2"/>
    <n v="0"/>
    <x v="4"/>
    <n v="0"/>
    <n v="0"/>
    <n v="0"/>
    <n v="0"/>
    <x v="1"/>
    <x v="0"/>
    <x v="14"/>
    <n v="14"/>
    <n v="15"/>
  </r>
  <r>
    <x v="44"/>
    <x v="5"/>
    <x v="1"/>
    <x v="0"/>
    <x v="0"/>
    <x v="0"/>
    <x v="0"/>
    <x v="0"/>
    <x v="2"/>
    <x v="4"/>
    <n v="0"/>
    <x v="0"/>
    <x v="0"/>
    <x v="0"/>
    <x v="0"/>
    <x v="1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29"/>
    <n v="16"/>
    <n v="16"/>
  </r>
  <r>
    <x v="0"/>
    <x v="6"/>
    <x v="0"/>
    <x v="0"/>
    <x v="0"/>
    <x v="0"/>
    <x v="0"/>
    <x v="0"/>
    <x v="0"/>
    <x v="8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10"/>
    <n v="5"/>
    <n v="4"/>
  </r>
  <r>
    <x v="0"/>
    <x v="6"/>
    <x v="1"/>
    <x v="0"/>
    <x v="0"/>
    <x v="0"/>
    <x v="0"/>
    <x v="0"/>
    <x v="0"/>
    <x v="4"/>
    <n v="0"/>
    <x v="0"/>
    <x v="0"/>
    <x v="1"/>
    <x v="0"/>
    <x v="2"/>
    <x v="0"/>
    <x v="0"/>
    <x v="0"/>
    <x v="1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46"/>
    <x v="6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"/>
    <x v="6"/>
    <x v="0"/>
    <x v="0"/>
    <x v="0"/>
    <x v="3"/>
    <x v="0"/>
    <x v="0"/>
    <x v="2"/>
    <x v="2"/>
    <n v="0"/>
    <x v="0"/>
    <x v="0"/>
    <x v="1"/>
    <x v="0"/>
    <x v="2"/>
    <x v="0"/>
    <x v="0"/>
    <x v="4"/>
    <x v="0"/>
    <x v="0"/>
    <x v="0"/>
    <x v="1"/>
    <n v="0"/>
    <n v="0"/>
    <n v="0"/>
    <n v="0"/>
    <n v="0"/>
    <n v="0"/>
    <x v="0"/>
    <x v="0"/>
    <x v="0"/>
    <n v="0"/>
    <n v="0"/>
    <x v="14"/>
    <n v="1"/>
    <n v="0"/>
    <n v="0"/>
    <n v="0"/>
    <x v="0"/>
    <x v="0"/>
    <x v="27"/>
    <n v="20"/>
    <n v="25"/>
  </r>
  <r>
    <x v="1"/>
    <x v="6"/>
    <x v="1"/>
    <x v="0"/>
    <x v="0"/>
    <x v="0"/>
    <x v="0"/>
    <x v="0"/>
    <x v="2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"/>
    <x v="6"/>
    <x v="0"/>
    <x v="0"/>
    <x v="0"/>
    <x v="0"/>
    <x v="0"/>
    <x v="0"/>
    <x v="0"/>
    <x v="8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4"/>
    <x v="6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7"/>
    <x v="6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7"/>
    <x v="6"/>
    <x v="1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8"/>
    <x v="6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6"/>
    <x v="6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9"/>
    <x v="6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10"/>
    <x v="6"/>
    <x v="0"/>
    <x v="0"/>
    <x v="0"/>
    <x v="0"/>
    <x v="0"/>
    <x v="0"/>
    <x v="5"/>
    <x v="9"/>
    <n v="0"/>
    <x v="1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23"/>
    <n v="10"/>
    <n v="11"/>
  </r>
  <r>
    <x v="10"/>
    <x v="6"/>
    <x v="1"/>
    <x v="0"/>
    <x v="0"/>
    <x v="0"/>
    <x v="3"/>
    <x v="0"/>
    <x v="0"/>
    <x v="6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23"/>
    <n v="10"/>
    <n v="10"/>
  </r>
  <r>
    <x v="11"/>
    <x v="6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2"/>
    <x v="6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17"/>
    <x v="6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17"/>
    <x v="6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"/>
    <n v="1"/>
    <n v="1"/>
  </r>
  <r>
    <x v="18"/>
    <x v="6"/>
    <x v="0"/>
    <x v="0"/>
    <x v="0"/>
    <x v="1"/>
    <x v="0"/>
    <x v="0"/>
    <x v="9"/>
    <x v="5"/>
    <n v="0"/>
    <x v="1"/>
    <x v="0"/>
    <x v="1"/>
    <x v="0"/>
    <x v="36"/>
    <x v="4"/>
    <x v="0"/>
    <x v="7"/>
    <x v="0"/>
    <x v="0"/>
    <x v="0"/>
    <x v="0"/>
    <n v="0"/>
    <n v="0"/>
    <n v="0"/>
    <n v="0"/>
    <n v="0"/>
    <n v="0"/>
    <x v="0"/>
    <x v="0"/>
    <x v="0"/>
    <n v="3"/>
    <n v="0"/>
    <x v="16"/>
    <n v="3"/>
    <n v="0"/>
    <n v="0"/>
    <n v="0"/>
    <x v="0"/>
    <x v="0"/>
    <x v="53"/>
    <n v="75"/>
    <n v="81"/>
  </r>
  <r>
    <x v="18"/>
    <x v="6"/>
    <x v="1"/>
    <x v="0"/>
    <x v="0"/>
    <x v="0"/>
    <x v="0"/>
    <x v="0"/>
    <x v="2"/>
    <x v="4"/>
    <n v="0"/>
    <x v="0"/>
    <x v="0"/>
    <x v="1"/>
    <x v="0"/>
    <x v="20"/>
    <x v="3"/>
    <x v="0"/>
    <x v="2"/>
    <x v="0"/>
    <x v="0"/>
    <x v="0"/>
    <x v="1"/>
    <n v="0"/>
    <n v="0"/>
    <n v="1"/>
    <n v="0"/>
    <n v="0"/>
    <n v="0"/>
    <x v="0"/>
    <x v="1"/>
    <x v="0"/>
    <n v="1"/>
    <n v="0"/>
    <x v="3"/>
    <n v="0"/>
    <n v="0"/>
    <n v="0"/>
    <n v="0"/>
    <x v="0"/>
    <x v="0"/>
    <x v="51"/>
    <n v="66"/>
    <n v="69"/>
  </r>
  <r>
    <x v="58"/>
    <x v="6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58"/>
    <x v="6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50"/>
    <x v="6"/>
    <x v="1"/>
    <x v="0"/>
    <x v="0"/>
    <x v="0"/>
    <x v="0"/>
    <x v="0"/>
    <x v="2"/>
    <x v="6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8"/>
    <n v="6"/>
    <n v="6"/>
  </r>
  <r>
    <x v="19"/>
    <x v="6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9"/>
    <x v="6"/>
    <x v="1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4"/>
    <n v="0"/>
    <n v="0"/>
    <n v="0"/>
    <n v="0"/>
    <x v="0"/>
    <x v="0"/>
    <x v="6"/>
    <n v="5"/>
    <n v="5"/>
  </r>
  <r>
    <x v="20"/>
    <x v="6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1"/>
    <x v="6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2"/>
  </r>
  <r>
    <x v="21"/>
    <x v="6"/>
    <x v="1"/>
    <x v="0"/>
    <x v="0"/>
    <x v="0"/>
    <x v="0"/>
    <x v="0"/>
    <x v="0"/>
    <x v="10"/>
    <n v="0"/>
    <x v="0"/>
    <x v="0"/>
    <x v="2"/>
    <x v="0"/>
    <x v="21"/>
    <x v="0"/>
    <x v="0"/>
    <x v="1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3"/>
    <n v="22"/>
    <n v="22"/>
  </r>
  <r>
    <x v="22"/>
    <x v="6"/>
    <x v="0"/>
    <x v="0"/>
    <x v="0"/>
    <x v="0"/>
    <x v="0"/>
    <x v="0"/>
    <x v="0"/>
    <x v="2"/>
    <n v="0"/>
    <x v="0"/>
    <x v="0"/>
    <x v="1"/>
    <x v="0"/>
    <x v="4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6"/>
    <n v="6"/>
    <n v="6"/>
  </r>
  <r>
    <x v="22"/>
    <x v="6"/>
    <x v="1"/>
    <x v="0"/>
    <x v="0"/>
    <x v="0"/>
    <x v="0"/>
    <x v="0"/>
    <x v="1"/>
    <x v="6"/>
    <n v="0"/>
    <x v="0"/>
    <x v="0"/>
    <x v="1"/>
    <x v="0"/>
    <x v="37"/>
    <x v="0"/>
    <x v="1"/>
    <x v="3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37"/>
    <n v="47"/>
    <n v="49"/>
  </r>
  <r>
    <x v="23"/>
    <x v="6"/>
    <x v="0"/>
    <x v="0"/>
    <x v="1"/>
    <x v="1"/>
    <x v="1"/>
    <x v="0"/>
    <x v="8"/>
    <x v="7"/>
    <n v="0"/>
    <x v="3"/>
    <x v="0"/>
    <x v="1"/>
    <x v="0"/>
    <x v="13"/>
    <x v="0"/>
    <x v="0"/>
    <x v="5"/>
    <x v="0"/>
    <x v="0"/>
    <x v="1"/>
    <x v="1"/>
    <n v="0"/>
    <n v="0"/>
    <n v="0"/>
    <n v="0"/>
    <n v="0"/>
    <n v="0"/>
    <x v="0"/>
    <x v="1"/>
    <x v="0"/>
    <n v="1"/>
    <n v="0"/>
    <x v="17"/>
    <n v="8"/>
    <n v="0"/>
    <n v="0"/>
    <n v="0"/>
    <x v="0"/>
    <x v="0"/>
    <x v="54"/>
    <n v="79"/>
    <n v="83"/>
  </r>
  <r>
    <x v="23"/>
    <x v="6"/>
    <x v="1"/>
    <x v="0"/>
    <x v="0"/>
    <x v="0"/>
    <x v="0"/>
    <x v="0"/>
    <x v="0"/>
    <x v="8"/>
    <n v="0"/>
    <x v="1"/>
    <x v="0"/>
    <x v="1"/>
    <x v="0"/>
    <x v="38"/>
    <x v="1"/>
    <x v="0"/>
    <x v="1"/>
    <x v="1"/>
    <x v="0"/>
    <x v="0"/>
    <x v="1"/>
    <n v="0"/>
    <n v="0"/>
    <n v="0"/>
    <n v="0"/>
    <n v="0"/>
    <n v="1"/>
    <x v="0"/>
    <x v="0"/>
    <x v="0"/>
    <n v="3"/>
    <n v="0"/>
    <x v="0"/>
    <n v="2"/>
    <n v="0"/>
    <n v="0"/>
    <n v="0"/>
    <x v="0"/>
    <x v="0"/>
    <x v="55"/>
    <n v="48"/>
    <n v="48"/>
  </r>
  <r>
    <x v="24"/>
    <x v="6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11"/>
    <n v="2"/>
    <n v="2"/>
  </r>
  <r>
    <x v="24"/>
    <x v="6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3"/>
  </r>
  <r>
    <x v="25"/>
    <x v="6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28"/>
    <x v="6"/>
    <x v="0"/>
    <x v="0"/>
    <x v="0"/>
    <x v="0"/>
    <x v="0"/>
    <x v="0"/>
    <x v="0"/>
    <x v="2"/>
    <n v="0"/>
    <x v="0"/>
    <x v="0"/>
    <x v="1"/>
    <x v="0"/>
    <x v="4"/>
    <x v="0"/>
    <x v="0"/>
    <x v="2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6"/>
    <n v="5"/>
    <n v="5"/>
  </r>
  <r>
    <x v="28"/>
    <x v="6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9"/>
    <x v="6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2"/>
  </r>
  <r>
    <x v="29"/>
    <x v="6"/>
    <x v="1"/>
    <x v="0"/>
    <x v="0"/>
    <x v="0"/>
    <x v="0"/>
    <x v="0"/>
    <x v="0"/>
    <x v="2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0"/>
    <x v="6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1"/>
    <x v="6"/>
    <x v="0"/>
    <x v="0"/>
    <x v="0"/>
    <x v="4"/>
    <x v="0"/>
    <x v="0"/>
    <x v="0"/>
    <x v="8"/>
    <n v="0"/>
    <x v="3"/>
    <x v="0"/>
    <x v="1"/>
    <x v="0"/>
    <x v="0"/>
    <x v="4"/>
    <x v="0"/>
    <x v="4"/>
    <x v="0"/>
    <x v="0"/>
    <x v="0"/>
    <x v="1"/>
    <n v="0"/>
    <n v="0"/>
    <n v="0"/>
    <n v="0"/>
    <n v="0"/>
    <n v="0"/>
    <x v="0"/>
    <x v="0"/>
    <x v="0"/>
    <n v="19"/>
    <n v="0"/>
    <x v="7"/>
    <n v="0"/>
    <n v="0"/>
    <n v="0"/>
    <n v="0"/>
    <x v="0"/>
    <x v="0"/>
    <x v="56"/>
    <n v="38"/>
    <n v="38"/>
  </r>
  <r>
    <x v="31"/>
    <x v="6"/>
    <x v="1"/>
    <x v="0"/>
    <x v="0"/>
    <x v="0"/>
    <x v="1"/>
    <x v="3"/>
    <x v="2"/>
    <x v="7"/>
    <n v="0"/>
    <x v="0"/>
    <x v="0"/>
    <x v="1"/>
    <x v="0"/>
    <x v="39"/>
    <x v="4"/>
    <x v="0"/>
    <x v="2"/>
    <x v="0"/>
    <x v="0"/>
    <x v="0"/>
    <x v="1"/>
    <n v="0"/>
    <n v="0"/>
    <n v="0"/>
    <n v="0"/>
    <n v="0"/>
    <n v="0"/>
    <x v="0"/>
    <x v="1"/>
    <x v="0"/>
    <n v="1"/>
    <n v="0"/>
    <x v="1"/>
    <n v="0"/>
    <n v="0"/>
    <n v="0"/>
    <n v="0"/>
    <x v="0"/>
    <x v="0"/>
    <x v="15"/>
    <n v="32"/>
    <n v="36"/>
  </r>
  <r>
    <x v="33"/>
    <x v="6"/>
    <x v="0"/>
    <x v="0"/>
    <x v="0"/>
    <x v="2"/>
    <x v="0"/>
    <x v="0"/>
    <x v="2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1"/>
    <x v="0"/>
    <x v="10"/>
    <n v="4"/>
    <n v="4"/>
  </r>
  <r>
    <x v="33"/>
    <x v="6"/>
    <x v="1"/>
    <x v="0"/>
    <x v="0"/>
    <x v="0"/>
    <x v="0"/>
    <x v="0"/>
    <x v="0"/>
    <x v="2"/>
    <n v="0"/>
    <x v="0"/>
    <x v="0"/>
    <x v="1"/>
    <x v="0"/>
    <x v="12"/>
    <x v="4"/>
    <x v="0"/>
    <x v="0"/>
    <x v="0"/>
    <x v="0"/>
    <x v="0"/>
    <x v="1"/>
    <n v="0"/>
    <n v="0"/>
    <n v="0"/>
    <n v="0"/>
    <n v="0"/>
    <n v="3"/>
    <x v="0"/>
    <x v="0"/>
    <x v="0"/>
    <n v="0"/>
    <n v="0"/>
    <x v="1"/>
    <n v="0"/>
    <n v="0"/>
    <n v="0"/>
    <n v="0"/>
    <x v="0"/>
    <x v="0"/>
    <x v="20"/>
    <n v="8"/>
    <n v="8"/>
  </r>
  <r>
    <x v="34"/>
    <x v="6"/>
    <x v="0"/>
    <x v="0"/>
    <x v="0"/>
    <x v="0"/>
    <x v="0"/>
    <x v="0"/>
    <x v="0"/>
    <x v="6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34"/>
    <x v="6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5"/>
    <n v="5"/>
  </r>
  <r>
    <x v="35"/>
    <x v="6"/>
    <x v="1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3"/>
  </r>
  <r>
    <x v="36"/>
    <x v="6"/>
    <x v="1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7"/>
    <x v="6"/>
    <x v="0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7"/>
    <x v="6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39"/>
    <x v="6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"/>
    <n v="1"/>
    <n v="1"/>
  </r>
  <r>
    <x v="40"/>
    <x v="6"/>
    <x v="0"/>
    <x v="0"/>
    <x v="0"/>
    <x v="0"/>
    <x v="0"/>
    <x v="0"/>
    <x v="0"/>
    <x v="4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6"/>
    <n v="5"/>
    <n v="5"/>
  </r>
  <r>
    <x v="40"/>
    <x v="6"/>
    <x v="1"/>
    <x v="0"/>
    <x v="0"/>
    <x v="2"/>
    <x v="0"/>
    <x v="0"/>
    <x v="0"/>
    <x v="9"/>
    <n v="0"/>
    <x v="0"/>
    <x v="0"/>
    <x v="1"/>
    <x v="0"/>
    <x v="40"/>
    <x v="2"/>
    <x v="0"/>
    <x v="0"/>
    <x v="0"/>
    <x v="0"/>
    <x v="2"/>
    <x v="1"/>
    <n v="0"/>
    <n v="0"/>
    <n v="0"/>
    <n v="0"/>
    <n v="0"/>
    <n v="1"/>
    <x v="0"/>
    <x v="0"/>
    <x v="0"/>
    <n v="0"/>
    <n v="0"/>
    <x v="3"/>
    <n v="0"/>
    <n v="0"/>
    <n v="0"/>
    <n v="0"/>
    <x v="0"/>
    <x v="0"/>
    <x v="56"/>
    <n v="39"/>
    <n v="38"/>
  </r>
  <r>
    <x v="42"/>
    <x v="6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42"/>
    <x v="6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43"/>
    <x v="6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3"/>
    <x v="6"/>
    <x v="1"/>
    <x v="0"/>
    <x v="0"/>
    <x v="0"/>
    <x v="0"/>
    <x v="0"/>
    <x v="2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55"/>
    <x v="6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4"/>
    <x v="6"/>
    <x v="0"/>
    <x v="0"/>
    <x v="0"/>
    <x v="0"/>
    <x v="0"/>
    <x v="0"/>
    <x v="0"/>
    <x v="8"/>
    <n v="0"/>
    <x v="0"/>
    <x v="0"/>
    <x v="1"/>
    <x v="0"/>
    <x v="15"/>
    <x v="0"/>
    <x v="0"/>
    <x v="0"/>
    <x v="1"/>
    <x v="0"/>
    <x v="0"/>
    <x v="1"/>
    <n v="0"/>
    <n v="0"/>
    <n v="0"/>
    <n v="0"/>
    <n v="0"/>
    <n v="0"/>
    <x v="0"/>
    <x v="5"/>
    <x v="0"/>
    <n v="0"/>
    <n v="0"/>
    <x v="3"/>
    <n v="0"/>
    <n v="0"/>
    <n v="0"/>
    <n v="0"/>
    <x v="0"/>
    <x v="0"/>
    <x v="14"/>
    <n v="13"/>
    <n v="15"/>
  </r>
  <r>
    <x v="44"/>
    <x v="6"/>
    <x v="1"/>
    <x v="0"/>
    <x v="0"/>
    <x v="0"/>
    <x v="0"/>
    <x v="0"/>
    <x v="0"/>
    <x v="2"/>
    <n v="0"/>
    <x v="0"/>
    <x v="0"/>
    <x v="1"/>
    <x v="0"/>
    <x v="1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"/>
    <n v="8"/>
    <n v="7"/>
  </r>
  <r>
    <x v="0"/>
    <x v="7"/>
    <x v="0"/>
    <x v="0"/>
    <x v="0"/>
    <x v="0"/>
    <x v="0"/>
    <x v="0"/>
    <x v="5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4"/>
  </r>
  <r>
    <x v="1"/>
    <x v="7"/>
    <x v="0"/>
    <x v="0"/>
    <x v="0"/>
    <x v="0"/>
    <x v="0"/>
    <x v="0"/>
    <x v="2"/>
    <x v="4"/>
    <n v="0"/>
    <x v="1"/>
    <x v="0"/>
    <x v="1"/>
    <x v="0"/>
    <x v="2"/>
    <x v="0"/>
    <x v="0"/>
    <x v="5"/>
    <x v="0"/>
    <x v="0"/>
    <x v="0"/>
    <x v="1"/>
    <n v="0"/>
    <n v="0"/>
    <n v="0"/>
    <n v="0"/>
    <n v="0"/>
    <n v="0"/>
    <x v="0"/>
    <x v="6"/>
    <x v="0"/>
    <n v="1"/>
    <n v="0"/>
    <x v="2"/>
    <n v="2"/>
    <n v="0"/>
    <n v="0"/>
    <n v="0"/>
    <x v="0"/>
    <x v="0"/>
    <x v="27"/>
    <n v="22"/>
    <n v="28"/>
  </r>
  <r>
    <x v="1"/>
    <x v="7"/>
    <x v="1"/>
    <x v="0"/>
    <x v="0"/>
    <x v="0"/>
    <x v="0"/>
    <x v="0"/>
    <x v="0"/>
    <x v="6"/>
    <n v="0"/>
    <x v="0"/>
    <x v="0"/>
    <x v="1"/>
    <x v="0"/>
    <x v="8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26"/>
    <n v="11"/>
    <n v="11"/>
  </r>
  <r>
    <x v="2"/>
    <x v="7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3"/>
    <x v="7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4"/>
    <x v="7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5"/>
    <x v="7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8"/>
    <x v="7"/>
    <x v="0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9"/>
    <x v="7"/>
    <x v="0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0"/>
    <n v="4"/>
    <n v="4"/>
  </r>
  <r>
    <x v="9"/>
    <x v="7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"/>
    <n v="1"/>
    <n v="1"/>
  </r>
  <r>
    <x v="10"/>
    <x v="7"/>
    <x v="0"/>
    <x v="0"/>
    <x v="0"/>
    <x v="0"/>
    <x v="0"/>
    <x v="0"/>
    <x v="2"/>
    <x v="4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8"/>
    <n v="6"/>
    <n v="6"/>
  </r>
  <r>
    <x v="10"/>
    <x v="7"/>
    <x v="1"/>
    <x v="0"/>
    <x v="0"/>
    <x v="0"/>
    <x v="0"/>
    <x v="0"/>
    <x v="0"/>
    <x v="4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6"/>
    <n v="6"/>
    <n v="5"/>
  </r>
  <r>
    <x v="12"/>
    <x v="7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3"/>
    <n v="3"/>
  </r>
  <r>
    <x v="15"/>
    <x v="7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8"/>
    <x v="7"/>
    <x v="0"/>
    <x v="0"/>
    <x v="0"/>
    <x v="0"/>
    <x v="0"/>
    <x v="0"/>
    <x v="1"/>
    <x v="7"/>
    <n v="0"/>
    <x v="2"/>
    <x v="0"/>
    <x v="1"/>
    <x v="0"/>
    <x v="29"/>
    <x v="0"/>
    <x v="0"/>
    <x v="8"/>
    <x v="0"/>
    <x v="0"/>
    <x v="0"/>
    <x v="1"/>
    <n v="0"/>
    <n v="0"/>
    <n v="0"/>
    <n v="0"/>
    <n v="0"/>
    <n v="0"/>
    <x v="0"/>
    <x v="3"/>
    <x v="0"/>
    <n v="0"/>
    <n v="0"/>
    <x v="18"/>
    <n v="3"/>
    <n v="0"/>
    <n v="0"/>
    <n v="0"/>
    <x v="0"/>
    <x v="0"/>
    <x v="57"/>
    <n v="81"/>
    <n v="104"/>
  </r>
  <r>
    <x v="18"/>
    <x v="7"/>
    <x v="1"/>
    <x v="0"/>
    <x v="0"/>
    <x v="0"/>
    <x v="0"/>
    <x v="0"/>
    <x v="0"/>
    <x v="4"/>
    <n v="0"/>
    <x v="0"/>
    <x v="0"/>
    <x v="1"/>
    <x v="0"/>
    <x v="36"/>
    <x v="1"/>
    <x v="0"/>
    <x v="1"/>
    <x v="0"/>
    <x v="0"/>
    <x v="0"/>
    <x v="1"/>
    <n v="0"/>
    <n v="0"/>
    <n v="0"/>
    <n v="0"/>
    <n v="0"/>
    <n v="0"/>
    <x v="0"/>
    <x v="0"/>
    <x v="0"/>
    <n v="2"/>
    <n v="0"/>
    <x v="4"/>
    <n v="0"/>
    <n v="0"/>
    <n v="0"/>
    <n v="0"/>
    <x v="0"/>
    <x v="0"/>
    <x v="17"/>
    <n v="35"/>
    <n v="35"/>
  </r>
  <r>
    <x v="50"/>
    <x v="7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19"/>
    <x v="7"/>
    <x v="0"/>
    <x v="0"/>
    <x v="0"/>
    <x v="2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3"/>
    <n v="2"/>
  </r>
  <r>
    <x v="19"/>
    <x v="7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1"/>
    <x v="7"/>
    <x v="1"/>
    <x v="0"/>
    <x v="0"/>
    <x v="0"/>
    <x v="0"/>
    <x v="0"/>
    <x v="0"/>
    <x v="9"/>
    <n v="0"/>
    <x v="0"/>
    <x v="0"/>
    <x v="1"/>
    <x v="0"/>
    <x v="3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9"/>
    <n v="13"/>
    <n v="13"/>
  </r>
  <r>
    <x v="22"/>
    <x v="7"/>
    <x v="0"/>
    <x v="0"/>
    <x v="0"/>
    <x v="0"/>
    <x v="0"/>
    <x v="0"/>
    <x v="0"/>
    <x v="4"/>
    <n v="0"/>
    <x v="0"/>
    <x v="0"/>
    <x v="1"/>
    <x v="0"/>
    <x v="3"/>
    <x v="0"/>
    <x v="1"/>
    <x v="5"/>
    <x v="0"/>
    <x v="0"/>
    <x v="0"/>
    <x v="1"/>
    <n v="0"/>
    <n v="0"/>
    <n v="0"/>
    <n v="0"/>
    <n v="0"/>
    <n v="0"/>
    <x v="0"/>
    <x v="3"/>
    <x v="0"/>
    <n v="0"/>
    <n v="0"/>
    <x v="4"/>
    <n v="0"/>
    <n v="0"/>
    <n v="0"/>
    <n v="0"/>
    <x v="0"/>
    <x v="0"/>
    <x v="26"/>
    <n v="11"/>
    <n v="14"/>
  </r>
  <r>
    <x v="22"/>
    <x v="7"/>
    <x v="1"/>
    <x v="0"/>
    <x v="0"/>
    <x v="0"/>
    <x v="0"/>
    <x v="0"/>
    <x v="0"/>
    <x v="6"/>
    <n v="0"/>
    <x v="0"/>
    <x v="0"/>
    <x v="0"/>
    <x v="0"/>
    <x v="35"/>
    <x v="4"/>
    <x v="0"/>
    <x v="1"/>
    <x v="1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1"/>
    <n v="24"/>
    <n v="24"/>
  </r>
  <r>
    <x v="23"/>
    <x v="7"/>
    <x v="0"/>
    <x v="0"/>
    <x v="0"/>
    <x v="0"/>
    <x v="0"/>
    <x v="0"/>
    <x v="1"/>
    <x v="7"/>
    <n v="0"/>
    <x v="13"/>
    <x v="0"/>
    <x v="1"/>
    <x v="0"/>
    <x v="1"/>
    <x v="0"/>
    <x v="0"/>
    <x v="5"/>
    <x v="0"/>
    <x v="0"/>
    <x v="0"/>
    <x v="1"/>
    <n v="0"/>
    <n v="0"/>
    <n v="0"/>
    <n v="0"/>
    <n v="0"/>
    <n v="0"/>
    <x v="0"/>
    <x v="0"/>
    <x v="0"/>
    <n v="2"/>
    <n v="0"/>
    <x v="19"/>
    <n v="7"/>
    <n v="0"/>
    <n v="0"/>
    <n v="0"/>
    <x v="0"/>
    <x v="0"/>
    <x v="44"/>
    <n v="73"/>
    <n v="86"/>
  </r>
  <r>
    <x v="23"/>
    <x v="7"/>
    <x v="1"/>
    <x v="0"/>
    <x v="0"/>
    <x v="0"/>
    <x v="0"/>
    <x v="0"/>
    <x v="0"/>
    <x v="8"/>
    <n v="0"/>
    <x v="0"/>
    <x v="0"/>
    <x v="1"/>
    <x v="0"/>
    <x v="19"/>
    <x v="3"/>
    <x v="0"/>
    <x v="5"/>
    <x v="0"/>
    <x v="0"/>
    <x v="0"/>
    <x v="1"/>
    <n v="0"/>
    <n v="0"/>
    <n v="0"/>
    <n v="0"/>
    <n v="0"/>
    <n v="0"/>
    <x v="0"/>
    <x v="0"/>
    <x v="0"/>
    <n v="3"/>
    <n v="0"/>
    <x v="3"/>
    <n v="0"/>
    <n v="1"/>
    <n v="0"/>
    <n v="0"/>
    <x v="0"/>
    <x v="0"/>
    <x v="17"/>
    <n v="35"/>
    <n v="35"/>
  </r>
  <r>
    <x v="24"/>
    <x v="7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26"/>
    <x v="7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8"/>
    <x v="7"/>
    <x v="0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4"/>
    <n v="3"/>
  </r>
  <r>
    <x v="28"/>
    <x v="7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4"/>
  </r>
  <r>
    <x v="60"/>
    <x v="7"/>
    <x v="1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2"/>
  </r>
  <r>
    <x v="29"/>
    <x v="7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0"/>
    <x v="7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30"/>
    <x v="7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1"/>
    <x v="7"/>
    <x v="0"/>
    <x v="0"/>
    <x v="0"/>
    <x v="0"/>
    <x v="0"/>
    <x v="0"/>
    <x v="5"/>
    <x v="4"/>
    <n v="0"/>
    <x v="0"/>
    <x v="0"/>
    <x v="1"/>
    <x v="0"/>
    <x v="4"/>
    <x v="4"/>
    <x v="0"/>
    <x v="1"/>
    <x v="0"/>
    <x v="0"/>
    <x v="0"/>
    <x v="1"/>
    <n v="0"/>
    <n v="0"/>
    <n v="0"/>
    <n v="0"/>
    <n v="0"/>
    <n v="0"/>
    <x v="0"/>
    <x v="3"/>
    <x v="0"/>
    <n v="1"/>
    <n v="0"/>
    <x v="10"/>
    <n v="1"/>
    <n v="0"/>
    <n v="0"/>
    <n v="0"/>
    <x v="1"/>
    <x v="0"/>
    <x v="3"/>
    <n v="23"/>
    <n v="30"/>
  </r>
  <r>
    <x v="31"/>
    <x v="7"/>
    <x v="1"/>
    <x v="0"/>
    <x v="0"/>
    <x v="0"/>
    <x v="0"/>
    <x v="0"/>
    <x v="0"/>
    <x v="4"/>
    <n v="0"/>
    <x v="1"/>
    <x v="0"/>
    <x v="1"/>
    <x v="0"/>
    <x v="23"/>
    <x v="0"/>
    <x v="0"/>
    <x v="0"/>
    <x v="0"/>
    <x v="0"/>
    <x v="0"/>
    <x v="2"/>
    <n v="0"/>
    <n v="0"/>
    <n v="0"/>
    <n v="0"/>
    <n v="0"/>
    <n v="0"/>
    <x v="0"/>
    <x v="3"/>
    <x v="0"/>
    <n v="3"/>
    <n v="0"/>
    <x v="1"/>
    <n v="0"/>
    <n v="0"/>
    <n v="0"/>
    <n v="0"/>
    <x v="0"/>
    <x v="0"/>
    <x v="38"/>
    <n v="23"/>
    <n v="23"/>
  </r>
  <r>
    <x v="32"/>
    <x v="7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2"/>
    <x v="7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2"/>
    <n v="1"/>
  </r>
  <r>
    <x v="33"/>
    <x v="7"/>
    <x v="0"/>
    <x v="0"/>
    <x v="0"/>
    <x v="0"/>
    <x v="0"/>
    <x v="0"/>
    <x v="2"/>
    <x v="8"/>
    <n v="0"/>
    <x v="0"/>
    <x v="0"/>
    <x v="1"/>
    <x v="0"/>
    <x v="1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1"/>
    <x v="0"/>
    <x v="0"/>
    <x v="25"/>
    <n v="9"/>
    <n v="11"/>
  </r>
  <r>
    <x v="33"/>
    <x v="7"/>
    <x v="1"/>
    <x v="0"/>
    <x v="0"/>
    <x v="0"/>
    <x v="0"/>
    <x v="0"/>
    <x v="0"/>
    <x v="4"/>
    <n v="0"/>
    <x v="0"/>
    <x v="0"/>
    <x v="0"/>
    <x v="0"/>
    <x v="4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"/>
    <n v="7"/>
    <n v="7"/>
  </r>
  <r>
    <x v="34"/>
    <x v="7"/>
    <x v="1"/>
    <x v="0"/>
    <x v="0"/>
    <x v="0"/>
    <x v="0"/>
    <x v="0"/>
    <x v="0"/>
    <x v="8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35"/>
    <x v="7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6"/>
    <x v="7"/>
    <x v="0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1"/>
    <n v="2"/>
    <n v="2"/>
  </r>
  <r>
    <x v="39"/>
    <x v="7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1"/>
    <n v="0"/>
    <n v="0"/>
    <n v="0"/>
    <n v="0"/>
    <x v="0"/>
    <x v="0"/>
    <x v="0"/>
    <n v="0"/>
    <n v="0"/>
    <x v="4"/>
    <n v="1"/>
    <n v="0"/>
    <n v="0"/>
    <n v="0"/>
    <x v="0"/>
    <x v="0"/>
    <x v="10"/>
    <n v="4"/>
    <n v="4"/>
  </r>
  <r>
    <x v="39"/>
    <x v="7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5"/>
    <n v="1"/>
    <n v="1"/>
  </r>
  <r>
    <x v="40"/>
    <x v="7"/>
    <x v="0"/>
    <x v="0"/>
    <x v="0"/>
    <x v="0"/>
    <x v="1"/>
    <x v="0"/>
    <x v="0"/>
    <x v="9"/>
    <n v="0"/>
    <x v="1"/>
    <x v="0"/>
    <x v="1"/>
    <x v="0"/>
    <x v="12"/>
    <x v="0"/>
    <x v="0"/>
    <x v="1"/>
    <x v="0"/>
    <x v="0"/>
    <x v="0"/>
    <x v="1"/>
    <n v="0"/>
    <n v="0"/>
    <n v="0"/>
    <n v="0"/>
    <n v="0"/>
    <n v="0"/>
    <x v="0"/>
    <x v="5"/>
    <x v="0"/>
    <n v="0"/>
    <n v="0"/>
    <x v="6"/>
    <n v="0"/>
    <n v="0"/>
    <n v="1"/>
    <n v="0"/>
    <x v="0"/>
    <x v="0"/>
    <x v="27"/>
    <n v="20"/>
    <n v="21"/>
  </r>
  <r>
    <x v="40"/>
    <x v="7"/>
    <x v="1"/>
    <x v="0"/>
    <x v="0"/>
    <x v="0"/>
    <x v="0"/>
    <x v="2"/>
    <x v="0"/>
    <x v="5"/>
    <n v="0"/>
    <x v="1"/>
    <x v="0"/>
    <x v="1"/>
    <x v="0"/>
    <x v="29"/>
    <x v="0"/>
    <x v="0"/>
    <x v="0"/>
    <x v="0"/>
    <x v="0"/>
    <x v="0"/>
    <x v="1"/>
    <n v="0"/>
    <n v="0"/>
    <n v="0"/>
    <n v="0"/>
    <n v="0"/>
    <n v="3"/>
    <x v="0"/>
    <x v="0"/>
    <x v="0"/>
    <n v="0"/>
    <n v="0"/>
    <x v="6"/>
    <n v="1"/>
    <n v="0"/>
    <n v="0"/>
    <n v="0"/>
    <x v="0"/>
    <x v="0"/>
    <x v="58"/>
    <n v="49"/>
    <n v="50"/>
  </r>
  <r>
    <x v="52"/>
    <x v="7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2"/>
    <x v="7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43"/>
    <x v="7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3"/>
    <x v="7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44"/>
    <x v="7"/>
    <x v="0"/>
    <x v="0"/>
    <x v="0"/>
    <x v="0"/>
    <x v="1"/>
    <x v="0"/>
    <x v="0"/>
    <x v="4"/>
    <n v="0"/>
    <x v="0"/>
    <x v="0"/>
    <x v="1"/>
    <x v="0"/>
    <x v="0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4"/>
    <n v="8"/>
    <n v="11"/>
  </r>
  <r>
    <x v="44"/>
    <x v="7"/>
    <x v="1"/>
    <x v="0"/>
    <x v="0"/>
    <x v="0"/>
    <x v="0"/>
    <x v="0"/>
    <x v="0"/>
    <x v="5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"/>
    <n v="7"/>
    <n v="7"/>
  </r>
  <r>
    <x v="0"/>
    <x v="8"/>
    <x v="0"/>
    <x v="0"/>
    <x v="0"/>
    <x v="0"/>
    <x v="0"/>
    <x v="0"/>
    <x v="0"/>
    <x v="8"/>
    <n v="0"/>
    <x v="0"/>
    <x v="0"/>
    <x v="1"/>
    <x v="0"/>
    <x v="2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0"/>
    <x v="8"/>
    <x v="1"/>
    <x v="0"/>
    <x v="0"/>
    <x v="0"/>
    <x v="0"/>
    <x v="1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"/>
    <x v="8"/>
    <x v="0"/>
    <x v="0"/>
    <x v="0"/>
    <x v="0"/>
    <x v="2"/>
    <x v="0"/>
    <x v="2"/>
    <x v="5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5"/>
    <x v="0"/>
    <n v="1"/>
    <n v="0"/>
    <x v="7"/>
    <n v="0"/>
    <n v="0"/>
    <n v="0"/>
    <n v="0"/>
    <x v="0"/>
    <x v="0"/>
    <x v="1"/>
    <n v="17"/>
    <n v="22"/>
  </r>
  <r>
    <x v="1"/>
    <x v="8"/>
    <x v="1"/>
    <x v="0"/>
    <x v="0"/>
    <x v="0"/>
    <x v="0"/>
    <x v="0"/>
    <x v="0"/>
    <x v="8"/>
    <n v="0"/>
    <x v="0"/>
    <x v="0"/>
    <x v="1"/>
    <x v="0"/>
    <x v="15"/>
    <x v="1"/>
    <x v="0"/>
    <x v="2"/>
    <x v="0"/>
    <x v="0"/>
    <x v="0"/>
    <x v="0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26"/>
    <n v="11"/>
    <n v="11"/>
  </r>
  <r>
    <x v="2"/>
    <x v="8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8"/>
    <x v="8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6"/>
    <x v="8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9"/>
    <x v="8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7"/>
    <x v="8"/>
    <x v="1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9"/>
    <x v="8"/>
    <x v="0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10"/>
    <x v="8"/>
    <x v="0"/>
    <x v="0"/>
    <x v="0"/>
    <x v="0"/>
    <x v="0"/>
    <x v="0"/>
    <x v="5"/>
    <x v="10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6"/>
    <n v="1"/>
    <n v="2"/>
    <n v="0"/>
    <n v="0"/>
    <x v="0"/>
    <x v="0"/>
    <x v="1"/>
    <n v="17"/>
    <n v="22"/>
  </r>
  <r>
    <x v="10"/>
    <x v="8"/>
    <x v="1"/>
    <x v="0"/>
    <x v="0"/>
    <x v="0"/>
    <x v="0"/>
    <x v="0"/>
    <x v="0"/>
    <x v="5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11"/>
    <x v="8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3"/>
    <n v="2"/>
  </r>
  <r>
    <x v="11"/>
    <x v="8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6"/>
    <x v="8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5"/>
    <n v="1"/>
    <n v="1"/>
  </r>
  <r>
    <x v="17"/>
    <x v="8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18"/>
    <x v="8"/>
    <x v="0"/>
    <x v="0"/>
    <x v="0"/>
    <x v="0"/>
    <x v="0"/>
    <x v="1"/>
    <x v="2"/>
    <x v="5"/>
    <n v="0"/>
    <x v="0"/>
    <x v="0"/>
    <x v="1"/>
    <x v="0"/>
    <x v="41"/>
    <x v="0"/>
    <x v="0"/>
    <x v="9"/>
    <x v="1"/>
    <x v="0"/>
    <x v="0"/>
    <x v="1"/>
    <n v="0"/>
    <n v="0"/>
    <n v="0"/>
    <n v="0"/>
    <n v="0"/>
    <n v="0"/>
    <x v="0"/>
    <x v="0"/>
    <x v="0"/>
    <n v="0"/>
    <n v="0"/>
    <x v="20"/>
    <n v="4"/>
    <n v="0"/>
    <n v="0"/>
    <n v="0"/>
    <x v="0"/>
    <x v="0"/>
    <x v="59"/>
    <n v="76"/>
    <n v="97"/>
  </r>
  <r>
    <x v="18"/>
    <x v="8"/>
    <x v="1"/>
    <x v="0"/>
    <x v="0"/>
    <x v="0"/>
    <x v="0"/>
    <x v="0"/>
    <x v="2"/>
    <x v="2"/>
    <n v="0"/>
    <x v="0"/>
    <x v="0"/>
    <x v="1"/>
    <x v="0"/>
    <x v="37"/>
    <x v="6"/>
    <x v="0"/>
    <x v="3"/>
    <x v="0"/>
    <x v="0"/>
    <x v="0"/>
    <x v="2"/>
    <n v="0"/>
    <n v="0"/>
    <n v="0"/>
    <n v="0"/>
    <n v="0"/>
    <n v="0"/>
    <x v="0"/>
    <x v="0"/>
    <x v="0"/>
    <n v="10"/>
    <n v="0"/>
    <x v="6"/>
    <n v="0"/>
    <n v="0"/>
    <n v="0"/>
    <n v="0"/>
    <x v="0"/>
    <x v="0"/>
    <x v="48"/>
    <n v="63"/>
    <n v="63"/>
  </r>
  <r>
    <x v="58"/>
    <x v="8"/>
    <x v="0"/>
    <x v="0"/>
    <x v="0"/>
    <x v="0"/>
    <x v="1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0"/>
    <x v="8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19"/>
    <x v="8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5"/>
    <n v="1"/>
    <n v="2"/>
  </r>
  <r>
    <x v="19"/>
    <x v="8"/>
    <x v="1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21"/>
    <x v="8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1"/>
    <x v="8"/>
    <x v="1"/>
    <x v="0"/>
    <x v="0"/>
    <x v="0"/>
    <x v="0"/>
    <x v="0"/>
    <x v="0"/>
    <x v="9"/>
    <n v="0"/>
    <x v="0"/>
    <x v="0"/>
    <x v="1"/>
    <x v="0"/>
    <x v="1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"/>
    <n v="17"/>
    <n v="17"/>
  </r>
  <r>
    <x v="22"/>
    <x v="8"/>
    <x v="0"/>
    <x v="0"/>
    <x v="0"/>
    <x v="0"/>
    <x v="0"/>
    <x v="0"/>
    <x v="0"/>
    <x v="10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6"/>
    <n v="0"/>
    <n v="0"/>
    <n v="0"/>
    <n v="0"/>
    <x v="0"/>
    <x v="0"/>
    <x v="24"/>
    <n v="15"/>
    <n v="15"/>
  </r>
  <r>
    <x v="22"/>
    <x v="8"/>
    <x v="1"/>
    <x v="0"/>
    <x v="0"/>
    <x v="0"/>
    <x v="0"/>
    <x v="0"/>
    <x v="5"/>
    <x v="11"/>
    <n v="0"/>
    <x v="0"/>
    <x v="0"/>
    <x v="1"/>
    <x v="0"/>
    <x v="35"/>
    <x v="1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46"/>
    <n v="28"/>
    <n v="28"/>
  </r>
  <r>
    <x v="23"/>
    <x v="8"/>
    <x v="0"/>
    <x v="0"/>
    <x v="0"/>
    <x v="0"/>
    <x v="0"/>
    <x v="0"/>
    <x v="8"/>
    <x v="7"/>
    <n v="0"/>
    <x v="2"/>
    <x v="0"/>
    <x v="0"/>
    <x v="0"/>
    <x v="30"/>
    <x v="0"/>
    <x v="0"/>
    <x v="1"/>
    <x v="0"/>
    <x v="0"/>
    <x v="0"/>
    <x v="1"/>
    <n v="0"/>
    <n v="0"/>
    <n v="0"/>
    <n v="0"/>
    <n v="0"/>
    <n v="0"/>
    <x v="0"/>
    <x v="1"/>
    <x v="0"/>
    <n v="0"/>
    <n v="0"/>
    <x v="21"/>
    <n v="1"/>
    <n v="2"/>
    <n v="0"/>
    <n v="0"/>
    <x v="0"/>
    <x v="0"/>
    <x v="60"/>
    <n v="60"/>
    <n v="78"/>
  </r>
  <r>
    <x v="23"/>
    <x v="8"/>
    <x v="1"/>
    <x v="0"/>
    <x v="0"/>
    <x v="0"/>
    <x v="0"/>
    <x v="0"/>
    <x v="0"/>
    <x v="6"/>
    <n v="0"/>
    <x v="0"/>
    <x v="0"/>
    <x v="1"/>
    <x v="0"/>
    <x v="1"/>
    <x v="0"/>
    <x v="0"/>
    <x v="1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0"/>
    <n v="18"/>
    <n v="19"/>
  </r>
  <r>
    <x v="24"/>
    <x v="8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1"/>
    <x v="11"/>
    <n v="2"/>
    <n v="2"/>
  </r>
  <r>
    <x v="26"/>
    <x v="8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1"/>
    <x v="0"/>
    <x v="0"/>
    <x v="5"/>
    <n v="1"/>
    <n v="1"/>
  </r>
  <r>
    <x v="26"/>
    <x v="8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7"/>
    <x v="8"/>
    <x v="1"/>
    <x v="0"/>
    <x v="0"/>
    <x v="0"/>
    <x v="0"/>
    <x v="0"/>
    <x v="0"/>
    <x v="2"/>
    <n v="0"/>
    <x v="0"/>
    <x v="0"/>
    <x v="1"/>
    <x v="0"/>
    <x v="2"/>
    <x v="0"/>
    <x v="0"/>
    <x v="0"/>
    <x v="1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8"/>
    <x v="8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8"/>
    <x v="8"/>
    <x v="1"/>
    <x v="0"/>
    <x v="0"/>
    <x v="0"/>
    <x v="0"/>
    <x v="0"/>
    <x v="0"/>
    <x v="8"/>
    <n v="0"/>
    <x v="0"/>
    <x v="0"/>
    <x v="1"/>
    <x v="0"/>
    <x v="4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29"/>
    <x v="8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0"/>
    <x v="8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2"/>
    <n v="1"/>
  </r>
  <r>
    <x v="30"/>
    <x v="8"/>
    <x v="1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1"/>
    <x v="8"/>
    <x v="0"/>
    <x v="0"/>
    <x v="0"/>
    <x v="0"/>
    <x v="0"/>
    <x v="0"/>
    <x v="0"/>
    <x v="2"/>
    <n v="0"/>
    <x v="0"/>
    <x v="0"/>
    <x v="1"/>
    <x v="0"/>
    <x v="3"/>
    <x v="0"/>
    <x v="0"/>
    <x v="5"/>
    <x v="0"/>
    <x v="0"/>
    <x v="0"/>
    <x v="0"/>
    <n v="0"/>
    <n v="0"/>
    <n v="0"/>
    <n v="0"/>
    <n v="0"/>
    <n v="0"/>
    <x v="0"/>
    <x v="3"/>
    <x v="0"/>
    <n v="1"/>
    <n v="0"/>
    <x v="15"/>
    <n v="0"/>
    <n v="0"/>
    <n v="0"/>
    <n v="0"/>
    <x v="0"/>
    <x v="0"/>
    <x v="2"/>
    <n v="20"/>
    <n v="26"/>
  </r>
  <r>
    <x v="31"/>
    <x v="8"/>
    <x v="1"/>
    <x v="0"/>
    <x v="0"/>
    <x v="0"/>
    <x v="0"/>
    <x v="0"/>
    <x v="0"/>
    <x v="4"/>
    <n v="0"/>
    <x v="0"/>
    <x v="0"/>
    <x v="1"/>
    <x v="0"/>
    <x v="35"/>
    <x v="3"/>
    <x v="0"/>
    <x v="0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41"/>
    <n v="24"/>
    <n v="24"/>
  </r>
  <r>
    <x v="33"/>
    <x v="8"/>
    <x v="0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1"/>
    <x v="0"/>
    <n v="1"/>
    <n v="0"/>
    <x v="3"/>
    <n v="0"/>
    <n v="0"/>
    <n v="0"/>
    <n v="0"/>
    <x v="0"/>
    <x v="0"/>
    <x v="4"/>
    <n v="7"/>
    <n v="13"/>
  </r>
  <r>
    <x v="33"/>
    <x v="8"/>
    <x v="1"/>
    <x v="0"/>
    <x v="0"/>
    <x v="0"/>
    <x v="0"/>
    <x v="0"/>
    <x v="0"/>
    <x v="6"/>
    <n v="0"/>
    <x v="0"/>
    <x v="0"/>
    <x v="1"/>
    <x v="0"/>
    <x v="32"/>
    <x v="4"/>
    <x v="0"/>
    <x v="2"/>
    <x v="0"/>
    <x v="0"/>
    <x v="0"/>
    <x v="0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38"/>
    <n v="23"/>
    <n v="25"/>
  </r>
  <r>
    <x v="34"/>
    <x v="8"/>
    <x v="0"/>
    <x v="0"/>
    <x v="0"/>
    <x v="2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7"/>
    <n v="4"/>
    <n v="4"/>
  </r>
  <r>
    <x v="34"/>
    <x v="8"/>
    <x v="1"/>
    <x v="0"/>
    <x v="0"/>
    <x v="0"/>
    <x v="0"/>
    <x v="0"/>
    <x v="0"/>
    <x v="2"/>
    <n v="0"/>
    <x v="0"/>
    <x v="0"/>
    <x v="0"/>
    <x v="0"/>
    <x v="15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8"/>
    <n v="6"/>
    <n v="6"/>
  </r>
  <r>
    <x v="37"/>
    <x v="8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3"/>
  </r>
  <r>
    <x v="39"/>
    <x v="8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9"/>
    <x v="8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5"/>
    <n v="1"/>
    <n v="1"/>
  </r>
  <r>
    <x v="40"/>
    <x v="8"/>
    <x v="0"/>
    <x v="0"/>
    <x v="0"/>
    <x v="0"/>
    <x v="0"/>
    <x v="0"/>
    <x v="0"/>
    <x v="4"/>
    <n v="0"/>
    <x v="1"/>
    <x v="0"/>
    <x v="1"/>
    <x v="0"/>
    <x v="3"/>
    <x v="0"/>
    <x v="0"/>
    <x v="2"/>
    <x v="0"/>
    <x v="0"/>
    <x v="0"/>
    <x v="1"/>
    <n v="0"/>
    <n v="0"/>
    <n v="0"/>
    <n v="0"/>
    <n v="0"/>
    <n v="0"/>
    <x v="0"/>
    <x v="1"/>
    <x v="0"/>
    <n v="1"/>
    <n v="0"/>
    <x v="14"/>
    <n v="0"/>
    <n v="0"/>
    <n v="0"/>
    <n v="0"/>
    <x v="0"/>
    <x v="0"/>
    <x v="29"/>
    <n v="16"/>
    <n v="17"/>
  </r>
  <r>
    <x v="40"/>
    <x v="8"/>
    <x v="1"/>
    <x v="0"/>
    <x v="0"/>
    <x v="0"/>
    <x v="0"/>
    <x v="4"/>
    <x v="0"/>
    <x v="12"/>
    <n v="0"/>
    <x v="0"/>
    <x v="0"/>
    <x v="1"/>
    <x v="0"/>
    <x v="42"/>
    <x v="4"/>
    <x v="0"/>
    <x v="0"/>
    <x v="1"/>
    <x v="0"/>
    <x v="0"/>
    <x v="0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53"/>
    <n v="75"/>
    <n v="84"/>
  </r>
  <r>
    <x v="42"/>
    <x v="8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42"/>
    <x v="8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3"/>
    <x v="8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4"/>
    <x v="8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54"/>
    <x v="8"/>
    <x v="1"/>
    <x v="0"/>
    <x v="0"/>
    <x v="0"/>
    <x v="0"/>
    <x v="0"/>
    <x v="0"/>
    <x v="2"/>
    <n v="0"/>
    <x v="0"/>
    <x v="0"/>
    <x v="1"/>
    <x v="0"/>
    <x v="2"/>
    <x v="0"/>
    <x v="0"/>
    <x v="0"/>
    <x v="1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5"/>
    <x v="8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4"/>
    <x v="8"/>
    <x v="0"/>
    <x v="0"/>
    <x v="0"/>
    <x v="0"/>
    <x v="0"/>
    <x v="0"/>
    <x v="2"/>
    <x v="6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3"/>
    <n v="0"/>
    <x v="7"/>
    <n v="0"/>
    <n v="0"/>
    <n v="0"/>
    <n v="0"/>
    <x v="0"/>
    <x v="0"/>
    <x v="9"/>
    <n v="13"/>
    <n v="14"/>
  </r>
  <r>
    <x v="44"/>
    <x v="8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10"/>
    <n v="4"/>
    <n v="4"/>
  </r>
  <r>
    <x v="0"/>
    <x v="9"/>
    <x v="0"/>
    <x v="0"/>
    <x v="0"/>
    <x v="0"/>
    <x v="0"/>
    <x v="0"/>
    <x v="2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0"/>
    <x v="9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6"/>
    <x v="9"/>
    <x v="0"/>
    <x v="0"/>
    <x v="0"/>
    <x v="0"/>
    <x v="0"/>
    <x v="0"/>
    <x v="0"/>
    <x v="2"/>
    <n v="1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"/>
    <x v="9"/>
    <x v="0"/>
    <x v="0"/>
    <x v="0"/>
    <x v="0"/>
    <x v="0"/>
    <x v="0"/>
    <x v="5"/>
    <x v="4"/>
    <n v="0"/>
    <x v="0"/>
    <x v="0"/>
    <x v="1"/>
    <x v="0"/>
    <x v="0"/>
    <x v="4"/>
    <x v="0"/>
    <x v="2"/>
    <x v="0"/>
    <x v="0"/>
    <x v="0"/>
    <x v="1"/>
    <n v="0"/>
    <n v="0"/>
    <n v="0"/>
    <n v="0"/>
    <n v="0"/>
    <n v="0"/>
    <x v="0"/>
    <x v="0"/>
    <x v="0"/>
    <n v="0"/>
    <n v="0"/>
    <x v="22"/>
    <n v="2"/>
    <n v="0"/>
    <n v="0"/>
    <n v="0"/>
    <x v="0"/>
    <x v="0"/>
    <x v="0"/>
    <n v="20"/>
    <n v="24"/>
  </r>
  <r>
    <x v="1"/>
    <x v="9"/>
    <x v="1"/>
    <x v="0"/>
    <x v="0"/>
    <x v="0"/>
    <x v="0"/>
    <x v="0"/>
    <x v="0"/>
    <x v="8"/>
    <n v="0"/>
    <x v="0"/>
    <x v="0"/>
    <x v="1"/>
    <x v="0"/>
    <x v="12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8"/>
    <n v="6"/>
    <n v="6"/>
  </r>
  <r>
    <x v="2"/>
    <x v="9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11"/>
    <n v="2"/>
    <n v="2"/>
  </r>
  <r>
    <x v="2"/>
    <x v="9"/>
    <x v="1"/>
    <x v="0"/>
    <x v="0"/>
    <x v="0"/>
    <x v="1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3"/>
    <x v="9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"/>
    <x v="9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5"/>
    <x v="9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7"/>
    <x v="9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7"/>
    <x v="9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9"/>
    <x v="9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1"/>
    <n v="0"/>
    <x v="1"/>
    <n v="0"/>
    <n v="0"/>
    <n v="0"/>
    <n v="0"/>
    <x v="1"/>
    <x v="0"/>
    <x v="6"/>
    <n v="7"/>
    <n v="5"/>
  </r>
  <r>
    <x v="9"/>
    <x v="9"/>
    <x v="1"/>
    <x v="0"/>
    <x v="0"/>
    <x v="0"/>
    <x v="1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6"/>
    <n v="5"/>
    <n v="5"/>
  </r>
  <r>
    <x v="10"/>
    <x v="9"/>
    <x v="0"/>
    <x v="0"/>
    <x v="1"/>
    <x v="0"/>
    <x v="0"/>
    <x v="0"/>
    <x v="9"/>
    <x v="11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1"/>
    <x v="1"/>
    <n v="1"/>
    <n v="0"/>
    <x v="1"/>
    <n v="2"/>
    <n v="1"/>
    <n v="0"/>
    <n v="0"/>
    <x v="0"/>
    <x v="0"/>
    <x v="28"/>
    <n v="22"/>
    <n v="23"/>
  </r>
  <r>
    <x v="10"/>
    <x v="9"/>
    <x v="1"/>
    <x v="0"/>
    <x v="0"/>
    <x v="0"/>
    <x v="0"/>
    <x v="0"/>
    <x v="0"/>
    <x v="5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12"/>
    <x v="9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14"/>
    <x v="9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6"/>
    <x v="9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7"/>
    <x v="9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18"/>
    <x v="9"/>
    <x v="0"/>
    <x v="0"/>
    <x v="0"/>
    <x v="0"/>
    <x v="0"/>
    <x v="0"/>
    <x v="3"/>
    <x v="5"/>
    <n v="0"/>
    <x v="2"/>
    <x v="0"/>
    <x v="1"/>
    <x v="0"/>
    <x v="19"/>
    <x v="0"/>
    <x v="0"/>
    <x v="1"/>
    <x v="0"/>
    <x v="0"/>
    <x v="0"/>
    <x v="1"/>
    <n v="0"/>
    <n v="0"/>
    <n v="0"/>
    <n v="0"/>
    <n v="0"/>
    <n v="0"/>
    <x v="0"/>
    <x v="0"/>
    <x v="0"/>
    <n v="4"/>
    <n v="0"/>
    <x v="21"/>
    <n v="4"/>
    <n v="0"/>
    <n v="0"/>
    <n v="0"/>
    <x v="0"/>
    <x v="0"/>
    <x v="61"/>
    <n v="76"/>
    <n v="102"/>
  </r>
  <r>
    <x v="18"/>
    <x v="9"/>
    <x v="1"/>
    <x v="0"/>
    <x v="0"/>
    <x v="0"/>
    <x v="0"/>
    <x v="0"/>
    <x v="0"/>
    <x v="4"/>
    <n v="0"/>
    <x v="0"/>
    <x v="0"/>
    <x v="0"/>
    <x v="0"/>
    <x v="43"/>
    <x v="3"/>
    <x v="0"/>
    <x v="5"/>
    <x v="1"/>
    <x v="0"/>
    <x v="0"/>
    <x v="1"/>
    <n v="0"/>
    <n v="0"/>
    <n v="0"/>
    <n v="0"/>
    <n v="0"/>
    <n v="0"/>
    <x v="0"/>
    <x v="1"/>
    <x v="0"/>
    <n v="1"/>
    <n v="0"/>
    <x v="4"/>
    <n v="0"/>
    <n v="0"/>
    <n v="0"/>
    <n v="0"/>
    <x v="0"/>
    <x v="0"/>
    <x v="60"/>
    <n v="56"/>
    <n v="57"/>
  </r>
  <r>
    <x v="58"/>
    <x v="9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0"/>
    <x v="9"/>
    <x v="0"/>
    <x v="0"/>
    <x v="1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0"/>
    <x v="9"/>
    <x v="1"/>
    <x v="0"/>
    <x v="0"/>
    <x v="0"/>
    <x v="0"/>
    <x v="0"/>
    <x v="0"/>
    <x v="2"/>
    <n v="0"/>
    <x v="0"/>
    <x v="0"/>
    <x v="1"/>
    <x v="0"/>
    <x v="2"/>
    <x v="0"/>
    <x v="1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9"/>
    <x v="9"/>
    <x v="0"/>
    <x v="0"/>
    <x v="0"/>
    <x v="0"/>
    <x v="0"/>
    <x v="0"/>
    <x v="2"/>
    <x v="9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"/>
    <n v="8"/>
    <n v="7"/>
  </r>
  <r>
    <x v="19"/>
    <x v="9"/>
    <x v="1"/>
    <x v="0"/>
    <x v="0"/>
    <x v="0"/>
    <x v="0"/>
    <x v="0"/>
    <x v="2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1"/>
    <x v="9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1"/>
    <x v="9"/>
    <x v="1"/>
    <x v="0"/>
    <x v="0"/>
    <x v="0"/>
    <x v="0"/>
    <x v="0"/>
    <x v="0"/>
    <x v="8"/>
    <n v="0"/>
    <x v="0"/>
    <x v="0"/>
    <x v="1"/>
    <x v="0"/>
    <x v="35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"/>
    <n v="17"/>
    <n v="17"/>
  </r>
  <r>
    <x v="22"/>
    <x v="9"/>
    <x v="0"/>
    <x v="0"/>
    <x v="0"/>
    <x v="0"/>
    <x v="0"/>
    <x v="0"/>
    <x v="0"/>
    <x v="6"/>
    <n v="0"/>
    <x v="1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5"/>
    <x v="0"/>
    <n v="0"/>
    <n v="0"/>
    <x v="4"/>
    <n v="0"/>
    <n v="1"/>
    <n v="0"/>
    <n v="0"/>
    <x v="0"/>
    <x v="0"/>
    <x v="9"/>
    <n v="16"/>
    <n v="16"/>
  </r>
  <r>
    <x v="22"/>
    <x v="9"/>
    <x v="1"/>
    <x v="0"/>
    <x v="0"/>
    <x v="0"/>
    <x v="0"/>
    <x v="0"/>
    <x v="0"/>
    <x v="7"/>
    <n v="0"/>
    <x v="1"/>
    <x v="0"/>
    <x v="1"/>
    <x v="0"/>
    <x v="40"/>
    <x v="4"/>
    <x v="1"/>
    <x v="0"/>
    <x v="1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2"/>
    <n v="33"/>
    <n v="33"/>
  </r>
  <r>
    <x v="23"/>
    <x v="9"/>
    <x v="0"/>
    <x v="0"/>
    <x v="0"/>
    <x v="0"/>
    <x v="1"/>
    <x v="0"/>
    <x v="3"/>
    <x v="7"/>
    <n v="0"/>
    <x v="2"/>
    <x v="0"/>
    <x v="1"/>
    <x v="0"/>
    <x v="13"/>
    <x v="5"/>
    <x v="0"/>
    <x v="6"/>
    <x v="0"/>
    <x v="0"/>
    <x v="0"/>
    <x v="1"/>
    <n v="0"/>
    <n v="0"/>
    <n v="0"/>
    <n v="0"/>
    <n v="0"/>
    <n v="0"/>
    <x v="0"/>
    <x v="5"/>
    <x v="0"/>
    <n v="1"/>
    <n v="0"/>
    <x v="23"/>
    <n v="1"/>
    <n v="0"/>
    <n v="0"/>
    <n v="0"/>
    <x v="1"/>
    <x v="0"/>
    <x v="59"/>
    <n v="80"/>
    <n v="113"/>
  </r>
  <r>
    <x v="23"/>
    <x v="9"/>
    <x v="1"/>
    <x v="0"/>
    <x v="0"/>
    <x v="0"/>
    <x v="0"/>
    <x v="0"/>
    <x v="0"/>
    <x v="4"/>
    <n v="0"/>
    <x v="1"/>
    <x v="0"/>
    <x v="1"/>
    <x v="0"/>
    <x v="40"/>
    <x v="0"/>
    <x v="0"/>
    <x v="2"/>
    <x v="1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46"/>
    <n v="28"/>
    <n v="28"/>
  </r>
  <r>
    <x v="24"/>
    <x v="9"/>
    <x v="0"/>
    <x v="0"/>
    <x v="0"/>
    <x v="0"/>
    <x v="0"/>
    <x v="0"/>
    <x v="2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7"/>
    <n v="3"/>
    <n v="3"/>
  </r>
  <r>
    <x v="25"/>
    <x v="9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6"/>
    <x v="9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7"/>
    <x v="9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8"/>
    <x v="9"/>
    <x v="0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5"/>
    <n v="4"/>
  </r>
  <r>
    <x v="28"/>
    <x v="9"/>
    <x v="1"/>
    <x v="0"/>
    <x v="0"/>
    <x v="0"/>
    <x v="0"/>
    <x v="0"/>
    <x v="0"/>
    <x v="6"/>
    <n v="0"/>
    <x v="0"/>
    <x v="0"/>
    <x v="1"/>
    <x v="0"/>
    <x v="15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25"/>
    <n v="9"/>
    <n v="10"/>
  </r>
  <r>
    <x v="29"/>
    <x v="9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0"/>
    <x v="9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57"/>
    <x v="9"/>
    <x v="0"/>
    <x v="0"/>
    <x v="0"/>
    <x v="0"/>
    <x v="1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11"/>
    <n v="2"/>
    <n v="2"/>
  </r>
  <r>
    <x v="31"/>
    <x v="9"/>
    <x v="0"/>
    <x v="0"/>
    <x v="0"/>
    <x v="0"/>
    <x v="0"/>
    <x v="0"/>
    <x v="2"/>
    <x v="6"/>
    <n v="1"/>
    <x v="2"/>
    <x v="0"/>
    <x v="1"/>
    <x v="0"/>
    <x v="0"/>
    <x v="0"/>
    <x v="0"/>
    <x v="3"/>
    <x v="0"/>
    <x v="0"/>
    <x v="0"/>
    <x v="1"/>
    <n v="0"/>
    <n v="0"/>
    <n v="0"/>
    <n v="0"/>
    <n v="0"/>
    <n v="0"/>
    <x v="0"/>
    <x v="1"/>
    <x v="0"/>
    <n v="1"/>
    <n v="0"/>
    <x v="5"/>
    <n v="2"/>
    <n v="0"/>
    <n v="0"/>
    <n v="0"/>
    <x v="0"/>
    <x v="0"/>
    <x v="62"/>
    <n v="31"/>
    <n v="38"/>
  </r>
  <r>
    <x v="31"/>
    <x v="9"/>
    <x v="1"/>
    <x v="0"/>
    <x v="0"/>
    <x v="0"/>
    <x v="0"/>
    <x v="0"/>
    <x v="0"/>
    <x v="2"/>
    <n v="0"/>
    <x v="0"/>
    <x v="0"/>
    <x v="0"/>
    <x v="0"/>
    <x v="23"/>
    <x v="4"/>
    <x v="1"/>
    <x v="0"/>
    <x v="0"/>
    <x v="0"/>
    <x v="0"/>
    <x v="1"/>
    <n v="0"/>
    <n v="0"/>
    <n v="0"/>
    <n v="0"/>
    <n v="0"/>
    <n v="0"/>
    <x v="0"/>
    <x v="1"/>
    <x v="0"/>
    <n v="1"/>
    <n v="0"/>
    <x v="4"/>
    <n v="0"/>
    <n v="0"/>
    <n v="0"/>
    <n v="0"/>
    <x v="0"/>
    <x v="0"/>
    <x v="2"/>
    <n v="20"/>
    <n v="19"/>
  </r>
  <r>
    <x v="32"/>
    <x v="9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2"/>
    <x v="9"/>
    <x v="1"/>
    <x v="0"/>
    <x v="1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3"/>
    <x v="9"/>
    <x v="0"/>
    <x v="0"/>
    <x v="0"/>
    <x v="0"/>
    <x v="0"/>
    <x v="0"/>
    <x v="2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10"/>
    <n v="4"/>
    <n v="7"/>
  </r>
  <r>
    <x v="33"/>
    <x v="9"/>
    <x v="1"/>
    <x v="0"/>
    <x v="0"/>
    <x v="0"/>
    <x v="0"/>
    <x v="0"/>
    <x v="0"/>
    <x v="2"/>
    <n v="0"/>
    <x v="0"/>
    <x v="0"/>
    <x v="0"/>
    <x v="0"/>
    <x v="14"/>
    <x v="5"/>
    <x v="0"/>
    <x v="2"/>
    <x v="0"/>
    <x v="0"/>
    <x v="0"/>
    <x v="1"/>
    <n v="0"/>
    <n v="0"/>
    <n v="0"/>
    <n v="0"/>
    <n v="0"/>
    <n v="0"/>
    <x v="0"/>
    <x v="0"/>
    <x v="0"/>
    <n v="1"/>
    <n v="0"/>
    <x v="6"/>
    <n v="0"/>
    <n v="0"/>
    <n v="0"/>
    <n v="0"/>
    <x v="0"/>
    <x v="0"/>
    <x v="29"/>
    <n v="16"/>
    <n v="21"/>
  </r>
  <r>
    <x v="34"/>
    <x v="9"/>
    <x v="0"/>
    <x v="0"/>
    <x v="0"/>
    <x v="0"/>
    <x v="0"/>
    <x v="0"/>
    <x v="0"/>
    <x v="4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6"/>
  </r>
  <r>
    <x v="34"/>
    <x v="9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35"/>
    <x v="9"/>
    <x v="0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35"/>
    <x v="9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7"/>
    <x v="9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5"/>
    <n v="2"/>
    <n v="2"/>
  </r>
  <r>
    <x v="51"/>
    <x v="9"/>
    <x v="0"/>
    <x v="0"/>
    <x v="1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2"/>
    <n v="1"/>
  </r>
  <r>
    <x v="39"/>
    <x v="9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39"/>
    <x v="9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0"/>
    <x v="9"/>
    <x v="0"/>
    <x v="0"/>
    <x v="0"/>
    <x v="0"/>
    <x v="0"/>
    <x v="0"/>
    <x v="2"/>
    <x v="11"/>
    <n v="0"/>
    <x v="0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6"/>
    <x v="0"/>
    <n v="0"/>
    <n v="0"/>
    <x v="3"/>
    <n v="1"/>
    <n v="2"/>
    <n v="0"/>
    <n v="0"/>
    <x v="0"/>
    <x v="0"/>
    <x v="28"/>
    <n v="22"/>
    <n v="39"/>
  </r>
  <r>
    <x v="40"/>
    <x v="9"/>
    <x v="1"/>
    <x v="0"/>
    <x v="0"/>
    <x v="0"/>
    <x v="0"/>
    <x v="0"/>
    <x v="5"/>
    <x v="13"/>
    <n v="0"/>
    <x v="0"/>
    <x v="0"/>
    <x v="1"/>
    <x v="0"/>
    <x v="44"/>
    <x v="2"/>
    <x v="0"/>
    <x v="1"/>
    <x v="0"/>
    <x v="0"/>
    <x v="0"/>
    <x v="3"/>
    <n v="0"/>
    <n v="0"/>
    <n v="0"/>
    <n v="0"/>
    <n v="0"/>
    <n v="0"/>
    <x v="0"/>
    <x v="0"/>
    <x v="0"/>
    <n v="0"/>
    <n v="0"/>
    <x v="4"/>
    <n v="0"/>
    <n v="1"/>
    <n v="0"/>
    <n v="0"/>
    <x v="0"/>
    <x v="0"/>
    <x v="61"/>
    <n v="68"/>
    <n v="68"/>
  </r>
  <r>
    <x v="41"/>
    <x v="9"/>
    <x v="1"/>
    <x v="0"/>
    <x v="0"/>
    <x v="0"/>
    <x v="0"/>
    <x v="0"/>
    <x v="0"/>
    <x v="2"/>
    <n v="0"/>
    <x v="0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52"/>
    <x v="9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3"/>
  </r>
  <r>
    <x v="42"/>
    <x v="9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11"/>
    <n v="2"/>
    <n v="2"/>
  </r>
  <r>
    <x v="42"/>
    <x v="9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1"/>
    <n v="0"/>
    <n v="0"/>
    <x v="0"/>
    <x v="0"/>
    <x v="11"/>
    <n v="2"/>
    <n v="2"/>
  </r>
  <r>
    <x v="43"/>
    <x v="9"/>
    <x v="0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43"/>
    <x v="9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4"/>
    <x v="9"/>
    <x v="0"/>
    <x v="0"/>
    <x v="1"/>
    <x v="0"/>
    <x v="1"/>
    <x v="0"/>
    <x v="0"/>
    <x v="6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3"/>
    <x v="0"/>
    <n v="0"/>
    <n v="0"/>
    <x v="4"/>
    <n v="0"/>
    <n v="0"/>
    <n v="0"/>
    <n v="0"/>
    <x v="0"/>
    <x v="0"/>
    <x v="25"/>
    <n v="9"/>
    <n v="9"/>
  </r>
  <r>
    <x v="44"/>
    <x v="9"/>
    <x v="1"/>
    <x v="1"/>
    <x v="0"/>
    <x v="0"/>
    <x v="0"/>
    <x v="0"/>
    <x v="0"/>
    <x v="8"/>
    <n v="0"/>
    <x v="0"/>
    <x v="0"/>
    <x v="1"/>
    <x v="0"/>
    <x v="14"/>
    <x v="4"/>
    <x v="1"/>
    <x v="0"/>
    <x v="0"/>
    <x v="0"/>
    <x v="0"/>
    <x v="0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4"/>
    <n v="12"/>
    <n v="12"/>
  </r>
  <r>
    <x v="0"/>
    <x v="10"/>
    <x v="0"/>
    <x v="0"/>
    <x v="0"/>
    <x v="0"/>
    <x v="0"/>
    <x v="0"/>
    <x v="0"/>
    <x v="8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1"/>
    <n v="1"/>
    <n v="0"/>
    <n v="0"/>
    <x v="0"/>
    <x v="0"/>
    <x v="6"/>
    <n v="5"/>
    <n v="8"/>
  </r>
  <r>
    <x v="0"/>
    <x v="10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1"/>
    <n v="0"/>
    <n v="0"/>
    <n v="0"/>
    <x v="0"/>
    <x v="0"/>
    <x v="7"/>
    <n v="3"/>
    <n v="3"/>
  </r>
  <r>
    <x v="1"/>
    <x v="10"/>
    <x v="0"/>
    <x v="0"/>
    <x v="0"/>
    <x v="0"/>
    <x v="0"/>
    <x v="0"/>
    <x v="0"/>
    <x v="4"/>
    <n v="0"/>
    <x v="0"/>
    <x v="0"/>
    <x v="1"/>
    <x v="0"/>
    <x v="3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0"/>
    <n v="0"/>
    <n v="0"/>
    <n v="0"/>
    <n v="0"/>
    <x v="0"/>
    <x v="0"/>
    <x v="25"/>
    <n v="10"/>
    <n v="12"/>
  </r>
  <r>
    <x v="1"/>
    <x v="10"/>
    <x v="1"/>
    <x v="0"/>
    <x v="0"/>
    <x v="0"/>
    <x v="0"/>
    <x v="0"/>
    <x v="0"/>
    <x v="7"/>
    <n v="0"/>
    <x v="0"/>
    <x v="0"/>
    <x v="0"/>
    <x v="0"/>
    <x v="13"/>
    <x v="0"/>
    <x v="0"/>
    <x v="2"/>
    <x v="0"/>
    <x v="0"/>
    <x v="0"/>
    <x v="0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2"/>
    <n v="19"/>
    <n v="19"/>
  </r>
  <r>
    <x v="2"/>
    <x v="1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3"/>
  </r>
  <r>
    <x v="2"/>
    <x v="10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"/>
    <x v="1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"/>
    <x v="10"/>
    <x v="0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4"/>
    <n v="4"/>
  </r>
  <r>
    <x v="48"/>
    <x v="1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6"/>
    <x v="10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9"/>
    <x v="10"/>
    <x v="0"/>
    <x v="0"/>
    <x v="0"/>
    <x v="0"/>
    <x v="1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7"/>
    <x v="1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9"/>
    <x v="10"/>
    <x v="0"/>
    <x v="0"/>
    <x v="0"/>
    <x v="0"/>
    <x v="0"/>
    <x v="0"/>
    <x v="0"/>
    <x v="5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9"/>
    <x v="10"/>
    <x v="1"/>
    <x v="0"/>
    <x v="0"/>
    <x v="0"/>
    <x v="0"/>
    <x v="0"/>
    <x v="0"/>
    <x v="4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10"/>
    <x v="10"/>
    <x v="0"/>
    <x v="0"/>
    <x v="0"/>
    <x v="0"/>
    <x v="1"/>
    <x v="0"/>
    <x v="10"/>
    <x v="14"/>
    <n v="0"/>
    <x v="5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1"/>
    <n v="0"/>
    <n v="0"/>
    <x v="10"/>
    <n v="1"/>
    <n v="0"/>
    <n v="0"/>
    <n v="0"/>
    <x v="0"/>
    <x v="0"/>
    <x v="22"/>
    <n v="46"/>
    <n v="54"/>
  </r>
  <r>
    <x v="10"/>
    <x v="10"/>
    <x v="1"/>
    <x v="0"/>
    <x v="0"/>
    <x v="0"/>
    <x v="0"/>
    <x v="0"/>
    <x v="2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1"/>
    <x v="2"/>
    <n v="0"/>
    <n v="0"/>
    <x v="4"/>
    <n v="0"/>
    <n v="0"/>
    <n v="0"/>
    <n v="0"/>
    <x v="0"/>
    <x v="0"/>
    <x v="4"/>
    <n v="7"/>
    <n v="9"/>
  </r>
  <r>
    <x v="12"/>
    <x v="1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3"/>
  </r>
  <r>
    <x v="13"/>
    <x v="1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7"/>
    <x v="1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8"/>
    <x v="10"/>
    <x v="0"/>
    <x v="0"/>
    <x v="0"/>
    <x v="0"/>
    <x v="0"/>
    <x v="0"/>
    <x v="2"/>
    <x v="7"/>
    <n v="0"/>
    <x v="0"/>
    <x v="0"/>
    <x v="1"/>
    <x v="0"/>
    <x v="25"/>
    <x v="0"/>
    <x v="0"/>
    <x v="2"/>
    <x v="0"/>
    <x v="0"/>
    <x v="0"/>
    <x v="1"/>
    <n v="0"/>
    <n v="0"/>
    <n v="0"/>
    <n v="0"/>
    <n v="0"/>
    <n v="0"/>
    <x v="0"/>
    <x v="1"/>
    <x v="0"/>
    <n v="0"/>
    <n v="0"/>
    <x v="9"/>
    <n v="3"/>
    <n v="0"/>
    <n v="0"/>
    <n v="0"/>
    <x v="0"/>
    <x v="0"/>
    <x v="63"/>
    <n v="62"/>
    <n v="87"/>
  </r>
  <r>
    <x v="18"/>
    <x v="10"/>
    <x v="1"/>
    <x v="0"/>
    <x v="0"/>
    <x v="0"/>
    <x v="0"/>
    <x v="0"/>
    <x v="2"/>
    <x v="5"/>
    <n v="0"/>
    <x v="0"/>
    <x v="0"/>
    <x v="0"/>
    <x v="0"/>
    <x v="45"/>
    <x v="6"/>
    <x v="1"/>
    <x v="5"/>
    <x v="2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4"/>
    <n v="106"/>
    <n v="104"/>
  </r>
  <r>
    <x v="59"/>
    <x v="1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50"/>
    <x v="10"/>
    <x v="0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50"/>
    <x v="10"/>
    <x v="1"/>
    <x v="0"/>
    <x v="0"/>
    <x v="0"/>
    <x v="0"/>
    <x v="0"/>
    <x v="0"/>
    <x v="4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19"/>
    <x v="10"/>
    <x v="0"/>
    <x v="0"/>
    <x v="0"/>
    <x v="0"/>
    <x v="0"/>
    <x v="0"/>
    <x v="0"/>
    <x v="8"/>
    <n v="0"/>
    <x v="1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19"/>
    <x v="10"/>
    <x v="1"/>
    <x v="0"/>
    <x v="0"/>
    <x v="0"/>
    <x v="0"/>
    <x v="0"/>
    <x v="0"/>
    <x v="2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7"/>
    <n v="3"/>
  </r>
  <r>
    <x v="21"/>
    <x v="10"/>
    <x v="1"/>
    <x v="0"/>
    <x v="0"/>
    <x v="0"/>
    <x v="0"/>
    <x v="0"/>
    <x v="0"/>
    <x v="10"/>
    <n v="0"/>
    <x v="0"/>
    <x v="0"/>
    <x v="1"/>
    <x v="0"/>
    <x v="8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32"/>
    <n v="15"/>
    <n v="15"/>
  </r>
  <r>
    <x v="22"/>
    <x v="10"/>
    <x v="0"/>
    <x v="0"/>
    <x v="0"/>
    <x v="0"/>
    <x v="0"/>
    <x v="0"/>
    <x v="0"/>
    <x v="0"/>
    <n v="0"/>
    <x v="0"/>
    <x v="0"/>
    <x v="1"/>
    <x v="0"/>
    <x v="1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24"/>
    <n v="14"/>
    <n v="14"/>
  </r>
  <r>
    <x v="22"/>
    <x v="10"/>
    <x v="1"/>
    <x v="0"/>
    <x v="0"/>
    <x v="0"/>
    <x v="0"/>
    <x v="0"/>
    <x v="0"/>
    <x v="7"/>
    <n v="0"/>
    <x v="0"/>
    <x v="0"/>
    <x v="1"/>
    <x v="0"/>
    <x v="41"/>
    <x v="1"/>
    <x v="0"/>
    <x v="0"/>
    <x v="4"/>
    <x v="0"/>
    <x v="0"/>
    <x v="1"/>
    <n v="0"/>
    <n v="0"/>
    <n v="0"/>
    <n v="0"/>
    <n v="0"/>
    <n v="0"/>
    <x v="0"/>
    <x v="1"/>
    <x v="0"/>
    <n v="3"/>
    <n v="0"/>
    <x v="1"/>
    <n v="0"/>
    <n v="2"/>
    <n v="0"/>
    <n v="0"/>
    <x v="0"/>
    <x v="0"/>
    <x v="47"/>
    <n v="53"/>
    <n v="53"/>
  </r>
  <r>
    <x v="23"/>
    <x v="10"/>
    <x v="0"/>
    <x v="0"/>
    <x v="0"/>
    <x v="0"/>
    <x v="2"/>
    <x v="0"/>
    <x v="5"/>
    <x v="11"/>
    <n v="0"/>
    <x v="1"/>
    <x v="0"/>
    <x v="1"/>
    <x v="0"/>
    <x v="1"/>
    <x v="4"/>
    <x v="0"/>
    <x v="3"/>
    <x v="1"/>
    <x v="0"/>
    <x v="0"/>
    <x v="1"/>
    <n v="0"/>
    <n v="0"/>
    <n v="0"/>
    <n v="0"/>
    <n v="0"/>
    <n v="0"/>
    <x v="0"/>
    <x v="6"/>
    <x v="0"/>
    <n v="0"/>
    <n v="0"/>
    <x v="16"/>
    <n v="4"/>
    <n v="0"/>
    <n v="0"/>
    <n v="0"/>
    <x v="0"/>
    <x v="0"/>
    <x v="65"/>
    <n v="61"/>
    <n v="76"/>
  </r>
  <r>
    <x v="23"/>
    <x v="10"/>
    <x v="1"/>
    <x v="0"/>
    <x v="0"/>
    <x v="0"/>
    <x v="0"/>
    <x v="0"/>
    <x v="2"/>
    <x v="6"/>
    <n v="0"/>
    <x v="0"/>
    <x v="0"/>
    <x v="1"/>
    <x v="0"/>
    <x v="25"/>
    <x v="0"/>
    <x v="0"/>
    <x v="1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66"/>
    <n v="39"/>
    <n v="39"/>
  </r>
  <r>
    <x v="24"/>
    <x v="1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7"/>
    <n v="3"/>
    <n v="3"/>
  </r>
  <r>
    <x v="25"/>
    <x v="1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11"/>
    <n v="2"/>
    <n v="2"/>
  </r>
  <r>
    <x v="26"/>
    <x v="1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5"/>
    <n v="1"/>
    <n v="1"/>
  </r>
  <r>
    <x v="28"/>
    <x v="10"/>
    <x v="0"/>
    <x v="0"/>
    <x v="0"/>
    <x v="0"/>
    <x v="0"/>
    <x v="0"/>
    <x v="0"/>
    <x v="2"/>
    <n v="0"/>
    <x v="0"/>
    <x v="0"/>
    <x v="1"/>
    <x v="0"/>
    <x v="15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5"/>
  </r>
  <r>
    <x v="28"/>
    <x v="10"/>
    <x v="1"/>
    <x v="0"/>
    <x v="0"/>
    <x v="0"/>
    <x v="0"/>
    <x v="0"/>
    <x v="0"/>
    <x v="2"/>
    <n v="0"/>
    <x v="0"/>
    <x v="0"/>
    <x v="1"/>
    <x v="0"/>
    <x v="3"/>
    <x v="0"/>
    <x v="0"/>
    <x v="0"/>
    <x v="1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4"/>
  </r>
  <r>
    <x v="29"/>
    <x v="1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5"/>
    <n v="1"/>
    <n v="1"/>
  </r>
  <r>
    <x v="30"/>
    <x v="10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7"/>
    <x v="10"/>
    <x v="0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1"/>
    <n v="2"/>
    <n v="2"/>
  </r>
  <r>
    <x v="31"/>
    <x v="10"/>
    <x v="0"/>
    <x v="0"/>
    <x v="0"/>
    <x v="0"/>
    <x v="0"/>
    <x v="0"/>
    <x v="2"/>
    <x v="8"/>
    <n v="0"/>
    <x v="1"/>
    <x v="0"/>
    <x v="1"/>
    <x v="0"/>
    <x v="2"/>
    <x v="0"/>
    <x v="0"/>
    <x v="8"/>
    <x v="0"/>
    <x v="0"/>
    <x v="0"/>
    <x v="1"/>
    <n v="0"/>
    <n v="0"/>
    <n v="0"/>
    <n v="0"/>
    <n v="0"/>
    <n v="0"/>
    <x v="0"/>
    <x v="3"/>
    <x v="0"/>
    <n v="1"/>
    <n v="0"/>
    <x v="14"/>
    <n v="0"/>
    <n v="0"/>
    <n v="0"/>
    <n v="0"/>
    <x v="0"/>
    <x v="0"/>
    <x v="28"/>
    <n v="21"/>
    <n v="30"/>
  </r>
  <r>
    <x v="31"/>
    <x v="10"/>
    <x v="1"/>
    <x v="0"/>
    <x v="0"/>
    <x v="0"/>
    <x v="0"/>
    <x v="0"/>
    <x v="0"/>
    <x v="8"/>
    <n v="0"/>
    <x v="1"/>
    <x v="0"/>
    <x v="0"/>
    <x v="0"/>
    <x v="37"/>
    <x v="4"/>
    <x v="0"/>
    <x v="5"/>
    <x v="3"/>
    <x v="0"/>
    <x v="0"/>
    <x v="0"/>
    <n v="0"/>
    <n v="0"/>
    <n v="0"/>
    <n v="0"/>
    <n v="0"/>
    <n v="0"/>
    <x v="0"/>
    <x v="1"/>
    <x v="0"/>
    <n v="2"/>
    <n v="0"/>
    <x v="3"/>
    <n v="0"/>
    <n v="0"/>
    <n v="0"/>
    <n v="0"/>
    <x v="0"/>
    <x v="0"/>
    <x v="45"/>
    <n v="52"/>
    <n v="51"/>
  </r>
  <r>
    <x v="32"/>
    <x v="10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4"/>
  </r>
  <r>
    <x v="33"/>
    <x v="10"/>
    <x v="0"/>
    <x v="0"/>
    <x v="0"/>
    <x v="0"/>
    <x v="0"/>
    <x v="0"/>
    <x v="0"/>
    <x v="6"/>
    <n v="0"/>
    <x v="0"/>
    <x v="0"/>
    <x v="1"/>
    <x v="0"/>
    <x v="0"/>
    <x v="0"/>
    <x v="0"/>
    <x v="1"/>
    <x v="0"/>
    <x v="0"/>
    <x v="0"/>
    <x v="1"/>
    <n v="0"/>
    <n v="0"/>
    <n v="0"/>
    <n v="0"/>
    <n v="0"/>
    <n v="0"/>
    <x v="0"/>
    <x v="3"/>
    <x v="0"/>
    <n v="0"/>
    <n v="0"/>
    <x v="3"/>
    <n v="0"/>
    <n v="0"/>
    <n v="0"/>
    <n v="0"/>
    <x v="0"/>
    <x v="0"/>
    <x v="23"/>
    <n v="11"/>
    <n v="21"/>
  </r>
  <r>
    <x v="33"/>
    <x v="10"/>
    <x v="1"/>
    <x v="0"/>
    <x v="0"/>
    <x v="0"/>
    <x v="0"/>
    <x v="0"/>
    <x v="0"/>
    <x v="2"/>
    <n v="0"/>
    <x v="0"/>
    <x v="0"/>
    <x v="1"/>
    <x v="0"/>
    <x v="1"/>
    <x v="4"/>
    <x v="0"/>
    <x v="2"/>
    <x v="1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29"/>
    <n v="16"/>
    <n v="18"/>
  </r>
  <r>
    <x v="34"/>
    <x v="10"/>
    <x v="0"/>
    <x v="0"/>
    <x v="0"/>
    <x v="0"/>
    <x v="0"/>
    <x v="0"/>
    <x v="2"/>
    <x v="2"/>
    <n v="0"/>
    <x v="0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6"/>
    <n v="5"/>
    <n v="11"/>
  </r>
  <r>
    <x v="34"/>
    <x v="1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5"/>
    <x v="1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5"/>
    <x v="1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11"/>
    <n v="2"/>
    <n v="3"/>
  </r>
  <r>
    <x v="37"/>
    <x v="10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7"/>
    <n v="3"/>
    <n v="3"/>
  </r>
  <r>
    <x v="38"/>
    <x v="10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4"/>
  </r>
  <r>
    <x v="40"/>
    <x v="10"/>
    <x v="0"/>
    <x v="0"/>
    <x v="0"/>
    <x v="0"/>
    <x v="0"/>
    <x v="0"/>
    <x v="2"/>
    <x v="10"/>
    <n v="0"/>
    <x v="0"/>
    <x v="0"/>
    <x v="1"/>
    <x v="0"/>
    <x v="8"/>
    <x v="0"/>
    <x v="0"/>
    <x v="1"/>
    <x v="0"/>
    <x v="0"/>
    <x v="0"/>
    <x v="0"/>
    <n v="0"/>
    <n v="0"/>
    <n v="0"/>
    <n v="0"/>
    <n v="0"/>
    <n v="0"/>
    <x v="0"/>
    <x v="7"/>
    <x v="1"/>
    <n v="1"/>
    <n v="0"/>
    <x v="4"/>
    <n v="3"/>
    <n v="4"/>
    <n v="0"/>
    <n v="0"/>
    <x v="0"/>
    <x v="0"/>
    <x v="17"/>
    <n v="40"/>
    <n v="35"/>
  </r>
  <r>
    <x v="40"/>
    <x v="10"/>
    <x v="1"/>
    <x v="0"/>
    <x v="0"/>
    <x v="0"/>
    <x v="0"/>
    <x v="0"/>
    <x v="0"/>
    <x v="14"/>
    <n v="0"/>
    <x v="1"/>
    <x v="0"/>
    <x v="1"/>
    <x v="0"/>
    <x v="42"/>
    <x v="7"/>
    <x v="0"/>
    <x v="1"/>
    <x v="0"/>
    <x v="0"/>
    <x v="0"/>
    <x v="1"/>
    <n v="0"/>
    <n v="0"/>
    <n v="0"/>
    <n v="0"/>
    <n v="0"/>
    <n v="0"/>
    <x v="0"/>
    <x v="3"/>
    <x v="0"/>
    <n v="2"/>
    <n v="0"/>
    <x v="3"/>
    <n v="0"/>
    <n v="0"/>
    <n v="0"/>
    <n v="0"/>
    <x v="0"/>
    <x v="0"/>
    <x v="43"/>
    <n v="82"/>
    <n v="82"/>
  </r>
  <r>
    <x v="42"/>
    <x v="10"/>
    <x v="0"/>
    <x v="0"/>
    <x v="0"/>
    <x v="0"/>
    <x v="0"/>
    <x v="0"/>
    <x v="2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1"/>
    <n v="0"/>
    <n v="0"/>
    <n v="0"/>
    <x v="0"/>
    <x v="0"/>
    <x v="6"/>
    <n v="8"/>
    <n v="5"/>
  </r>
  <r>
    <x v="42"/>
    <x v="1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3"/>
    <x v="10"/>
    <x v="1"/>
    <x v="0"/>
    <x v="0"/>
    <x v="0"/>
    <x v="0"/>
    <x v="1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3"/>
    <x v="10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4"/>
    <x v="10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4"/>
    <x v="10"/>
    <x v="0"/>
    <x v="1"/>
    <x v="1"/>
    <x v="0"/>
    <x v="0"/>
    <x v="0"/>
    <x v="2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1"/>
    <n v="0"/>
    <x v="2"/>
    <n v="0"/>
    <n v="0"/>
    <n v="0"/>
    <n v="0"/>
    <x v="0"/>
    <x v="0"/>
    <x v="9"/>
    <n v="13"/>
    <n v="15"/>
  </r>
  <r>
    <x v="44"/>
    <x v="10"/>
    <x v="1"/>
    <x v="0"/>
    <x v="0"/>
    <x v="0"/>
    <x v="0"/>
    <x v="0"/>
    <x v="0"/>
    <x v="8"/>
    <n v="0"/>
    <x v="0"/>
    <x v="0"/>
    <x v="1"/>
    <x v="0"/>
    <x v="4"/>
    <x v="1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1"/>
    <n v="0"/>
    <n v="0"/>
    <n v="0"/>
    <x v="0"/>
    <x v="0"/>
    <x v="20"/>
    <n v="8"/>
    <n v="8"/>
  </r>
  <r>
    <x v="0"/>
    <x v="11"/>
    <x v="0"/>
    <x v="0"/>
    <x v="0"/>
    <x v="0"/>
    <x v="0"/>
    <x v="0"/>
    <x v="0"/>
    <x v="5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4"/>
    <n v="7"/>
    <n v="7"/>
  </r>
  <r>
    <x v="0"/>
    <x v="11"/>
    <x v="1"/>
    <x v="0"/>
    <x v="0"/>
    <x v="0"/>
    <x v="0"/>
    <x v="0"/>
    <x v="0"/>
    <x v="8"/>
    <n v="0"/>
    <x v="0"/>
    <x v="0"/>
    <x v="0"/>
    <x v="0"/>
    <x v="2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1"/>
    <x v="11"/>
    <x v="0"/>
    <x v="0"/>
    <x v="0"/>
    <x v="0"/>
    <x v="0"/>
    <x v="0"/>
    <x v="5"/>
    <x v="6"/>
    <n v="0"/>
    <x v="0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2"/>
    <n v="0"/>
    <n v="0"/>
    <n v="0"/>
    <x v="0"/>
    <x v="0"/>
    <x v="26"/>
    <n v="11"/>
    <n v="17"/>
  </r>
  <r>
    <x v="1"/>
    <x v="11"/>
    <x v="1"/>
    <x v="0"/>
    <x v="0"/>
    <x v="0"/>
    <x v="0"/>
    <x v="0"/>
    <x v="0"/>
    <x v="8"/>
    <n v="0"/>
    <x v="0"/>
    <x v="0"/>
    <x v="0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1"/>
    <n v="0"/>
    <n v="0"/>
    <n v="0"/>
    <x v="0"/>
    <x v="0"/>
    <x v="4"/>
    <n v="7"/>
    <n v="7"/>
  </r>
  <r>
    <x v="2"/>
    <x v="1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2"/>
    <x v="11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"/>
    <x v="1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"/>
    <x v="1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2"/>
  </r>
  <r>
    <x v="47"/>
    <x v="1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6"/>
    <x v="11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1"/>
    <n v="0"/>
    <n v="0"/>
    <x v="0"/>
    <x v="0"/>
    <x v="10"/>
    <n v="4"/>
    <n v="4"/>
  </r>
  <r>
    <x v="6"/>
    <x v="11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9"/>
    <x v="1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7"/>
    <x v="11"/>
    <x v="0"/>
    <x v="0"/>
    <x v="0"/>
    <x v="0"/>
    <x v="1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9"/>
    <x v="11"/>
    <x v="0"/>
    <x v="0"/>
    <x v="0"/>
    <x v="0"/>
    <x v="1"/>
    <x v="0"/>
    <x v="2"/>
    <x v="6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4"/>
    <n v="8"/>
    <n v="8"/>
  </r>
  <r>
    <x v="9"/>
    <x v="11"/>
    <x v="1"/>
    <x v="0"/>
    <x v="0"/>
    <x v="0"/>
    <x v="0"/>
    <x v="0"/>
    <x v="0"/>
    <x v="4"/>
    <n v="0"/>
    <x v="0"/>
    <x v="0"/>
    <x v="0"/>
    <x v="0"/>
    <x v="4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8"/>
    <n v="6"/>
    <n v="6"/>
  </r>
  <r>
    <x v="10"/>
    <x v="11"/>
    <x v="0"/>
    <x v="0"/>
    <x v="0"/>
    <x v="0"/>
    <x v="0"/>
    <x v="0"/>
    <x v="1"/>
    <x v="3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6"/>
    <x v="1"/>
    <n v="1"/>
    <n v="0"/>
    <x v="7"/>
    <n v="1"/>
    <n v="1"/>
    <n v="0"/>
    <n v="0"/>
    <x v="0"/>
    <x v="1"/>
    <x v="62"/>
    <n v="31"/>
    <n v="34"/>
  </r>
  <r>
    <x v="10"/>
    <x v="11"/>
    <x v="1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1"/>
    <n v="0"/>
    <n v="0"/>
    <x v="1"/>
    <n v="1"/>
    <n v="0"/>
    <n v="0"/>
    <n v="0"/>
    <x v="0"/>
    <x v="0"/>
    <x v="6"/>
    <n v="5"/>
    <n v="5"/>
  </r>
  <r>
    <x v="11"/>
    <x v="1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8"/>
    <x v="11"/>
    <x v="0"/>
    <x v="0"/>
    <x v="0"/>
    <x v="0"/>
    <x v="0"/>
    <x v="0"/>
    <x v="2"/>
    <x v="7"/>
    <n v="0"/>
    <x v="0"/>
    <x v="0"/>
    <x v="1"/>
    <x v="0"/>
    <x v="35"/>
    <x v="0"/>
    <x v="0"/>
    <x v="4"/>
    <x v="0"/>
    <x v="0"/>
    <x v="0"/>
    <x v="2"/>
    <n v="0"/>
    <n v="0"/>
    <n v="0"/>
    <n v="0"/>
    <n v="0"/>
    <n v="0"/>
    <x v="0"/>
    <x v="0"/>
    <x v="0"/>
    <n v="2"/>
    <n v="0"/>
    <x v="16"/>
    <n v="3"/>
    <n v="1"/>
    <n v="0"/>
    <n v="0"/>
    <x v="0"/>
    <x v="0"/>
    <x v="47"/>
    <n v="61"/>
    <n v="80"/>
  </r>
  <r>
    <x v="18"/>
    <x v="11"/>
    <x v="1"/>
    <x v="0"/>
    <x v="0"/>
    <x v="0"/>
    <x v="0"/>
    <x v="0"/>
    <x v="0"/>
    <x v="4"/>
    <n v="0"/>
    <x v="0"/>
    <x v="0"/>
    <x v="1"/>
    <x v="0"/>
    <x v="22"/>
    <x v="4"/>
    <x v="0"/>
    <x v="2"/>
    <x v="0"/>
    <x v="0"/>
    <x v="0"/>
    <x v="4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47"/>
    <n v="53"/>
    <n v="60"/>
  </r>
  <r>
    <x v="58"/>
    <x v="11"/>
    <x v="0"/>
    <x v="0"/>
    <x v="0"/>
    <x v="0"/>
    <x v="0"/>
    <x v="0"/>
    <x v="0"/>
    <x v="8"/>
    <n v="0"/>
    <x v="1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3"/>
    <n v="3"/>
  </r>
  <r>
    <x v="50"/>
    <x v="11"/>
    <x v="0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7"/>
    <n v="4"/>
    <n v="5"/>
  </r>
  <r>
    <x v="50"/>
    <x v="1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9"/>
    <x v="11"/>
    <x v="0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4"/>
    <n v="4"/>
  </r>
  <r>
    <x v="19"/>
    <x v="11"/>
    <x v="1"/>
    <x v="0"/>
    <x v="0"/>
    <x v="0"/>
    <x v="0"/>
    <x v="0"/>
    <x v="0"/>
    <x v="4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6"/>
    <n v="5"/>
    <n v="8"/>
  </r>
  <r>
    <x v="21"/>
    <x v="1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4"/>
    <n v="0"/>
    <n v="0"/>
    <n v="0"/>
    <n v="0"/>
    <x v="0"/>
    <x v="0"/>
    <x v="7"/>
    <n v="3"/>
    <n v="3"/>
  </r>
  <r>
    <x v="21"/>
    <x v="11"/>
    <x v="1"/>
    <x v="0"/>
    <x v="0"/>
    <x v="0"/>
    <x v="0"/>
    <x v="0"/>
    <x v="0"/>
    <x v="0"/>
    <n v="0"/>
    <x v="0"/>
    <x v="0"/>
    <x v="1"/>
    <x v="0"/>
    <x v="32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46"/>
    <n v="28"/>
    <n v="28"/>
  </r>
  <r>
    <x v="22"/>
    <x v="11"/>
    <x v="0"/>
    <x v="0"/>
    <x v="0"/>
    <x v="0"/>
    <x v="0"/>
    <x v="0"/>
    <x v="2"/>
    <x v="9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3"/>
    <n v="0"/>
    <n v="0"/>
    <n v="0"/>
    <n v="0"/>
    <x v="0"/>
    <x v="0"/>
    <x v="26"/>
    <n v="12"/>
    <n v="11"/>
  </r>
  <r>
    <x v="22"/>
    <x v="11"/>
    <x v="1"/>
    <x v="0"/>
    <x v="0"/>
    <x v="0"/>
    <x v="0"/>
    <x v="0"/>
    <x v="0"/>
    <x v="0"/>
    <n v="0"/>
    <x v="1"/>
    <x v="0"/>
    <x v="1"/>
    <x v="0"/>
    <x v="46"/>
    <x v="0"/>
    <x v="0"/>
    <x v="2"/>
    <x v="0"/>
    <x v="0"/>
    <x v="0"/>
    <x v="1"/>
    <n v="0"/>
    <n v="0"/>
    <n v="0"/>
    <n v="0"/>
    <n v="0"/>
    <n v="0"/>
    <x v="0"/>
    <x v="3"/>
    <x v="0"/>
    <n v="0"/>
    <n v="0"/>
    <x v="1"/>
    <n v="0"/>
    <n v="0"/>
    <n v="0"/>
    <n v="0"/>
    <x v="0"/>
    <x v="0"/>
    <x v="45"/>
    <n v="51"/>
    <n v="51"/>
  </r>
  <r>
    <x v="23"/>
    <x v="11"/>
    <x v="0"/>
    <x v="0"/>
    <x v="0"/>
    <x v="0"/>
    <x v="1"/>
    <x v="0"/>
    <x v="0"/>
    <x v="8"/>
    <n v="0"/>
    <x v="2"/>
    <x v="0"/>
    <x v="1"/>
    <x v="0"/>
    <x v="30"/>
    <x v="0"/>
    <x v="0"/>
    <x v="6"/>
    <x v="0"/>
    <x v="0"/>
    <x v="0"/>
    <x v="0"/>
    <n v="0"/>
    <n v="0"/>
    <n v="0"/>
    <n v="0"/>
    <n v="0"/>
    <n v="0"/>
    <x v="0"/>
    <x v="0"/>
    <x v="1"/>
    <n v="2"/>
    <n v="0"/>
    <x v="24"/>
    <n v="1"/>
    <n v="1"/>
    <n v="0"/>
    <n v="0"/>
    <x v="0"/>
    <x v="0"/>
    <x v="22"/>
    <n v="47"/>
    <n v="54"/>
  </r>
  <r>
    <x v="23"/>
    <x v="11"/>
    <x v="1"/>
    <x v="0"/>
    <x v="0"/>
    <x v="0"/>
    <x v="0"/>
    <x v="0"/>
    <x v="0"/>
    <x v="4"/>
    <n v="0"/>
    <x v="0"/>
    <x v="0"/>
    <x v="0"/>
    <x v="0"/>
    <x v="14"/>
    <x v="4"/>
    <x v="0"/>
    <x v="2"/>
    <x v="0"/>
    <x v="0"/>
    <x v="0"/>
    <x v="0"/>
    <n v="0"/>
    <n v="0"/>
    <n v="0"/>
    <n v="0"/>
    <n v="0"/>
    <n v="0"/>
    <x v="0"/>
    <x v="0"/>
    <x v="0"/>
    <n v="1"/>
    <n v="0"/>
    <x v="6"/>
    <n v="0"/>
    <n v="1"/>
    <n v="0"/>
    <n v="0"/>
    <x v="0"/>
    <x v="0"/>
    <x v="0"/>
    <n v="19"/>
    <n v="18"/>
  </r>
  <r>
    <x v="24"/>
    <x v="11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2"/>
    <n v="0"/>
    <n v="0"/>
    <x v="3"/>
    <n v="0"/>
    <n v="0"/>
    <n v="0"/>
    <n v="0"/>
    <x v="0"/>
    <x v="0"/>
    <x v="8"/>
    <n v="6"/>
    <n v="6"/>
  </r>
  <r>
    <x v="24"/>
    <x v="1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25"/>
    <x v="1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6"/>
    <x v="11"/>
    <x v="0"/>
    <x v="0"/>
    <x v="0"/>
    <x v="0"/>
    <x v="1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27"/>
    <x v="1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5"/>
    <n v="1"/>
    <n v="1"/>
  </r>
  <r>
    <x v="27"/>
    <x v="1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8"/>
    <x v="11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4"/>
    <n v="4"/>
  </r>
  <r>
    <x v="28"/>
    <x v="11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60"/>
    <x v="11"/>
    <x v="0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3"/>
  </r>
  <r>
    <x v="29"/>
    <x v="1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0"/>
    <x v="11"/>
    <x v="0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3"/>
    <n v="0"/>
    <n v="0"/>
    <n v="0"/>
    <x v="0"/>
    <x v="0"/>
    <x v="4"/>
    <n v="7"/>
    <n v="7"/>
  </r>
  <r>
    <x v="31"/>
    <x v="11"/>
    <x v="0"/>
    <x v="0"/>
    <x v="0"/>
    <x v="0"/>
    <x v="0"/>
    <x v="0"/>
    <x v="2"/>
    <x v="8"/>
    <n v="0"/>
    <x v="0"/>
    <x v="0"/>
    <x v="0"/>
    <x v="0"/>
    <x v="3"/>
    <x v="0"/>
    <x v="0"/>
    <x v="0"/>
    <x v="0"/>
    <x v="0"/>
    <x v="0"/>
    <x v="0"/>
    <n v="0"/>
    <n v="0"/>
    <n v="0"/>
    <n v="0"/>
    <n v="0"/>
    <n v="0"/>
    <x v="0"/>
    <x v="0"/>
    <x v="0"/>
    <n v="1"/>
    <n v="0"/>
    <x v="22"/>
    <n v="1"/>
    <n v="0"/>
    <n v="0"/>
    <n v="0"/>
    <x v="0"/>
    <x v="0"/>
    <x v="1"/>
    <n v="18"/>
    <n v="43"/>
  </r>
  <r>
    <x v="31"/>
    <x v="11"/>
    <x v="1"/>
    <x v="0"/>
    <x v="0"/>
    <x v="0"/>
    <x v="0"/>
    <x v="0"/>
    <x v="0"/>
    <x v="9"/>
    <n v="1"/>
    <x v="0"/>
    <x v="0"/>
    <x v="0"/>
    <x v="0"/>
    <x v="7"/>
    <x v="5"/>
    <x v="0"/>
    <x v="2"/>
    <x v="0"/>
    <x v="0"/>
    <x v="0"/>
    <x v="2"/>
    <n v="0"/>
    <n v="0"/>
    <n v="0"/>
    <n v="0"/>
    <n v="0"/>
    <n v="0"/>
    <x v="0"/>
    <x v="0"/>
    <x v="0"/>
    <n v="1"/>
    <n v="0"/>
    <x v="1"/>
    <n v="0"/>
    <n v="0"/>
    <n v="0"/>
    <n v="0"/>
    <x v="0"/>
    <x v="0"/>
    <x v="52"/>
    <n v="33"/>
    <n v="33"/>
  </r>
  <r>
    <x v="32"/>
    <x v="1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3"/>
    <x v="11"/>
    <x v="0"/>
    <x v="0"/>
    <x v="0"/>
    <x v="0"/>
    <x v="0"/>
    <x v="0"/>
    <x v="0"/>
    <x v="8"/>
    <n v="0"/>
    <x v="0"/>
    <x v="0"/>
    <x v="1"/>
    <x v="0"/>
    <x v="0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4"/>
    <n v="1"/>
    <n v="0"/>
    <n v="0"/>
    <n v="0"/>
    <x v="0"/>
    <x v="0"/>
    <x v="6"/>
    <n v="7"/>
    <n v="6"/>
  </r>
  <r>
    <x v="33"/>
    <x v="11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1"/>
    <n v="0"/>
    <n v="0"/>
    <x v="0"/>
    <x v="0"/>
    <x v="7"/>
    <n v="3"/>
    <n v="3"/>
  </r>
  <r>
    <x v="34"/>
    <x v="11"/>
    <x v="0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4"/>
    <n v="4"/>
  </r>
  <r>
    <x v="34"/>
    <x v="11"/>
    <x v="1"/>
    <x v="0"/>
    <x v="0"/>
    <x v="0"/>
    <x v="0"/>
    <x v="1"/>
    <x v="0"/>
    <x v="2"/>
    <n v="0"/>
    <x v="0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8"/>
    <n v="6"/>
    <n v="6"/>
  </r>
  <r>
    <x v="35"/>
    <x v="1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11"/>
    <n v="2"/>
    <n v="2"/>
  </r>
  <r>
    <x v="35"/>
    <x v="11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6"/>
    <x v="11"/>
    <x v="0"/>
    <x v="0"/>
    <x v="0"/>
    <x v="0"/>
    <x v="0"/>
    <x v="0"/>
    <x v="0"/>
    <x v="8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61"/>
    <x v="1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9"/>
    <x v="11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40"/>
    <x v="11"/>
    <x v="0"/>
    <x v="0"/>
    <x v="0"/>
    <x v="0"/>
    <x v="0"/>
    <x v="1"/>
    <x v="2"/>
    <x v="6"/>
    <n v="0"/>
    <x v="0"/>
    <x v="0"/>
    <x v="1"/>
    <x v="0"/>
    <x v="12"/>
    <x v="0"/>
    <x v="0"/>
    <x v="1"/>
    <x v="0"/>
    <x v="0"/>
    <x v="0"/>
    <x v="1"/>
    <n v="0"/>
    <n v="0"/>
    <n v="0"/>
    <n v="0"/>
    <n v="0"/>
    <n v="0"/>
    <x v="0"/>
    <x v="4"/>
    <x v="0"/>
    <n v="3"/>
    <n v="0"/>
    <x v="6"/>
    <n v="0"/>
    <n v="0"/>
    <n v="0"/>
    <n v="0"/>
    <x v="1"/>
    <x v="0"/>
    <x v="38"/>
    <n v="23"/>
    <n v="30"/>
  </r>
  <r>
    <x v="40"/>
    <x v="11"/>
    <x v="1"/>
    <x v="0"/>
    <x v="0"/>
    <x v="0"/>
    <x v="0"/>
    <x v="0"/>
    <x v="0"/>
    <x v="6"/>
    <n v="0"/>
    <x v="0"/>
    <x v="0"/>
    <x v="1"/>
    <x v="0"/>
    <x v="4"/>
    <x v="6"/>
    <x v="0"/>
    <x v="0"/>
    <x v="0"/>
    <x v="0"/>
    <x v="0"/>
    <x v="0"/>
    <n v="0"/>
    <n v="0"/>
    <n v="0"/>
    <n v="0"/>
    <n v="0"/>
    <n v="0"/>
    <x v="0"/>
    <x v="0"/>
    <x v="0"/>
    <n v="0"/>
    <n v="0"/>
    <x v="6"/>
    <n v="0"/>
    <n v="0"/>
    <n v="0"/>
    <n v="0"/>
    <x v="0"/>
    <x v="0"/>
    <x v="29"/>
    <n v="16"/>
    <n v="16"/>
  </r>
  <r>
    <x v="41"/>
    <x v="11"/>
    <x v="1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3"/>
    <x v="11"/>
    <x v="0"/>
    <x v="0"/>
    <x v="0"/>
    <x v="0"/>
    <x v="0"/>
    <x v="1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3"/>
    <n v="4"/>
  </r>
  <r>
    <x v="43"/>
    <x v="11"/>
    <x v="1"/>
    <x v="0"/>
    <x v="0"/>
    <x v="0"/>
    <x v="0"/>
    <x v="0"/>
    <x v="0"/>
    <x v="6"/>
    <n v="0"/>
    <x v="0"/>
    <x v="0"/>
    <x v="1"/>
    <x v="0"/>
    <x v="2"/>
    <x v="0"/>
    <x v="0"/>
    <x v="0"/>
    <x v="0"/>
    <x v="0"/>
    <x v="0"/>
    <x v="0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55"/>
    <x v="11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4"/>
    <x v="11"/>
    <x v="0"/>
    <x v="0"/>
    <x v="0"/>
    <x v="0"/>
    <x v="0"/>
    <x v="0"/>
    <x v="5"/>
    <x v="9"/>
    <n v="0"/>
    <x v="1"/>
    <x v="0"/>
    <x v="1"/>
    <x v="0"/>
    <x v="4"/>
    <x v="0"/>
    <x v="0"/>
    <x v="0"/>
    <x v="0"/>
    <x v="0"/>
    <x v="0"/>
    <x v="1"/>
    <n v="0"/>
    <n v="0"/>
    <n v="0"/>
    <n v="0"/>
    <n v="0"/>
    <n v="0"/>
    <x v="0"/>
    <x v="0"/>
    <x v="1"/>
    <n v="0"/>
    <n v="0"/>
    <x v="6"/>
    <n v="0"/>
    <n v="1"/>
    <n v="0"/>
    <n v="0"/>
    <x v="0"/>
    <x v="1"/>
    <x v="1"/>
    <n v="20"/>
    <n v="24"/>
  </r>
  <r>
    <x v="44"/>
    <x v="11"/>
    <x v="1"/>
    <x v="0"/>
    <x v="0"/>
    <x v="0"/>
    <x v="0"/>
    <x v="0"/>
    <x v="0"/>
    <x v="4"/>
    <n v="0"/>
    <x v="0"/>
    <x v="0"/>
    <x v="0"/>
    <x v="0"/>
    <x v="12"/>
    <x v="8"/>
    <x v="1"/>
    <x v="2"/>
    <x v="0"/>
    <x v="0"/>
    <x v="0"/>
    <x v="0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41"/>
    <n v="24"/>
    <n v="24"/>
  </r>
  <r>
    <x v="0"/>
    <x v="12"/>
    <x v="0"/>
    <x v="0"/>
    <x v="0"/>
    <x v="0"/>
    <x v="0"/>
    <x v="0"/>
    <x v="0"/>
    <x v="0"/>
    <n v="0"/>
    <x v="0"/>
    <x v="0"/>
    <x v="1"/>
    <x v="0"/>
    <x v="2"/>
    <x v="0"/>
    <x v="0"/>
    <x v="0"/>
    <x v="0"/>
    <x v="0"/>
    <x v="0"/>
    <x v="0"/>
    <n v="0"/>
    <n v="0"/>
    <n v="0"/>
    <n v="0"/>
    <n v="0"/>
    <n v="0"/>
    <x v="0"/>
    <x v="0"/>
    <x v="0"/>
    <n v="0"/>
    <n v="0"/>
    <x v="3"/>
    <n v="1"/>
    <n v="0"/>
    <n v="0"/>
    <n v="0"/>
    <x v="0"/>
    <x v="0"/>
    <x v="9"/>
    <n v="13"/>
    <n v="20"/>
  </r>
  <r>
    <x v="0"/>
    <x v="12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1"/>
    <x v="12"/>
    <x v="0"/>
    <x v="0"/>
    <x v="0"/>
    <x v="0"/>
    <x v="0"/>
    <x v="0"/>
    <x v="0"/>
    <x v="2"/>
    <n v="0"/>
    <x v="0"/>
    <x v="0"/>
    <x v="0"/>
    <x v="0"/>
    <x v="15"/>
    <x v="0"/>
    <x v="0"/>
    <x v="2"/>
    <x v="0"/>
    <x v="0"/>
    <x v="0"/>
    <x v="0"/>
    <n v="0"/>
    <n v="0"/>
    <n v="0"/>
    <n v="0"/>
    <n v="0"/>
    <n v="0"/>
    <x v="0"/>
    <x v="3"/>
    <x v="0"/>
    <n v="0"/>
    <n v="0"/>
    <x v="9"/>
    <n v="0"/>
    <n v="0"/>
    <n v="0"/>
    <n v="0"/>
    <x v="0"/>
    <x v="0"/>
    <x v="3"/>
    <n v="22"/>
    <n v="36"/>
  </r>
  <r>
    <x v="1"/>
    <x v="12"/>
    <x v="1"/>
    <x v="0"/>
    <x v="0"/>
    <x v="0"/>
    <x v="0"/>
    <x v="0"/>
    <x v="0"/>
    <x v="8"/>
    <n v="0"/>
    <x v="0"/>
    <x v="0"/>
    <x v="2"/>
    <x v="0"/>
    <x v="0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8"/>
    <n v="6"/>
    <n v="7"/>
  </r>
  <r>
    <x v="2"/>
    <x v="1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11"/>
    <n v="2"/>
    <n v="2"/>
  </r>
  <r>
    <x v="4"/>
    <x v="12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"/>
    <x v="1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7"/>
    <x v="12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48"/>
    <x v="12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8"/>
    <x v="12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6"/>
    <x v="12"/>
    <x v="0"/>
    <x v="0"/>
    <x v="0"/>
    <x v="0"/>
    <x v="0"/>
    <x v="0"/>
    <x v="0"/>
    <x v="8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3"/>
    <n v="0"/>
    <n v="0"/>
    <n v="0"/>
    <n v="0"/>
    <x v="0"/>
    <x v="0"/>
    <x v="10"/>
    <n v="4"/>
    <n v="4"/>
  </r>
  <r>
    <x v="6"/>
    <x v="12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49"/>
    <x v="12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49"/>
    <x v="12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3"/>
  </r>
  <r>
    <x v="7"/>
    <x v="12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7"/>
    <x v="12"/>
    <x v="1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2"/>
    <n v="0"/>
    <n v="0"/>
    <x v="0"/>
    <x v="0"/>
    <x v="11"/>
    <n v="2"/>
    <n v="2"/>
  </r>
  <r>
    <x v="9"/>
    <x v="12"/>
    <x v="0"/>
    <x v="0"/>
    <x v="0"/>
    <x v="0"/>
    <x v="0"/>
    <x v="0"/>
    <x v="2"/>
    <x v="6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4"/>
    <x v="1"/>
    <n v="0"/>
    <n v="0"/>
    <x v="1"/>
    <n v="0"/>
    <n v="0"/>
    <n v="0"/>
    <n v="0"/>
    <x v="0"/>
    <x v="0"/>
    <x v="23"/>
    <n v="10"/>
    <n v="18"/>
  </r>
  <r>
    <x v="9"/>
    <x v="12"/>
    <x v="1"/>
    <x v="0"/>
    <x v="0"/>
    <x v="0"/>
    <x v="0"/>
    <x v="0"/>
    <x v="0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10"/>
    <x v="12"/>
    <x v="0"/>
    <x v="0"/>
    <x v="0"/>
    <x v="0"/>
    <x v="0"/>
    <x v="0"/>
    <x v="11"/>
    <x v="14"/>
    <n v="0"/>
    <x v="0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5"/>
    <x v="1"/>
    <n v="0"/>
    <n v="0"/>
    <x v="7"/>
    <n v="2"/>
    <n v="0"/>
    <n v="0"/>
    <n v="0"/>
    <x v="0"/>
    <x v="0"/>
    <x v="67"/>
    <n v="42"/>
    <n v="52"/>
  </r>
  <r>
    <x v="10"/>
    <x v="12"/>
    <x v="1"/>
    <x v="0"/>
    <x v="0"/>
    <x v="0"/>
    <x v="0"/>
    <x v="0"/>
    <x v="2"/>
    <x v="6"/>
    <n v="0"/>
    <x v="2"/>
    <x v="0"/>
    <x v="1"/>
    <x v="0"/>
    <x v="3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23"/>
    <n v="10"/>
    <n v="10"/>
  </r>
  <r>
    <x v="11"/>
    <x v="12"/>
    <x v="0"/>
    <x v="0"/>
    <x v="0"/>
    <x v="0"/>
    <x v="0"/>
    <x v="0"/>
    <x v="0"/>
    <x v="2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2"/>
    <x v="1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6"/>
    <x v="1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18"/>
    <x v="12"/>
    <x v="0"/>
    <x v="0"/>
    <x v="0"/>
    <x v="0"/>
    <x v="0"/>
    <x v="0"/>
    <x v="1"/>
    <x v="3"/>
    <n v="0"/>
    <x v="0"/>
    <x v="0"/>
    <x v="1"/>
    <x v="0"/>
    <x v="17"/>
    <x v="0"/>
    <x v="0"/>
    <x v="8"/>
    <x v="0"/>
    <x v="0"/>
    <x v="0"/>
    <x v="1"/>
    <n v="0"/>
    <n v="0"/>
    <n v="0"/>
    <n v="0"/>
    <n v="0"/>
    <n v="0"/>
    <x v="0"/>
    <x v="5"/>
    <x v="0"/>
    <n v="1"/>
    <n v="0"/>
    <x v="18"/>
    <n v="3"/>
    <n v="0"/>
    <n v="0"/>
    <n v="0"/>
    <x v="0"/>
    <x v="0"/>
    <x v="68"/>
    <n v="82"/>
    <n v="101"/>
  </r>
  <r>
    <x v="18"/>
    <x v="12"/>
    <x v="1"/>
    <x v="0"/>
    <x v="0"/>
    <x v="0"/>
    <x v="0"/>
    <x v="0"/>
    <x v="0"/>
    <x v="7"/>
    <n v="0"/>
    <x v="1"/>
    <x v="0"/>
    <x v="4"/>
    <x v="0"/>
    <x v="47"/>
    <x v="4"/>
    <x v="1"/>
    <x v="0"/>
    <x v="0"/>
    <x v="0"/>
    <x v="0"/>
    <x v="2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65"/>
    <n v="54"/>
    <n v="55"/>
  </r>
  <r>
    <x v="19"/>
    <x v="12"/>
    <x v="0"/>
    <x v="0"/>
    <x v="0"/>
    <x v="0"/>
    <x v="0"/>
    <x v="0"/>
    <x v="5"/>
    <x v="6"/>
    <n v="0"/>
    <x v="1"/>
    <x v="0"/>
    <x v="1"/>
    <x v="0"/>
    <x v="2"/>
    <x v="0"/>
    <x v="0"/>
    <x v="0"/>
    <x v="1"/>
    <x v="0"/>
    <x v="0"/>
    <x v="1"/>
    <n v="0"/>
    <n v="0"/>
    <n v="0"/>
    <n v="0"/>
    <n v="0"/>
    <n v="0"/>
    <x v="0"/>
    <x v="0"/>
    <x v="0"/>
    <n v="1"/>
    <n v="0"/>
    <x v="0"/>
    <n v="0"/>
    <n v="0"/>
    <n v="0"/>
    <n v="0"/>
    <x v="0"/>
    <x v="0"/>
    <x v="14"/>
    <n v="14"/>
    <n v="12"/>
  </r>
  <r>
    <x v="19"/>
    <x v="1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1"/>
    <n v="2"/>
    <n v="2"/>
  </r>
  <r>
    <x v="21"/>
    <x v="12"/>
    <x v="0"/>
    <x v="0"/>
    <x v="0"/>
    <x v="0"/>
    <x v="0"/>
    <x v="0"/>
    <x v="2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7"/>
    <n v="3"/>
    <n v="3"/>
  </r>
  <r>
    <x v="21"/>
    <x v="12"/>
    <x v="1"/>
    <x v="0"/>
    <x v="0"/>
    <x v="0"/>
    <x v="0"/>
    <x v="0"/>
    <x v="0"/>
    <x v="9"/>
    <n v="0"/>
    <x v="0"/>
    <x v="0"/>
    <x v="1"/>
    <x v="0"/>
    <x v="1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25"/>
    <n v="9"/>
    <n v="9"/>
  </r>
  <r>
    <x v="22"/>
    <x v="12"/>
    <x v="0"/>
    <x v="0"/>
    <x v="0"/>
    <x v="0"/>
    <x v="0"/>
    <x v="0"/>
    <x v="0"/>
    <x v="6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3"/>
    <x v="0"/>
    <n v="1"/>
    <n v="0"/>
    <x v="2"/>
    <n v="0"/>
    <n v="0"/>
    <n v="0"/>
    <n v="0"/>
    <x v="0"/>
    <x v="0"/>
    <x v="24"/>
    <n v="14"/>
    <n v="20"/>
  </r>
  <r>
    <x v="22"/>
    <x v="12"/>
    <x v="1"/>
    <x v="0"/>
    <x v="0"/>
    <x v="0"/>
    <x v="0"/>
    <x v="0"/>
    <x v="2"/>
    <x v="11"/>
    <n v="0"/>
    <x v="0"/>
    <x v="0"/>
    <x v="1"/>
    <x v="0"/>
    <x v="29"/>
    <x v="0"/>
    <x v="1"/>
    <x v="0"/>
    <x v="0"/>
    <x v="0"/>
    <x v="0"/>
    <x v="0"/>
    <n v="0"/>
    <n v="0"/>
    <n v="0"/>
    <n v="0"/>
    <n v="0"/>
    <n v="0"/>
    <x v="0"/>
    <x v="0"/>
    <x v="0"/>
    <n v="1"/>
    <n v="0"/>
    <x v="4"/>
    <n v="0"/>
    <n v="1"/>
    <n v="0"/>
    <n v="0"/>
    <x v="0"/>
    <x v="0"/>
    <x v="55"/>
    <n v="48"/>
    <n v="50"/>
  </r>
  <r>
    <x v="23"/>
    <x v="12"/>
    <x v="0"/>
    <x v="1"/>
    <x v="0"/>
    <x v="0"/>
    <x v="0"/>
    <x v="0"/>
    <x v="2"/>
    <x v="9"/>
    <n v="0"/>
    <x v="14"/>
    <x v="0"/>
    <x v="1"/>
    <x v="0"/>
    <x v="10"/>
    <x v="4"/>
    <x v="0"/>
    <x v="4"/>
    <x v="1"/>
    <x v="0"/>
    <x v="0"/>
    <x v="2"/>
    <n v="0"/>
    <n v="0"/>
    <n v="0"/>
    <n v="0"/>
    <n v="0"/>
    <n v="0"/>
    <x v="0"/>
    <x v="3"/>
    <x v="1"/>
    <n v="3"/>
    <n v="0"/>
    <x v="25"/>
    <n v="1"/>
    <n v="2"/>
    <n v="0"/>
    <n v="0"/>
    <x v="0"/>
    <x v="0"/>
    <x v="53"/>
    <n v="75"/>
    <n v="91"/>
  </r>
  <r>
    <x v="23"/>
    <x v="12"/>
    <x v="1"/>
    <x v="0"/>
    <x v="0"/>
    <x v="0"/>
    <x v="0"/>
    <x v="0"/>
    <x v="0"/>
    <x v="9"/>
    <n v="0"/>
    <x v="0"/>
    <x v="0"/>
    <x v="0"/>
    <x v="0"/>
    <x v="13"/>
    <x v="0"/>
    <x v="0"/>
    <x v="1"/>
    <x v="0"/>
    <x v="0"/>
    <x v="0"/>
    <x v="0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2"/>
    <n v="19"/>
    <n v="19"/>
  </r>
  <r>
    <x v="24"/>
    <x v="12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5"/>
    <n v="1"/>
    <n v="1"/>
  </r>
  <r>
    <x v="24"/>
    <x v="1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6"/>
    <x v="12"/>
    <x v="0"/>
    <x v="0"/>
    <x v="0"/>
    <x v="0"/>
    <x v="0"/>
    <x v="0"/>
    <x v="0"/>
    <x v="2"/>
    <n v="0"/>
    <x v="0"/>
    <x v="0"/>
    <x v="1"/>
    <x v="0"/>
    <x v="2"/>
    <x v="4"/>
    <x v="0"/>
    <x v="2"/>
    <x v="0"/>
    <x v="0"/>
    <x v="0"/>
    <x v="1"/>
    <n v="0"/>
    <n v="0"/>
    <n v="0"/>
    <n v="0"/>
    <n v="0"/>
    <n v="0"/>
    <x v="0"/>
    <x v="0"/>
    <x v="1"/>
    <n v="0"/>
    <n v="0"/>
    <x v="1"/>
    <n v="0"/>
    <n v="0"/>
    <n v="0"/>
    <n v="0"/>
    <x v="0"/>
    <x v="0"/>
    <x v="7"/>
    <n v="4"/>
    <n v="3"/>
  </r>
  <r>
    <x v="27"/>
    <x v="1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28"/>
    <x v="12"/>
    <x v="0"/>
    <x v="0"/>
    <x v="0"/>
    <x v="0"/>
    <x v="0"/>
    <x v="0"/>
    <x v="5"/>
    <x v="5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1"/>
    <n v="0"/>
    <x v="4"/>
    <n v="0"/>
    <n v="0"/>
    <n v="0"/>
    <n v="0"/>
    <x v="0"/>
    <x v="0"/>
    <x v="25"/>
    <n v="9"/>
    <n v="10"/>
  </r>
  <r>
    <x v="28"/>
    <x v="12"/>
    <x v="1"/>
    <x v="0"/>
    <x v="0"/>
    <x v="0"/>
    <x v="0"/>
    <x v="0"/>
    <x v="0"/>
    <x v="8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60"/>
    <x v="12"/>
    <x v="0"/>
    <x v="0"/>
    <x v="0"/>
    <x v="0"/>
    <x v="0"/>
    <x v="0"/>
    <x v="0"/>
    <x v="2"/>
    <n v="0"/>
    <x v="0"/>
    <x v="0"/>
    <x v="1"/>
    <x v="0"/>
    <x v="2"/>
    <x v="0"/>
    <x v="0"/>
    <x v="2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5"/>
  </r>
  <r>
    <x v="29"/>
    <x v="12"/>
    <x v="0"/>
    <x v="0"/>
    <x v="0"/>
    <x v="0"/>
    <x v="0"/>
    <x v="0"/>
    <x v="0"/>
    <x v="8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6"/>
    <n v="0"/>
    <n v="0"/>
    <n v="0"/>
    <n v="0"/>
    <x v="0"/>
    <x v="0"/>
    <x v="4"/>
    <n v="10"/>
    <n v="7"/>
  </r>
  <r>
    <x v="29"/>
    <x v="12"/>
    <x v="1"/>
    <x v="0"/>
    <x v="0"/>
    <x v="0"/>
    <x v="0"/>
    <x v="0"/>
    <x v="0"/>
    <x v="2"/>
    <n v="0"/>
    <x v="0"/>
    <x v="0"/>
    <x v="1"/>
    <x v="0"/>
    <x v="3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0"/>
    <x v="1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1"/>
    <n v="0"/>
    <n v="0"/>
    <n v="0"/>
    <x v="0"/>
    <x v="0"/>
    <x v="11"/>
    <n v="2"/>
    <n v="2"/>
  </r>
  <r>
    <x v="31"/>
    <x v="12"/>
    <x v="0"/>
    <x v="0"/>
    <x v="0"/>
    <x v="0"/>
    <x v="0"/>
    <x v="0"/>
    <x v="0"/>
    <x v="6"/>
    <n v="0"/>
    <x v="1"/>
    <x v="0"/>
    <x v="1"/>
    <x v="0"/>
    <x v="13"/>
    <x v="0"/>
    <x v="0"/>
    <x v="2"/>
    <x v="0"/>
    <x v="0"/>
    <x v="0"/>
    <x v="1"/>
    <n v="0"/>
    <n v="0"/>
    <n v="0"/>
    <n v="0"/>
    <n v="0"/>
    <n v="0"/>
    <x v="0"/>
    <x v="5"/>
    <x v="1"/>
    <n v="0"/>
    <n v="0"/>
    <x v="6"/>
    <n v="1"/>
    <n v="1"/>
    <n v="0"/>
    <n v="0"/>
    <x v="0"/>
    <x v="0"/>
    <x v="38"/>
    <n v="23"/>
    <n v="30"/>
  </r>
  <r>
    <x v="31"/>
    <x v="12"/>
    <x v="1"/>
    <x v="0"/>
    <x v="0"/>
    <x v="0"/>
    <x v="0"/>
    <x v="0"/>
    <x v="0"/>
    <x v="6"/>
    <n v="0"/>
    <x v="1"/>
    <x v="0"/>
    <x v="0"/>
    <x v="0"/>
    <x v="39"/>
    <x v="0"/>
    <x v="0"/>
    <x v="5"/>
    <x v="1"/>
    <x v="0"/>
    <x v="0"/>
    <x v="0"/>
    <n v="0"/>
    <n v="0"/>
    <n v="0"/>
    <n v="0"/>
    <n v="0"/>
    <n v="0"/>
    <x v="0"/>
    <x v="0"/>
    <x v="0"/>
    <n v="0"/>
    <n v="0"/>
    <x v="4"/>
    <n v="1"/>
    <n v="1"/>
    <n v="0"/>
    <n v="0"/>
    <x v="0"/>
    <x v="0"/>
    <x v="46"/>
    <n v="28"/>
    <n v="28"/>
  </r>
  <r>
    <x v="32"/>
    <x v="12"/>
    <x v="0"/>
    <x v="0"/>
    <x v="0"/>
    <x v="0"/>
    <x v="0"/>
    <x v="0"/>
    <x v="2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33"/>
    <x v="12"/>
    <x v="0"/>
    <x v="0"/>
    <x v="0"/>
    <x v="0"/>
    <x v="0"/>
    <x v="0"/>
    <x v="0"/>
    <x v="4"/>
    <n v="0"/>
    <x v="1"/>
    <x v="0"/>
    <x v="0"/>
    <x v="0"/>
    <x v="3"/>
    <x v="0"/>
    <x v="0"/>
    <x v="1"/>
    <x v="0"/>
    <x v="0"/>
    <x v="0"/>
    <x v="1"/>
    <n v="0"/>
    <n v="0"/>
    <n v="0"/>
    <n v="0"/>
    <n v="0"/>
    <n v="0"/>
    <x v="0"/>
    <x v="8"/>
    <x v="0"/>
    <n v="4"/>
    <n v="0"/>
    <x v="0"/>
    <n v="0"/>
    <n v="0"/>
    <n v="0"/>
    <n v="0"/>
    <x v="0"/>
    <x v="0"/>
    <x v="52"/>
    <n v="33"/>
    <n v="59"/>
  </r>
  <r>
    <x v="33"/>
    <x v="12"/>
    <x v="1"/>
    <x v="0"/>
    <x v="0"/>
    <x v="0"/>
    <x v="0"/>
    <x v="0"/>
    <x v="0"/>
    <x v="8"/>
    <n v="0"/>
    <x v="0"/>
    <x v="0"/>
    <x v="0"/>
    <x v="0"/>
    <x v="4"/>
    <x v="4"/>
    <x v="0"/>
    <x v="0"/>
    <x v="0"/>
    <x v="0"/>
    <x v="0"/>
    <x v="0"/>
    <n v="0"/>
    <n v="0"/>
    <n v="0"/>
    <n v="0"/>
    <n v="0"/>
    <n v="0"/>
    <x v="0"/>
    <x v="0"/>
    <x v="0"/>
    <n v="1"/>
    <n v="0"/>
    <x v="4"/>
    <n v="0"/>
    <n v="0"/>
    <n v="0"/>
    <n v="0"/>
    <x v="0"/>
    <x v="0"/>
    <x v="25"/>
    <n v="9"/>
    <n v="9"/>
  </r>
  <r>
    <x v="34"/>
    <x v="12"/>
    <x v="0"/>
    <x v="0"/>
    <x v="0"/>
    <x v="0"/>
    <x v="0"/>
    <x v="0"/>
    <x v="0"/>
    <x v="4"/>
    <n v="0"/>
    <x v="0"/>
    <x v="0"/>
    <x v="1"/>
    <x v="0"/>
    <x v="8"/>
    <x v="0"/>
    <x v="0"/>
    <x v="2"/>
    <x v="0"/>
    <x v="0"/>
    <x v="0"/>
    <x v="1"/>
    <n v="0"/>
    <n v="0"/>
    <n v="0"/>
    <n v="0"/>
    <n v="0"/>
    <n v="0"/>
    <x v="0"/>
    <x v="3"/>
    <x v="0"/>
    <n v="1"/>
    <n v="0"/>
    <x v="3"/>
    <n v="0"/>
    <n v="0"/>
    <n v="0"/>
    <n v="0"/>
    <x v="0"/>
    <x v="0"/>
    <x v="24"/>
    <n v="14"/>
    <n v="16"/>
  </r>
  <r>
    <x v="34"/>
    <x v="12"/>
    <x v="1"/>
    <x v="0"/>
    <x v="0"/>
    <x v="0"/>
    <x v="0"/>
    <x v="0"/>
    <x v="0"/>
    <x v="8"/>
    <n v="0"/>
    <x v="0"/>
    <x v="0"/>
    <x v="1"/>
    <x v="0"/>
    <x v="15"/>
    <x v="0"/>
    <x v="0"/>
    <x v="2"/>
    <x v="0"/>
    <x v="0"/>
    <x v="0"/>
    <x v="4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23"/>
    <n v="10"/>
    <n v="10"/>
  </r>
  <r>
    <x v="35"/>
    <x v="12"/>
    <x v="0"/>
    <x v="0"/>
    <x v="0"/>
    <x v="0"/>
    <x v="0"/>
    <x v="0"/>
    <x v="0"/>
    <x v="4"/>
    <n v="0"/>
    <x v="1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35"/>
    <x v="12"/>
    <x v="1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36"/>
    <x v="12"/>
    <x v="0"/>
    <x v="0"/>
    <x v="0"/>
    <x v="0"/>
    <x v="0"/>
    <x v="0"/>
    <x v="5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0"/>
    <n v="4"/>
    <n v="4"/>
  </r>
  <r>
    <x v="38"/>
    <x v="12"/>
    <x v="1"/>
    <x v="0"/>
    <x v="0"/>
    <x v="0"/>
    <x v="0"/>
    <x v="0"/>
    <x v="0"/>
    <x v="8"/>
    <n v="0"/>
    <x v="0"/>
    <x v="0"/>
    <x v="1"/>
    <x v="0"/>
    <x v="2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2"/>
  </r>
  <r>
    <x v="51"/>
    <x v="12"/>
    <x v="0"/>
    <x v="0"/>
    <x v="0"/>
    <x v="0"/>
    <x v="0"/>
    <x v="0"/>
    <x v="2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11"/>
    <n v="2"/>
    <n v="3"/>
  </r>
  <r>
    <x v="39"/>
    <x v="1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1"/>
    <n v="0"/>
    <n v="0"/>
    <x v="0"/>
    <x v="0"/>
    <x v="11"/>
    <n v="2"/>
    <n v="2"/>
  </r>
  <r>
    <x v="40"/>
    <x v="12"/>
    <x v="0"/>
    <x v="0"/>
    <x v="0"/>
    <x v="0"/>
    <x v="0"/>
    <x v="0"/>
    <x v="2"/>
    <x v="11"/>
    <n v="0"/>
    <x v="1"/>
    <x v="0"/>
    <x v="1"/>
    <x v="0"/>
    <x v="12"/>
    <x v="0"/>
    <x v="0"/>
    <x v="2"/>
    <x v="0"/>
    <x v="0"/>
    <x v="0"/>
    <x v="1"/>
    <n v="0"/>
    <n v="0"/>
    <n v="0"/>
    <n v="0"/>
    <n v="0"/>
    <n v="0"/>
    <x v="0"/>
    <x v="9"/>
    <x v="1"/>
    <n v="1"/>
    <n v="0"/>
    <x v="15"/>
    <n v="1"/>
    <n v="0"/>
    <n v="0"/>
    <n v="0"/>
    <x v="0"/>
    <x v="1"/>
    <x v="56"/>
    <n v="42"/>
    <n v="53"/>
  </r>
  <r>
    <x v="40"/>
    <x v="12"/>
    <x v="1"/>
    <x v="0"/>
    <x v="0"/>
    <x v="0"/>
    <x v="0"/>
    <x v="0"/>
    <x v="0"/>
    <x v="6"/>
    <n v="0"/>
    <x v="0"/>
    <x v="0"/>
    <x v="1"/>
    <x v="0"/>
    <x v="12"/>
    <x v="4"/>
    <x v="0"/>
    <x v="0"/>
    <x v="0"/>
    <x v="0"/>
    <x v="0"/>
    <x v="0"/>
    <n v="0"/>
    <n v="0"/>
    <n v="0"/>
    <n v="0"/>
    <n v="0"/>
    <n v="0"/>
    <x v="0"/>
    <x v="1"/>
    <x v="0"/>
    <n v="1"/>
    <n v="0"/>
    <x v="4"/>
    <n v="1"/>
    <n v="0"/>
    <n v="0"/>
    <n v="0"/>
    <x v="0"/>
    <x v="0"/>
    <x v="9"/>
    <n v="13"/>
    <n v="13"/>
  </r>
  <r>
    <x v="41"/>
    <x v="12"/>
    <x v="0"/>
    <x v="0"/>
    <x v="0"/>
    <x v="0"/>
    <x v="0"/>
    <x v="0"/>
    <x v="0"/>
    <x v="8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1"/>
    <x v="12"/>
    <x v="1"/>
    <x v="0"/>
    <x v="0"/>
    <x v="0"/>
    <x v="0"/>
    <x v="0"/>
    <x v="2"/>
    <x v="2"/>
    <n v="0"/>
    <x v="0"/>
    <x v="0"/>
    <x v="1"/>
    <x v="0"/>
    <x v="0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11"/>
    <n v="2"/>
    <n v="5"/>
  </r>
  <r>
    <x v="52"/>
    <x v="12"/>
    <x v="1"/>
    <x v="0"/>
    <x v="0"/>
    <x v="0"/>
    <x v="1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42"/>
    <x v="12"/>
    <x v="0"/>
    <x v="0"/>
    <x v="0"/>
    <x v="0"/>
    <x v="0"/>
    <x v="0"/>
    <x v="0"/>
    <x v="4"/>
    <n v="0"/>
    <x v="1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4"/>
    <n v="0"/>
    <n v="0"/>
    <n v="0"/>
    <n v="0"/>
    <x v="0"/>
    <x v="0"/>
    <x v="6"/>
    <n v="5"/>
    <n v="5"/>
  </r>
  <r>
    <x v="43"/>
    <x v="12"/>
    <x v="0"/>
    <x v="0"/>
    <x v="0"/>
    <x v="0"/>
    <x v="0"/>
    <x v="0"/>
    <x v="0"/>
    <x v="8"/>
    <n v="0"/>
    <x v="1"/>
    <x v="0"/>
    <x v="0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10"/>
    <n v="4"/>
    <n v="4"/>
  </r>
  <r>
    <x v="43"/>
    <x v="12"/>
    <x v="1"/>
    <x v="0"/>
    <x v="0"/>
    <x v="0"/>
    <x v="0"/>
    <x v="0"/>
    <x v="0"/>
    <x v="2"/>
    <n v="0"/>
    <x v="0"/>
    <x v="0"/>
    <x v="1"/>
    <x v="0"/>
    <x v="2"/>
    <x v="4"/>
    <x v="0"/>
    <x v="0"/>
    <x v="0"/>
    <x v="0"/>
    <x v="0"/>
    <x v="1"/>
    <n v="0"/>
    <n v="0"/>
    <n v="0"/>
    <n v="0"/>
    <n v="0"/>
    <n v="0"/>
    <x v="0"/>
    <x v="0"/>
    <x v="0"/>
    <n v="0"/>
    <n v="0"/>
    <x v="1"/>
    <n v="0"/>
    <n v="0"/>
    <n v="0"/>
    <n v="0"/>
    <x v="0"/>
    <x v="0"/>
    <x v="5"/>
    <n v="1"/>
    <n v="1"/>
  </r>
  <r>
    <x v="54"/>
    <x v="12"/>
    <x v="0"/>
    <x v="0"/>
    <x v="0"/>
    <x v="0"/>
    <x v="0"/>
    <x v="0"/>
    <x v="0"/>
    <x v="2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0"/>
    <n v="0"/>
    <n v="0"/>
    <x v="0"/>
    <x v="0"/>
    <x v="5"/>
    <n v="1"/>
    <n v="1"/>
  </r>
  <r>
    <x v="55"/>
    <x v="12"/>
    <x v="0"/>
    <x v="0"/>
    <x v="0"/>
    <x v="0"/>
    <x v="0"/>
    <x v="0"/>
    <x v="0"/>
    <x v="4"/>
    <n v="0"/>
    <x v="0"/>
    <x v="0"/>
    <x v="1"/>
    <x v="0"/>
    <x v="2"/>
    <x v="0"/>
    <x v="0"/>
    <x v="0"/>
    <x v="0"/>
    <x v="0"/>
    <x v="0"/>
    <x v="1"/>
    <n v="0"/>
    <n v="0"/>
    <n v="0"/>
    <n v="0"/>
    <n v="0"/>
    <n v="0"/>
    <x v="0"/>
    <x v="0"/>
    <x v="0"/>
    <n v="0"/>
    <n v="0"/>
    <x v="4"/>
    <n v="0"/>
    <n v="0"/>
    <n v="0"/>
    <n v="0"/>
    <x v="0"/>
    <x v="0"/>
    <x v="7"/>
    <n v="3"/>
    <n v="3"/>
  </r>
  <r>
    <x v="44"/>
    <x v="12"/>
    <x v="0"/>
    <x v="0"/>
    <x v="0"/>
    <x v="0"/>
    <x v="0"/>
    <x v="0"/>
    <x v="2"/>
    <x v="6"/>
    <n v="0"/>
    <x v="0"/>
    <x v="0"/>
    <x v="1"/>
    <x v="0"/>
    <x v="8"/>
    <x v="0"/>
    <x v="0"/>
    <x v="0"/>
    <x v="0"/>
    <x v="0"/>
    <x v="0"/>
    <x v="1"/>
    <n v="0"/>
    <n v="0"/>
    <n v="0"/>
    <n v="0"/>
    <n v="0"/>
    <n v="0"/>
    <x v="0"/>
    <x v="0"/>
    <x v="0"/>
    <n v="1"/>
    <n v="0"/>
    <x v="0"/>
    <n v="0"/>
    <n v="1"/>
    <n v="0"/>
    <n v="0"/>
    <x v="0"/>
    <x v="0"/>
    <x v="29"/>
    <n v="16"/>
    <n v="21"/>
  </r>
  <r>
    <x v="44"/>
    <x v="12"/>
    <x v="1"/>
    <x v="0"/>
    <x v="0"/>
    <x v="0"/>
    <x v="0"/>
    <x v="0"/>
    <x v="2"/>
    <x v="8"/>
    <n v="0"/>
    <x v="0"/>
    <x v="0"/>
    <x v="1"/>
    <x v="0"/>
    <x v="15"/>
    <x v="0"/>
    <x v="0"/>
    <x v="0"/>
    <x v="0"/>
    <x v="0"/>
    <x v="0"/>
    <x v="1"/>
    <n v="0"/>
    <n v="0"/>
    <n v="0"/>
    <n v="0"/>
    <n v="0"/>
    <n v="0"/>
    <x v="0"/>
    <x v="1"/>
    <x v="0"/>
    <n v="0"/>
    <n v="0"/>
    <x v="1"/>
    <n v="0"/>
    <n v="1"/>
    <n v="0"/>
    <n v="0"/>
    <x v="0"/>
    <x v="0"/>
    <x v="25"/>
    <n v="9"/>
    <n v="11"/>
  </r>
  <r>
    <x v="62"/>
    <x v="13"/>
    <x v="2"/>
    <x v="2"/>
    <x v="4"/>
    <x v="7"/>
    <x v="4"/>
    <x v="5"/>
    <x v="12"/>
    <x v="15"/>
    <m/>
    <x v="15"/>
    <x v="1"/>
    <x v="5"/>
    <x v="1"/>
    <x v="48"/>
    <x v="9"/>
    <x v="2"/>
    <x v="10"/>
    <x v="5"/>
    <x v="1"/>
    <x v="3"/>
    <x v="5"/>
    <m/>
    <m/>
    <m/>
    <m/>
    <m/>
    <m/>
    <x v="3"/>
    <x v="10"/>
    <x v="5"/>
    <m/>
    <m/>
    <x v="26"/>
    <m/>
    <m/>
    <m/>
    <m/>
    <x v="2"/>
    <x v="2"/>
    <x v="69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5">
  <r>
    <x v="0"/>
    <x v="0"/>
    <s v="Crimes Against Persons"/>
    <n v="0"/>
    <n v="0"/>
    <n v="0"/>
    <n v="0"/>
    <n v="0"/>
    <n v="0"/>
    <n v="9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4"/>
    <n v="0"/>
    <n v="0"/>
    <n v="0"/>
    <n v="0"/>
    <n v="0"/>
    <n v="0"/>
    <n v="18"/>
    <n v="21"/>
    <n v="18"/>
  </r>
  <r>
    <x v="0"/>
    <x v="0"/>
    <s v="Property Crimes"/>
    <n v="0"/>
    <n v="0"/>
    <n v="0"/>
    <n v="0"/>
    <n v="1"/>
    <n v="3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22"/>
    <n v="20"/>
  </r>
  <r>
    <x v="0"/>
    <x v="1"/>
    <s v="Crimes Against Persons"/>
    <n v="0"/>
    <n v="0"/>
    <n v="1"/>
    <n v="0"/>
    <n v="0"/>
    <n v="1"/>
    <n v="5"/>
    <n v="0"/>
    <n v="2"/>
    <n v="0"/>
    <n v="1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0"/>
    <n v="0"/>
    <n v="0"/>
    <n v="0"/>
    <n v="21"/>
    <n v="27"/>
    <n v="24"/>
  </r>
  <r>
    <x v="0"/>
    <x v="1"/>
    <s v="Property Crimes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7"/>
  </r>
  <r>
    <x v="0"/>
    <x v="2"/>
    <s v="Crimes Against Persons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6"/>
    <n v="9"/>
    <n v="7"/>
  </r>
  <r>
    <x v="0"/>
    <x v="2"/>
    <s v="Property Crimes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2"/>
    <n v="2"/>
  </r>
  <r>
    <x v="0"/>
    <x v="3"/>
    <s v="Crimes Against Persons"/>
    <n v="0"/>
    <n v="0"/>
    <n v="0"/>
    <n v="0"/>
    <n v="0"/>
    <n v="2"/>
    <n v="2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3"/>
    <n v="0"/>
    <n v="0"/>
    <n v="0"/>
    <n v="0"/>
    <n v="0"/>
    <n v="0"/>
    <n v="11"/>
    <n v="12"/>
    <n v="11"/>
  </r>
  <r>
    <x v="0"/>
    <x v="3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4"/>
    <s v="Crimes Against Persons"/>
    <n v="0"/>
    <n v="0"/>
    <n v="0"/>
    <n v="0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1"/>
    <n v="1"/>
    <n v="0"/>
    <n v="0"/>
    <n v="0"/>
    <n v="0"/>
    <n v="12"/>
    <n v="12"/>
    <n v="12"/>
  </r>
  <r>
    <x v="0"/>
    <x v="4"/>
    <s v="Property Crimes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3"/>
  </r>
  <r>
    <x v="0"/>
    <x v="5"/>
    <s v="Crimes Against Persons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0"/>
    <x v="5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6"/>
    <s v="Crimes Against Persons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4"/>
    <n v="5"/>
    <n v="4"/>
  </r>
  <r>
    <x v="0"/>
    <x v="6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0"/>
    <x v="7"/>
    <s v="Crimes Against Persons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</r>
  <r>
    <x v="0"/>
    <x v="8"/>
    <s v="Crimes Against Persons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0"/>
    <x v="8"/>
    <s v="Property Crime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9"/>
    <s v="Crimes Against Persons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0"/>
    <x v="9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0"/>
    <x v="10"/>
    <s v="Crimes Against Persons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5"/>
    <n v="5"/>
    <n v="8"/>
  </r>
  <r>
    <x v="0"/>
    <x v="10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3"/>
    <n v="3"/>
    <n v="3"/>
  </r>
  <r>
    <x v="0"/>
    <x v="11"/>
    <s v="Crimes Against Persons"/>
    <n v="0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"/>
    <n v="7"/>
    <n v="7"/>
  </r>
  <r>
    <x v="0"/>
    <x v="11"/>
    <s v="Property Crimes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0"/>
    <x v="12"/>
    <s v="Crimes Against Persons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13"/>
    <n v="13"/>
    <n v="20"/>
  </r>
  <r>
    <x v="0"/>
    <x v="12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"/>
    <x v="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"/>
    <x v="4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"/>
    <x v="6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"/>
    <x v="9"/>
    <s v="Crimes Against Persons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"/>
    <x v="12"/>
    <s v="Crimes Against Persons"/>
    <n v="0"/>
    <n v="0"/>
    <n v="0"/>
    <n v="0"/>
    <n v="0"/>
    <n v="0"/>
    <n v="0"/>
    <n v="0"/>
    <n v="0"/>
    <n v="0"/>
    <n v="1"/>
    <n v="0"/>
    <n v="5"/>
    <n v="0"/>
    <n v="0"/>
    <n v="1"/>
    <n v="0"/>
    <n v="0"/>
    <n v="0"/>
    <n v="1"/>
    <n v="0"/>
    <n v="0"/>
    <n v="0"/>
    <n v="0"/>
    <n v="0"/>
    <n v="0"/>
    <n v="0"/>
    <n v="2"/>
    <n v="0"/>
    <n v="0"/>
    <n v="0"/>
    <n v="12"/>
    <n v="0"/>
    <n v="0"/>
    <n v="0"/>
    <n v="0"/>
    <n v="0"/>
    <n v="0"/>
    <n v="22"/>
    <n v="22"/>
    <n v="36"/>
  </r>
  <r>
    <x v="2"/>
    <x v="12"/>
    <s v="Property Crimes"/>
    <n v="0"/>
    <n v="0"/>
    <n v="0"/>
    <n v="0"/>
    <n v="0"/>
    <n v="0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6"/>
    <n v="6"/>
    <n v="7"/>
  </r>
  <r>
    <x v="3"/>
    <x v="12"/>
    <s v="Crimes Against Persons"/>
    <n v="0"/>
    <n v="0"/>
    <n v="0"/>
    <n v="0"/>
    <n v="0"/>
    <n v="3"/>
    <n v="10"/>
    <n v="0"/>
    <n v="0"/>
    <n v="0"/>
    <n v="0"/>
    <n v="0"/>
    <n v="34"/>
    <n v="0"/>
    <n v="0"/>
    <n v="7"/>
    <n v="0"/>
    <n v="0"/>
    <n v="0"/>
    <n v="0"/>
    <n v="0"/>
    <n v="0"/>
    <n v="0"/>
    <n v="0"/>
    <n v="0"/>
    <n v="0"/>
    <n v="0"/>
    <n v="3"/>
    <n v="0"/>
    <n v="1"/>
    <n v="0"/>
    <n v="20"/>
    <n v="3"/>
    <n v="0"/>
    <n v="0"/>
    <n v="0"/>
    <n v="0"/>
    <n v="0"/>
    <n v="81"/>
    <n v="82"/>
    <n v="101"/>
  </r>
  <r>
    <x v="3"/>
    <x v="12"/>
    <s v="Property Crimes"/>
    <n v="0"/>
    <n v="0"/>
    <n v="0"/>
    <n v="0"/>
    <n v="0"/>
    <n v="0"/>
    <n v="6"/>
    <n v="0"/>
    <n v="1"/>
    <n v="0"/>
    <n v="3"/>
    <n v="0"/>
    <n v="39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4"/>
    <n v="54"/>
    <n v="55"/>
  </r>
  <r>
    <x v="4"/>
    <x v="12"/>
    <s v="Crimes Against Persons"/>
    <n v="1"/>
    <n v="0"/>
    <n v="0"/>
    <n v="0"/>
    <n v="0"/>
    <n v="1"/>
    <n v="5"/>
    <n v="0"/>
    <n v="8"/>
    <n v="0"/>
    <n v="0"/>
    <n v="0"/>
    <n v="20"/>
    <n v="1"/>
    <n v="0"/>
    <n v="6"/>
    <n v="1"/>
    <n v="0"/>
    <n v="0"/>
    <n v="2"/>
    <n v="0"/>
    <n v="0"/>
    <n v="0"/>
    <n v="0"/>
    <n v="0"/>
    <n v="0"/>
    <n v="0"/>
    <n v="2"/>
    <n v="1"/>
    <n v="3"/>
    <n v="0"/>
    <n v="21"/>
    <n v="1"/>
    <n v="2"/>
    <n v="0"/>
    <n v="0"/>
    <n v="0"/>
    <n v="0"/>
    <n v="75"/>
    <n v="75"/>
    <n v="91"/>
  </r>
  <r>
    <x v="4"/>
    <x v="12"/>
    <s v="Property Crimes"/>
    <n v="0"/>
    <n v="0"/>
    <n v="0"/>
    <n v="0"/>
    <n v="0"/>
    <n v="0"/>
    <n v="5"/>
    <n v="0"/>
    <n v="0"/>
    <n v="0"/>
    <n v="1"/>
    <n v="0"/>
    <n v="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9"/>
    <n v="19"/>
    <n v="19"/>
  </r>
  <r>
    <x v="5"/>
    <x v="12"/>
    <s v="Crimes Against Persons"/>
    <n v="0"/>
    <n v="0"/>
    <n v="0"/>
    <n v="0"/>
    <n v="0"/>
    <n v="0"/>
    <n v="3"/>
    <n v="0"/>
    <n v="1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3"/>
    <n v="1"/>
    <n v="0"/>
    <n v="0"/>
    <n v="3"/>
    <n v="1"/>
    <n v="1"/>
    <n v="0"/>
    <n v="0"/>
    <n v="0"/>
    <n v="0"/>
    <n v="23"/>
    <n v="23"/>
    <n v="30"/>
  </r>
  <r>
    <x v="5"/>
    <x v="12"/>
    <s v="Property Crimes"/>
    <n v="0"/>
    <n v="0"/>
    <n v="0"/>
    <n v="0"/>
    <n v="0"/>
    <n v="0"/>
    <n v="3"/>
    <n v="0"/>
    <n v="1"/>
    <n v="0"/>
    <n v="1"/>
    <n v="0"/>
    <n v="15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28"/>
    <n v="28"/>
    <n v="28"/>
  </r>
  <r>
    <x v="6"/>
    <x v="12"/>
    <s v="Crimes Against Persons"/>
    <n v="0"/>
    <n v="0"/>
    <n v="0"/>
    <n v="0"/>
    <n v="0"/>
    <n v="0"/>
    <n v="2"/>
    <n v="0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17"/>
    <n v="0"/>
    <n v="4"/>
    <n v="0"/>
    <n v="4"/>
    <n v="0"/>
    <n v="0"/>
    <n v="0"/>
    <n v="0"/>
    <n v="0"/>
    <n v="0"/>
    <n v="33"/>
    <n v="33"/>
    <n v="59"/>
  </r>
  <r>
    <x v="6"/>
    <x v="12"/>
    <s v="Property Crimes"/>
    <n v="0"/>
    <n v="0"/>
    <n v="0"/>
    <n v="0"/>
    <n v="0"/>
    <n v="0"/>
    <n v="1"/>
    <n v="0"/>
    <n v="0"/>
    <n v="0"/>
    <n v="1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9"/>
    <n v="9"/>
    <n v="9"/>
  </r>
  <r>
    <x v="2"/>
    <x v="11"/>
    <s v="Crimes Against Persons"/>
    <n v="0"/>
    <n v="0"/>
    <n v="0"/>
    <n v="0"/>
    <n v="0"/>
    <n v="2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11"/>
    <n v="11"/>
    <n v="17"/>
  </r>
  <r>
    <x v="2"/>
    <x v="11"/>
    <s v="Property Crimes"/>
    <n v="0"/>
    <n v="0"/>
    <n v="0"/>
    <n v="0"/>
    <n v="0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7"/>
    <n v="7"/>
    <n v="7"/>
  </r>
  <r>
    <x v="3"/>
    <x v="11"/>
    <s v="Crimes Against Persons"/>
    <n v="0"/>
    <n v="0"/>
    <n v="0"/>
    <n v="0"/>
    <n v="0"/>
    <n v="1"/>
    <n v="6"/>
    <n v="0"/>
    <n v="0"/>
    <n v="0"/>
    <n v="0"/>
    <n v="0"/>
    <n v="16"/>
    <n v="0"/>
    <n v="0"/>
    <n v="6"/>
    <n v="0"/>
    <n v="0"/>
    <n v="0"/>
    <n v="2"/>
    <n v="0"/>
    <n v="0"/>
    <n v="0"/>
    <n v="0"/>
    <n v="0"/>
    <n v="0"/>
    <n v="0"/>
    <n v="0"/>
    <n v="0"/>
    <n v="2"/>
    <n v="0"/>
    <n v="16"/>
    <n v="3"/>
    <n v="1"/>
    <n v="0"/>
    <n v="0"/>
    <n v="0"/>
    <n v="0"/>
    <n v="53"/>
    <n v="61"/>
    <n v="80"/>
  </r>
  <r>
    <x v="3"/>
    <x v="11"/>
    <s v="Property Crimes"/>
    <n v="0"/>
    <n v="0"/>
    <n v="0"/>
    <n v="0"/>
    <n v="0"/>
    <n v="0"/>
    <n v="2"/>
    <n v="0"/>
    <n v="0"/>
    <n v="0"/>
    <n v="0"/>
    <n v="0"/>
    <n v="44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53"/>
    <n v="53"/>
    <n v="60"/>
  </r>
  <r>
    <x v="4"/>
    <x v="11"/>
    <s v="Crimes Against Persons"/>
    <n v="0"/>
    <n v="0"/>
    <n v="0"/>
    <n v="1"/>
    <n v="0"/>
    <n v="0"/>
    <n v="1"/>
    <n v="0"/>
    <n v="2"/>
    <n v="0"/>
    <n v="0"/>
    <n v="0"/>
    <n v="8"/>
    <n v="0"/>
    <n v="0"/>
    <n v="5"/>
    <n v="0"/>
    <n v="0"/>
    <n v="0"/>
    <n v="1"/>
    <n v="0"/>
    <n v="0"/>
    <n v="0"/>
    <n v="0"/>
    <n v="0"/>
    <n v="0"/>
    <n v="0"/>
    <n v="0"/>
    <n v="1"/>
    <n v="2"/>
    <n v="0"/>
    <n v="19"/>
    <n v="1"/>
    <n v="1"/>
    <n v="0"/>
    <n v="0"/>
    <n v="0"/>
    <n v="0"/>
    <n v="42"/>
    <n v="47"/>
    <n v="54"/>
  </r>
  <r>
    <x v="4"/>
    <x v="11"/>
    <s v="Property Crimes"/>
    <n v="0"/>
    <n v="0"/>
    <n v="0"/>
    <n v="0"/>
    <n v="0"/>
    <n v="0"/>
    <n v="2"/>
    <n v="0"/>
    <n v="0"/>
    <n v="0"/>
    <n v="1"/>
    <n v="0"/>
    <n v="7"/>
    <n v="1"/>
    <n v="0"/>
    <n v="1"/>
    <n v="0"/>
    <n v="0"/>
    <n v="0"/>
    <n v="1"/>
    <n v="0"/>
    <n v="0"/>
    <n v="0"/>
    <n v="0"/>
    <n v="0"/>
    <n v="0"/>
    <n v="0"/>
    <n v="0"/>
    <n v="0"/>
    <n v="1"/>
    <n v="0"/>
    <n v="3"/>
    <n v="0"/>
    <n v="1"/>
    <n v="0"/>
    <n v="0"/>
    <n v="0"/>
    <n v="0"/>
    <n v="18"/>
    <n v="19"/>
    <n v="18"/>
  </r>
  <r>
    <x v="5"/>
    <x v="11"/>
    <s v="Crimes Against Persons"/>
    <n v="0"/>
    <n v="0"/>
    <n v="0"/>
    <n v="0"/>
    <n v="0"/>
    <n v="1"/>
    <n v="1"/>
    <n v="0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9"/>
    <n v="1"/>
    <n v="0"/>
    <n v="0"/>
    <n v="0"/>
    <n v="0"/>
    <n v="0"/>
    <n v="17"/>
    <n v="18"/>
    <n v="43"/>
  </r>
  <r>
    <x v="5"/>
    <x v="11"/>
    <s v="Property Crimes"/>
    <n v="0"/>
    <n v="0"/>
    <n v="0"/>
    <n v="0"/>
    <n v="0"/>
    <n v="0"/>
    <n v="5"/>
    <n v="1"/>
    <n v="0"/>
    <n v="0"/>
    <n v="1"/>
    <n v="0"/>
    <n v="19"/>
    <n v="3"/>
    <n v="0"/>
    <n v="1"/>
    <n v="0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33"/>
    <n v="33"/>
    <n v="33"/>
  </r>
  <r>
    <x v="6"/>
    <x v="11"/>
    <s v="Crimes Against Persons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5"/>
    <n v="7"/>
    <n v="6"/>
  </r>
  <r>
    <x v="6"/>
    <x v="11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3"/>
    <n v="3"/>
    <n v="3"/>
  </r>
  <r>
    <x v="2"/>
    <x v="10"/>
    <s v="Crimes Against Persons"/>
    <n v="0"/>
    <n v="0"/>
    <n v="0"/>
    <n v="0"/>
    <n v="0"/>
    <n v="0"/>
    <n v="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9"/>
    <n v="10"/>
    <n v="12"/>
  </r>
  <r>
    <x v="2"/>
    <x v="10"/>
    <s v="Property Crimes"/>
    <n v="0"/>
    <n v="0"/>
    <n v="0"/>
    <n v="0"/>
    <n v="0"/>
    <n v="0"/>
    <n v="6"/>
    <n v="0"/>
    <n v="0"/>
    <n v="0"/>
    <n v="1"/>
    <n v="0"/>
    <n v="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9"/>
    <n v="19"/>
    <n v="19"/>
  </r>
  <r>
    <x v="3"/>
    <x v="10"/>
    <s v="Crimes Against Persons"/>
    <n v="0"/>
    <n v="0"/>
    <n v="0"/>
    <n v="0"/>
    <n v="0"/>
    <n v="1"/>
    <n v="6"/>
    <n v="0"/>
    <n v="0"/>
    <n v="0"/>
    <n v="0"/>
    <n v="0"/>
    <n v="3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2"/>
    <n v="3"/>
    <n v="0"/>
    <n v="0"/>
    <n v="0"/>
    <n v="0"/>
    <n v="0"/>
    <n v="56"/>
    <n v="62"/>
    <n v="87"/>
  </r>
  <r>
    <x v="3"/>
    <x v="10"/>
    <s v="Property Crimes"/>
    <n v="0"/>
    <n v="0"/>
    <n v="0"/>
    <n v="0"/>
    <n v="0"/>
    <n v="1"/>
    <n v="4"/>
    <n v="0"/>
    <n v="0"/>
    <n v="0"/>
    <n v="1"/>
    <n v="0"/>
    <n v="82"/>
    <n v="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06"/>
    <n v="104"/>
  </r>
  <r>
    <x v="4"/>
    <x v="10"/>
    <s v="Crimes Against Persons"/>
    <n v="0"/>
    <n v="0"/>
    <n v="0"/>
    <n v="2"/>
    <n v="0"/>
    <n v="2"/>
    <n v="7"/>
    <n v="0"/>
    <n v="1"/>
    <n v="0"/>
    <n v="0"/>
    <n v="0"/>
    <n v="12"/>
    <n v="1"/>
    <n v="0"/>
    <n v="4"/>
    <n v="1"/>
    <n v="0"/>
    <n v="0"/>
    <n v="0"/>
    <n v="0"/>
    <n v="0"/>
    <n v="0"/>
    <n v="0"/>
    <n v="0"/>
    <n v="0"/>
    <n v="0"/>
    <n v="4"/>
    <n v="0"/>
    <n v="0"/>
    <n v="0"/>
    <n v="16"/>
    <n v="4"/>
    <n v="0"/>
    <n v="0"/>
    <n v="0"/>
    <n v="0"/>
    <n v="0"/>
    <n v="54"/>
    <n v="61"/>
    <n v="76"/>
  </r>
  <r>
    <x v="4"/>
    <x v="10"/>
    <s v="Property Crimes"/>
    <n v="0"/>
    <n v="0"/>
    <n v="0"/>
    <n v="0"/>
    <n v="0"/>
    <n v="1"/>
    <n v="3"/>
    <n v="0"/>
    <n v="0"/>
    <n v="0"/>
    <n v="0"/>
    <n v="0"/>
    <n v="3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9"/>
    <n v="39"/>
    <n v="39"/>
  </r>
  <r>
    <x v="7"/>
    <x v="0"/>
    <s v="Crimes Against Persons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7"/>
    <n v="7"/>
    <n v="11"/>
  </r>
  <r>
    <x v="7"/>
    <x v="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x v="1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7"/>
    <x v="1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7"/>
    <x v="2"/>
    <s v="Crimes Against Person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4"/>
    <n v="4"/>
    <n v="4"/>
  </r>
  <r>
    <x v="7"/>
    <x v="2"/>
    <s v="Property Crime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3"/>
    <n v="3"/>
    <n v="3"/>
  </r>
  <r>
    <x v="7"/>
    <x v="4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7"/>
    <x v="4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7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x v="6"/>
    <s v="Crimes Against Persons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7"/>
    <x v="7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7"/>
    <x v="8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x v="9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7"/>
    <x v="9"/>
    <s v="Property Crimes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7"/>
    <x v="1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7"/>
    <x v="10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x v="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7"/>
    <x v="11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8"/>
    <x v="0"/>
    <s v="Crimes Against Persons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"/>
    <n v="5"/>
    <n v="8"/>
  </r>
  <r>
    <x v="8"/>
    <x v="0"/>
    <s v="Property Crime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8"/>
    <x v="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x v="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x v="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x v="2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x v="3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x v="7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8"/>
    <x v="9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x v="1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x v="1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x v="0"/>
    <s v="Property Crimes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9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2"/>
    <n v="2"/>
    <n v="6"/>
  </r>
  <r>
    <x v="9"/>
    <x v="1"/>
    <s v="Property Crimes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8"/>
    <n v="8"/>
    <n v="8"/>
  </r>
  <r>
    <x v="9"/>
    <x v="2"/>
    <s v="Crimes Against Person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9"/>
    <x v="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x v="4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x v="6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x v="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9"/>
    <x v="10"/>
    <s v="Crimes Against Person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9"/>
    <x v="12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"/>
    <x v="0"/>
    <s v="Crimes Against Person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"/>
    <x v="1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10"/>
    <x v="2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0"/>
    <x v="7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"/>
    <x v="9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0"/>
    <x v="9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"/>
    <x v="1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10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x v="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x v="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x v="6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x v="6"/>
    <s v="Property Crime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x v="1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x v="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12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2"/>
    <x v="5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12"/>
    <x v="6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2"/>
    <x v="8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2"/>
    <x v="1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2"/>
    <x v="12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2"/>
    <x v="1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13"/>
    <x v="0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x v="1"/>
    <s v="Crimes Against Persons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5"/>
    <n v="5"/>
    <n v="5"/>
  </r>
  <r>
    <x v="13"/>
    <x v="2"/>
    <s v="Crimes Against Persons"/>
    <n v="0"/>
    <n v="0"/>
    <n v="0"/>
    <n v="0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6"/>
  </r>
  <r>
    <x v="13"/>
    <x v="2"/>
    <s v="Property Crime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13"/>
    <x v="3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3"/>
    <x v="3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x v="4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13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3"/>
    <n v="3"/>
    <n v="4"/>
  </r>
  <r>
    <x v="13"/>
    <x v="5"/>
    <s v="Property Crimes"/>
    <n v="0"/>
    <n v="0"/>
    <n v="0"/>
    <n v="0"/>
    <n v="0"/>
    <n v="0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8"/>
  </r>
  <r>
    <x v="13"/>
    <x v="6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3"/>
    <x v="8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x v="10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x v="11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4"/>
    <n v="4"/>
    <n v="4"/>
  </r>
  <r>
    <x v="13"/>
    <x v="11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4"/>
    <n v="4"/>
    <n v="4"/>
  </r>
  <r>
    <x v="13"/>
    <x v="12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4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2"/>
    <n v="2"/>
  </r>
  <r>
    <x v="14"/>
    <x v="2"/>
    <s v="Crimes Against Persons"/>
    <n v="0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4"/>
    <x v="2"/>
    <s v="Property Crime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14"/>
    <x v="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2"/>
    <n v="2"/>
    <n v="2"/>
  </r>
  <r>
    <x v="14"/>
    <x v="5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4"/>
    <x v="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14"/>
    <x v="10"/>
    <s v="Crimes Against Person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4"/>
    <x v="1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4"/>
    <x v="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14"/>
    <x v="12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</r>
  <r>
    <x v="15"/>
    <x v="0"/>
    <s v="Property Crime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x v="3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x v="3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x v="8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5"/>
    <x v="9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x v="9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5"/>
    <x v="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15"/>
    <x v="11"/>
    <s v="Crimes Against Person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x v="12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5"/>
    <x v="1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2"/>
    <n v="2"/>
    <n v="2"/>
  </r>
  <r>
    <x v="16"/>
    <x v="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6"/>
    <x v="1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</r>
  <r>
    <x v="16"/>
    <x v="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6"/>
    <x v="5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6"/>
    <x v="7"/>
    <s v="Crimes Against Person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7"/>
    <x v="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4"/>
    <n v="3"/>
  </r>
  <r>
    <x v="17"/>
    <x v="0"/>
    <s v="Property Crimes"/>
    <n v="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n v="5"/>
    <n v="5"/>
  </r>
  <r>
    <x v="17"/>
    <x v="1"/>
    <s v="Crimes Against Persons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2"/>
    <n v="0"/>
    <n v="0"/>
    <n v="0"/>
    <n v="0"/>
    <n v="7"/>
    <n v="7"/>
    <n v="13"/>
  </r>
  <r>
    <x v="17"/>
    <x v="1"/>
    <s v="Property Crimes"/>
    <n v="0"/>
    <n v="0"/>
    <n v="0"/>
    <n v="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7"/>
    <x v="2"/>
    <s v="Crimes Against Person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17"/>
    <x v="2"/>
    <s v="Property Crimes"/>
    <n v="0"/>
    <n v="0"/>
    <n v="0"/>
    <n v="0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7"/>
    <x v="3"/>
    <s v="Crimes Against Persons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4"/>
    <n v="5"/>
    <n v="4"/>
  </r>
  <r>
    <x v="17"/>
    <x v="3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6"/>
    <n v="6"/>
    <n v="6"/>
  </r>
  <r>
    <x v="17"/>
    <x v="4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4"/>
    <n v="6"/>
    <n v="4"/>
  </r>
  <r>
    <x v="17"/>
    <x v="5"/>
    <s v="Crimes Against Persons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"/>
    <n v="5"/>
    <n v="12"/>
  </r>
  <r>
    <x v="17"/>
    <x v="5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7"/>
    <x v="6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17"/>
    <x v="7"/>
    <s v="Crimes Against Person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4"/>
    <n v="4"/>
  </r>
  <r>
    <x v="17"/>
    <x v="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17"/>
    <x v="8"/>
    <s v="Crimes Against Person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17"/>
    <x v="9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5"/>
    <n v="7"/>
    <n v="5"/>
  </r>
  <r>
    <x v="17"/>
    <x v="9"/>
    <s v="Property Crimes"/>
    <n v="0"/>
    <n v="0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5"/>
    <n v="5"/>
    <n v="5"/>
  </r>
  <r>
    <x v="17"/>
    <x v="10"/>
    <s v="Crimes Against Persons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17"/>
    <x v="10"/>
    <s v="Property Crimes"/>
    <n v="0"/>
    <n v="0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7"/>
    <x v="11"/>
    <s v="Crimes Against Persons"/>
    <n v="0"/>
    <n v="0"/>
    <n v="0"/>
    <n v="1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"/>
    <n v="8"/>
  </r>
  <r>
    <x v="17"/>
    <x v="11"/>
    <s v="Property Crimes"/>
    <n v="0"/>
    <n v="0"/>
    <n v="0"/>
    <n v="0"/>
    <n v="0"/>
    <n v="0"/>
    <n v="2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17"/>
    <x v="12"/>
    <s v="Crimes Against Persons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10"/>
    <n v="10"/>
    <n v="18"/>
  </r>
  <r>
    <x v="17"/>
    <x v="12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18"/>
    <x v="0"/>
    <s v="Crimes Against Persons"/>
    <n v="0"/>
    <n v="0"/>
    <n v="0"/>
    <n v="0"/>
    <n v="0"/>
    <n v="3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3"/>
    <n v="17"/>
    <n v="14"/>
  </r>
  <r>
    <x v="18"/>
    <x v="0"/>
    <s v="Property Crimes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n v="5"/>
    <n v="5"/>
  </r>
  <r>
    <x v="18"/>
    <x v="1"/>
    <s v="Crimes Against Persons"/>
    <n v="0"/>
    <n v="1"/>
    <n v="0"/>
    <n v="1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4"/>
    <n v="0"/>
    <n v="0"/>
    <n v="0"/>
    <n v="0"/>
    <n v="0"/>
    <n v="0"/>
    <n v="12"/>
    <n v="13"/>
    <n v="12"/>
  </r>
  <r>
    <x v="18"/>
    <x v="1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4"/>
    <n v="4"/>
  </r>
  <r>
    <x v="18"/>
    <x v="2"/>
    <s v="Crimes Against Persons"/>
    <n v="0"/>
    <n v="0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8"/>
    <n v="8"/>
    <n v="8"/>
  </r>
  <r>
    <x v="18"/>
    <x v="2"/>
    <s v="Property Crime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5"/>
    <n v="4"/>
  </r>
  <r>
    <x v="18"/>
    <x v="3"/>
    <s v="Crimes Against Persons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3"/>
    <n v="3"/>
    <n v="5"/>
  </r>
  <r>
    <x v="18"/>
    <x v="3"/>
    <s v="Property Crimes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8"/>
    <x v="4"/>
    <s v="Crimes Against Persons"/>
    <n v="0"/>
    <n v="0"/>
    <n v="0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9"/>
  </r>
  <r>
    <x v="18"/>
    <x v="4"/>
    <s v="Property Crimes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</r>
  <r>
    <x v="18"/>
    <x v="5"/>
    <s v="Crimes Against Persons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6"/>
    <n v="6"/>
    <n v="10"/>
  </r>
  <r>
    <x v="18"/>
    <x v="5"/>
    <s v="Property Crimes"/>
    <n v="0"/>
    <n v="0"/>
    <n v="0"/>
    <n v="0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"/>
    <n v="4"/>
  </r>
  <r>
    <x v="18"/>
    <x v="6"/>
    <s v="Crimes Against Persons"/>
    <n v="0"/>
    <n v="0"/>
    <n v="0"/>
    <n v="0"/>
    <n v="0"/>
    <n v="2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0"/>
    <n v="10"/>
    <n v="11"/>
  </r>
  <r>
    <x v="18"/>
    <x v="6"/>
    <s v="Property Crimes"/>
    <n v="0"/>
    <n v="0"/>
    <n v="0"/>
    <n v="3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0"/>
    <n v="10"/>
    <n v="10"/>
  </r>
  <r>
    <x v="18"/>
    <x v="7"/>
    <s v="Crimes Against Persons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6"/>
    <n v="6"/>
    <n v="6"/>
  </r>
  <r>
    <x v="18"/>
    <x v="7"/>
    <s v="Property Crimes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5"/>
    <n v="6"/>
    <n v="5"/>
  </r>
  <r>
    <x v="18"/>
    <x v="8"/>
    <s v="Crimes Against Persons"/>
    <n v="0"/>
    <n v="0"/>
    <n v="0"/>
    <n v="0"/>
    <n v="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1"/>
    <n v="2"/>
    <n v="0"/>
    <n v="0"/>
    <n v="0"/>
    <n v="0"/>
    <n v="17"/>
    <n v="17"/>
    <n v="22"/>
  </r>
  <r>
    <x v="18"/>
    <x v="8"/>
    <s v="Property Crimes"/>
    <n v="0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8"/>
    <x v="9"/>
    <s v="Crimes Against Persons"/>
    <n v="0"/>
    <n v="1"/>
    <n v="0"/>
    <n v="0"/>
    <n v="0"/>
    <n v="6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2"/>
    <n v="1"/>
    <n v="0"/>
    <n v="0"/>
    <n v="0"/>
    <n v="0"/>
    <n v="21"/>
    <n v="22"/>
    <n v="23"/>
  </r>
  <r>
    <x v="18"/>
    <x v="9"/>
    <s v="Property Crimes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18"/>
    <x v="10"/>
    <s v="Crimes Against Persons"/>
    <n v="0"/>
    <n v="0"/>
    <n v="0"/>
    <n v="1"/>
    <n v="0"/>
    <n v="9"/>
    <n v="1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7"/>
    <n v="1"/>
    <n v="0"/>
    <n v="0"/>
    <n v="0"/>
    <n v="0"/>
    <n v="0"/>
    <n v="42"/>
    <n v="46"/>
    <n v="54"/>
  </r>
  <r>
    <x v="18"/>
    <x v="10"/>
    <s v="Property Crimes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1"/>
    <n v="0"/>
    <n v="0"/>
    <n v="0"/>
    <n v="0"/>
    <n v="0"/>
    <n v="0"/>
    <n v="7"/>
    <n v="7"/>
    <n v="9"/>
  </r>
  <r>
    <x v="18"/>
    <x v="11"/>
    <s v="Crimes Against Persons"/>
    <n v="0"/>
    <n v="0"/>
    <n v="0"/>
    <n v="0"/>
    <n v="0"/>
    <n v="3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4"/>
    <n v="1"/>
    <n v="1"/>
    <n v="0"/>
    <n v="5"/>
    <n v="1"/>
    <n v="1"/>
    <n v="0"/>
    <n v="0"/>
    <n v="0"/>
    <n v="1"/>
    <n v="29"/>
    <n v="31"/>
    <n v="34"/>
  </r>
  <r>
    <x v="18"/>
    <x v="11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5"/>
    <n v="5"/>
    <n v="5"/>
  </r>
  <r>
    <x v="18"/>
    <x v="12"/>
    <s v="Crimes Against Persons"/>
    <n v="0"/>
    <n v="0"/>
    <n v="0"/>
    <n v="0"/>
    <n v="0"/>
    <n v="11"/>
    <n v="1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5"/>
    <n v="2"/>
    <n v="0"/>
    <n v="0"/>
    <n v="0"/>
    <n v="0"/>
    <n v="0"/>
    <n v="41"/>
    <n v="42"/>
    <n v="52"/>
  </r>
  <r>
    <x v="18"/>
    <x v="12"/>
    <s v="Property Crimes"/>
    <n v="0"/>
    <n v="0"/>
    <n v="0"/>
    <n v="0"/>
    <n v="0"/>
    <n v="1"/>
    <n v="3"/>
    <n v="0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0"/>
    <n v="10"/>
    <n v="10"/>
  </r>
  <r>
    <x v="19"/>
    <x v="0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19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19"/>
    <x v="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9"/>
    <x v="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5"/>
  </r>
  <r>
    <x v="19"/>
    <x v="6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9"/>
    <x v="8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19"/>
    <x v="8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9"/>
    <x v="1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9"/>
    <x v="12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0"/>
    <x v="0"/>
    <s v="Crimes Against Persons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4"/>
    <n v="6"/>
  </r>
  <r>
    <x v="20"/>
    <x v="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20"/>
    <x v="2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0"/>
    <x v="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20"/>
    <x v="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20"/>
    <x v="7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</r>
  <r>
    <x v="20"/>
    <x v="9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0"/>
    <x v="1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20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1"/>
    <x v="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</r>
  <r>
    <x v="21"/>
    <x v="0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1"/>
    <x v="1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2"/>
    <x v="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22"/>
    <x v="1"/>
    <s v="Crimes Against Person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22"/>
    <x v="5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2"/>
    <x v="9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3"/>
    <x v="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3"/>
    <x v="1"/>
    <s v="Property Crime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23"/>
    <x v="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3"/>
    <x v="5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3"/>
    <x v="7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4"/>
    <x v="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4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5"/>
    <x v="2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5"/>
    <x v="3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5"/>
    <x v="4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5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25"/>
    <x v="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1"/>
  </r>
  <r>
    <x v="25"/>
    <x v="9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5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6"/>
    <x v="0"/>
    <s v="Crimes Against Person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6"/>
    <x v="1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2"/>
  </r>
  <r>
    <x v="26"/>
    <x v="2"/>
    <s v="Property Crimes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6"/>
    <x v="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26"/>
    <x v="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26"/>
    <x v="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26"/>
    <x v="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26"/>
    <x v="1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"/>
    <x v="10"/>
    <s v="Crimes Against Persons"/>
    <n v="0"/>
    <n v="0"/>
    <n v="0"/>
    <n v="0"/>
    <n v="0"/>
    <n v="1"/>
    <n v="1"/>
    <n v="0"/>
    <n v="1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2"/>
    <n v="0"/>
    <n v="1"/>
    <n v="0"/>
    <n v="8"/>
    <n v="0"/>
    <n v="0"/>
    <n v="0"/>
    <n v="0"/>
    <n v="0"/>
    <n v="0"/>
    <n v="21"/>
    <n v="21"/>
    <n v="30"/>
  </r>
  <r>
    <x v="5"/>
    <x v="10"/>
    <s v="Property Crimes"/>
    <n v="0"/>
    <n v="0"/>
    <n v="0"/>
    <n v="0"/>
    <n v="0"/>
    <n v="0"/>
    <n v="1"/>
    <n v="0"/>
    <n v="1"/>
    <n v="0"/>
    <n v="1"/>
    <n v="0"/>
    <n v="36"/>
    <n v="1"/>
    <n v="0"/>
    <n v="3"/>
    <n v="2"/>
    <n v="0"/>
    <n v="0"/>
    <n v="1"/>
    <n v="0"/>
    <n v="0"/>
    <n v="0"/>
    <n v="0"/>
    <n v="0"/>
    <n v="0"/>
    <n v="0"/>
    <n v="1"/>
    <n v="0"/>
    <n v="2"/>
    <n v="0"/>
    <n v="2"/>
    <n v="0"/>
    <n v="0"/>
    <n v="0"/>
    <n v="0"/>
    <n v="0"/>
    <n v="0"/>
    <n v="51"/>
    <n v="52"/>
    <n v="51"/>
  </r>
  <r>
    <x v="6"/>
    <x v="10"/>
    <s v="Crimes Against Persons"/>
    <n v="0"/>
    <n v="0"/>
    <n v="0"/>
    <n v="0"/>
    <n v="0"/>
    <n v="0"/>
    <n v="3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0"/>
    <n v="0"/>
    <n v="0"/>
    <n v="10"/>
    <n v="11"/>
    <n v="21"/>
  </r>
  <r>
    <x v="6"/>
    <x v="10"/>
    <s v="Property Crimes"/>
    <n v="0"/>
    <n v="0"/>
    <n v="0"/>
    <n v="0"/>
    <n v="0"/>
    <n v="0"/>
    <n v="0"/>
    <n v="0"/>
    <n v="0"/>
    <n v="0"/>
    <n v="0"/>
    <n v="0"/>
    <n v="12"/>
    <n v="1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6"/>
    <n v="16"/>
    <n v="18"/>
  </r>
  <r>
    <x v="2"/>
    <x v="9"/>
    <s v="Crimes Against Persons"/>
    <n v="0"/>
    <n v="0"/>
    <n v="0"/>
    <n v="0"/>
    <n v="0"/>
    <n v="2"/>
    <n v="2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9"/>
    <n v="2"/>
    <n v="0"/>
    <n v="0"/>
    <n v="0"/>
    <n v="0"/>
    <n v="0"/>
    <n v="18"/>
    <n v="20"/>
    <n v="24"/>
  </r>
  <r>
    <x v="2"/>
    <x v="9"/>
    <s v="Property Crimes"/>
    <n v="0"/>
    <n v="0"/>
    <n v="0"/>
    <n v="0"/>
    <n v="0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3"/>
    <x v="9"/>
    <s v="Crimes Against Persons"/>
    <n v="0"/>
    <n v="0"/>
    <n v="0"/>
    <n v="0"/>
    <n v="0"/>
    <n v="4"/>
    <n v="4"/>
    <n v="0"/>
    <n v="2"/>
    <n v="0"/>
    <n v="0"/>
    <n v="0"/>
    <n v="21"/>
    <n v="0"/>
    <n v="0"/>
    <n v="2"/>
    <n v="0"/>
    <n v="0"/>
    <n v="0"/>
    <n v="0"/>
    <n v="0"/>
    <n v="0"/>
    <n v="0"/>
    <n v="0"/>
    <n v="0"/>
    <n v="0"/>
    <n v="0"/>
    <n v="0"/>
    <n v="0"/>
    <n v="4"/>
    <n v="0"/>
    <n v="27"/>
    <n v="4"/>
    <n v="0"/>
    <n v="0"/>
    <n v="0"/>
    <n v="0"/>
    <n v="0"/>
    <n v="68"/>
    <n v="76"/>
    <n v="102"/>
  </r>
  <r>
    <x v="3"/>
    <x v="9"/>
    <s v="Property Crimes"/>
    <n v="0"/>
    <n v="0"/>
    <n v="0"/>
    <n v="0"/>
    <n v="0"/>
    <n v="0"/>
    <n v="2"/>
    <n v="0"/>
    <n v="0"/>
    <n v="0"/>
    <n v="1"/>
    <n v="0"/>
    <n v="41"/>
    <n v="4"/>
    <n v="0"/>
    <n v="3"/>
    <n v="1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55"/>
    <n v="56"/>
    <n v="57"/>
  </r>
  <r>
    <x v="4"/>
    <x v="9"/>
    <s v="Crimes Against Persons"/>
    <n v="0"/>
    <n v="0"/>
    <n v="0"/>
    <n v="1"/>
    <n v="0"/>
    <n v="4"/>
    <n v="6"/>
    <n v="0"/>
    <n v="2"/>
    <n v="0"/>
    <n v="0"/>
    <n v="0"/>
    <n v="9"/>
    <n v="3"/>
    <n v="0"/>
    <n v="5"/>
    <n v="0"/>
    <n v="0"/>
    <n v="0"/>
    <n v="0"/>
    <n v="0"/>
    <n v="0"/>
    <n v="0"/>
    <n v="0"/>
    <n v="0"/>
    <n v="0"/>
    <n v="0"/>
    <n v="3"/>
    <n v="0"/>
    <n v="1"/>
    <n v="0"/>
    <n v="36"/>
    <n v="1"/>
    <n v="0"/>
    <n v="0"/>
    <n v="0"/>
    <n v="1"/>
    <n v="0"/>
    <n v="72"/>
    <n v="80"/>
    <n v="113"/>
  </r>
  <r>
    <x v="4"/>
    <x v="9"/>
    <s v="Property Crimes"/>
    <n v="0"/>
    <n v="0"/>
    <n v="0"/>
    <n v="0"/>
    <n v="0"/>
    <n v="0"/>
    <n v="2"/>
    <n v="0"/>
    <n v="1"/>
    <n v="0"/>
    <n v="0"/>
    <n v="0"/>
    <n v="22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8"/>
    <n v="28"/>
    <n v="28"/>
  </r>
  <r>
    <x v="5"/>
    <x v="9"/>
    <s v="Crimes Against Persons"/>
    <n v="0"/>
    <n v="0"/>
    <n v="0"/>
    <n v="0"/>
    <n v="0"/>
    <n v="1"/>
    <n v="3"/>
    <n v="1"/>
    <n v="2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1"/>
    <n v="0"/>
    <n v="1"/>
    <n v="0"/>
    <n v="13"/>
    <n v="2"/>
    <n v="0"/>
    <n v="0"/>
    <n v="0"/>
    <n v="0"/>
    <n v="0"/>
    <n v="29"/>
    <n v="31"/>
    <n v="38"/>
  </r>
  <r>
    <x v="5"/>
    <x v="9"/>
    <s v="Property Crimes"/>
    <n v="0"/>
    <n v="0"/>
    <n v="0"/>
    <n v="0"/>
    <n v="0"/>
    <n v="0"/>
    <n v="0"/>
    <n v="0"/>
    <n v="0"/>
    <n v="0"/>
    <n v="1"/>
    <n v="0"/>
    <n v="13"/>
    <n v="1"/>
    <n v="1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19"/>
    <n v="20"/>
    <n v="19"/>
  </r>
  <r>
    <x v="6"/>
    <x v="9"/>
    <s v="Crimes Against Persons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4"/>
    <n v="4"/>
    <n v="7"/>
  </r>
  <r>
    <x v="6"/>
    <x v="9"/>
    <s v="Property Crimes"/>
    <n v="0"/>
    <n v="0"/>
    <n v="0"/>
    <n v="0"/>
    <n v="0"/>
    <n v="0"/>
    <n v="0"/>
    <n v="0"/>
    <n v="0"/>
    <n v="0"/>
    <n v="1"/>
    <n v="0"/>
    <n v="7"/>
    <n v="3"/>
    <n v="0"/>
    <n v="1"/>
    <n v="0"/>
    <n v="0"/>
    <n v="0"/>
    <n v="0"/>
    <n v="0"/>
    <n v="0"/>
    <n v="0"/>
    <n v="0"/>
    <n v="0"/>
    <n v="0"/>
    <n v="0"/>
    <n v="0"/>
    <n v="0"/>
    <n v="1"/>
    <n v="0"/>
    <n v="3"/>
    <n v="0"/>
    <n v="0"/>
    <n v="0"/>
    <n v="0"/>
    <n v="0"/>
    <n v="0"/>
    <n v="16"/>
    <n v="16"/>
    <n v="21"/>
  </r>
  <r>
    <x v="2"/>
    <x v="8"/>
    <s v="Crimes Against Persons"/>
    <n v="0"/>
    <n v="0"/>
    <n v="0"/>
    <n v="2"/>
    <n v="0"/>
    <n v="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5"/>
    <n v="0"/>
    <n v="0"/>
    <n v="0"/>
    <n v="0"/>
    <n v="0"/>
    <n v="0"/>
    <n v="17"/>
    <n v="17"/>
    <n v="22"/>
  </r>
  <r>
    <x v="2"/>
    <x v="8"/>
    <s v="Property Crimes"/>
    <n v="0"/>
    <n v="0"/>
    <n v="0"/>
    <n v="0"/>
    <n v="0"/>
    <n v="0"/>
    <n v="1"/>
    <n v="0"/>
    <n v="0"/>
    <n v="0"/>
    <n v="0"/>
    <n v="0"/>
    <n v="5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1"/>
    <n v="11"/>
    <n v="11"/>
  </r>
  <r>
    <x v="3"/>
    <x v="8"/>
    <s v="Crimes Against Persons"/>
    <n v="0"/>
    <n v="0"/>
    <n v="0"/>
    <n v="0"/>
    <n v="1"/>
    <n v="1"/>
    <n v="4"/>
    <n v="0"/>
    <n v="0"/>
    <n v="0"/>
    <n v="0"/>
    <n v="0"/>
    <n v="29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22"/>
    <n v="4"/>
    <n v="0"/>
    <n v="0"/>
    <n v="0"/>
    <n v="0"/>
    <n v="0"/>
    <n v="72"/>
    <n v="76"/>
    <n v="97"/>
  </r>
  <r>
    <x v="3"/>
    <x v="8"/>
    <s v="Property Crimes"/>
    <n v="0"/>
    <n v="0"/>
    <n v="0"/>
    <n v="0"/>
    <n v="0"/>
    <n v="1"/>
    <n v="0"/>
    <n v="0"/>
    <n v="0"/>
    <n v="0"/>
    <n v="0"/>
    <n v="0"/>
    <n v="36"/>
    <n v="6"/>
    <n v="0"/>
    <n v="4"/>
    <n v="0"/>
    <n v="0"/>
    <n v="0"/>
    <n v="2"/>
    <n v="0"/>
    <n v="0"/>
    <n v="0"/>
    <n v="0"/>
    <n v="0"/>
    <n v="0"/>
    <n v="0"/>
    <n v="0"/>
    <n v="0"/>
    <n v="10"/>
    <n v="0"/>
    <n v="3"/>
    <n v="0"/>
    <n v="0"/>
    <n v="0"/>
    <n v="0"/>
    <n v="0"/>
    <n v="0"/>
    <n v="62"/>
    <n v="63"/>
    <n v="63"/>
  </r>
  <r>
    <x v="4"/>
    <x v="8"/>
    <s v="Crimes Against Persons"/>
    <n v="0"/>
    <n v="0"/>
    <n v="0"/>
    <n v="0"/>
    <n v="0"/>
    <n v="5"/>
    <n v="6"/>
    <n v="0"/>
    <n v="2"/>
    <n v="0"/>
    <n v="1"/>
    <n v="0"/>
    <n v="8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27"/>
    <n v="1"/>
    <n v="2"/>
    <n v="0"/>
    <n v="0"/>
    <n v="0"/>
    <n v="0"/>
    <n v="55"/>
    <n v="60"/>
    <n v="78"/>
  </r>
  <r>
    <x v="4"/>
    <x v="8"/>
    <s v="Property Crimes"/>
    <n v="0"/>
    <n v="0"/>
    <n v="0"/>
    <n v="0"/>
    <n v="0"/>
    <n v="0"/>
    <n v="3"/>
    <n v="0"/>
    <n v="0"/>
    <n v="0"/>
    <n v="0"/>
    <n v="0"/>
    <n v="12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8"/>
    <n v="18"/>
    <n v="19"/>
  </r>
  <r>
    <x v="5"/>
    <x v="8"/>
    <s v="Crimes Against Persons"/>
    <n v="0"/>
    <n v="0"/>
    <n v="0"/>
    <n v="0"/>
    <n v="0"/>
    <n v="0"/>
    <n v="0"/>
    <n v="0"/>
    <n v="0"/>
    <n v="0"/>
    <n v="0"/>
    <n v="0"/>
    <n v="2"/>
    <n v="0"/>
    <n v="0"/>
    <n v="3"/>
    <n v="0"/>
    <n v="0"/>
    <n v="0"/>
    <n v="1"/>
    <n v="0"/>
    <n v="0"/>
    <n v="0"/>
    <n v="0"/>
    <n v="0"/>
    <n v="0"/>
    <n v="0"/>
    <n v="2"/>
    <n v="0"/>
    <n v="1"/>
    <n v="0"/>
    <n v="10"/>
    <n v="0"/>
    <n v="0"/>
    <n v="0"/>
    <n v="0"/>
    <n v="0"/>
    <n v="0"/>
    <n v="19"/>
    <n v="20"/>
    <n v="26"/>
  </r>
  <r>
    <x v="5"/>
    <x v="8"/>
    <s v="Property Crimes"/>
    <n v="0"/>
    <n v="0"/>
    <n v="0"/>
    <n v="0"/>
    <n v="0"/>
    <n v="0"/>
    <n v="2"/>
    <n v="0"/>
    <n v="0"/>
    <n v="0"/>
    <n v="0"/>
    <n v="0"/>
    <n v="16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24"/>
    <n v="24"/>
    <n v="24"/>
  </r>
  <r>
    <x v="6"/>
    <x v="8"/>
    <s v="Crimes Against Person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2"/>
    <n v="0"/>
    <n v="0"/>
    <n v="0"/>
    <n v="0"/>
    <n v="0"/>
    <n v="0"/>
    <n v="7"/>
    <n v="7"/>
    <n v="13"/>
  </r>
  <r>
    <x v="6"/>
    <x v="8"/>
    <s v="Property Crimes"/>
    <n v="0"/>
    <n v="0"/>
    <n v="0"/>
    <n v="0"/>
    <n v="0"/>
    <n v="0"/>
    <n v="3"/>
    <n v="0"/>
    <n v="0"/>
    <n v="0"/>
    <n v="0"/>
    <n v="0"/>
    <n v="17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23"/>
    <n v="25"/>
  </r>
  <r>
    <x v="2"/>
    <x v="7"/>
    <s v="Crimes Against Persons"/>
    <n v="0"/>
    <n v="0"/>
    <n v="0"/>
    <n v="0"/>
    <n v="0"/>
    <n v="1"/>
    <n v="2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  <n v="0"/>
    <n v="1"/>
    <n v="0"/>
    <n v="6"/>
    <n v="2"/>
    <n v="0"/>
    <n v="0"/>
    <n v="0"/>
    <n v="0"/>
    <n v="0"/>
    <n v="20"/>
    <n v="22"/>
    <n v="28"/>
  </r>
  <r>
    <x v="2"/>
    <x v="7"/>
    <s v="Property Crimes"/>
    <n v="0"/>
    <n v="0"/>
    <n v="0"/>
    <n v="0"/>
    <n v="0"/>
    <n v="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1"/>
    <n v="11"/>
    <n v="11"/>
  </r>
  <r>
    <x v="27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</r>
  <r>
    <x v="27"/>
    <x v="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28"/>
    <x v="3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x v="4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x v="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28"/>
    <x v="5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x v="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28"/>
    <x v="6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8"/>
    <x v="8"/>
    <s v="Crimes Against Person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x v="9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x v="11"/>
    <s v="Crimes Against Persons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29"/>
    <x v="1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3"/>
    <n v="3"/>
    <n v="4"/>
  </r>
  <r>
    <x v="29"/>
    <x v="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29"/>
    <x v="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</r>
  <r>
    <x v="29"/>
    <x v="3"/>
    <s v="Property Crime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9"/>
    <x v="5"/>
    <s v="Property Crimes"/>
    <n v="0"/>
    <n v="0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"/>
    <n v="5"/>
  </r>
  <r>
    <x v="29"/>
    <x v="6"/>
    <s v="Property Crimes"/>
    <n v="0"/>
    <n v="0"/>
    <n v="0"/>
    <n v="0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29"/>
    <x v="7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9"/>
    <x v="8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29"/>
    <x v="9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9"/>
    <x v="9"/>
    <s v="Property Crimes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9"/>
    <x v="10"/>
    <s v="Crimes Against Person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29"/>
    <x v="10"/>
    <s v="Property Crimes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29"/>
    <x v="11"/>
    <s v="Crimes Against Person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5"/>
  </r>
  <r>
    <x v="29"/>
    <x v="1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0"/>
    <x v="0"/>
    <s v="Crimes Against Persons"/>
    <n v="0"/>
    <n v="0"/>
    <n v="1"/>
    <n v="0"/>
    <n v="0"/>
    <n v="0"/>
    <n v="2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2"/>
    <n v="0"/>
    <n v="5"/>
    <n v="1"/>
    <n v="0"/>
    <n v="0"/>
    <n v="0"/>
    <n v="0"/>
    <n v="0"/>
    <n v="13"/>
    <n v="17"/>
    <n v="13"/>
  </r>
  <r>
    <x v="30"/>
    <x v="0"/>
    <s v="Property Crimes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n v="3"/>
    <n v="7"/>
  </r>
  <r>
    <x v="30"/>
    <x v="1"/>
    <s v="Crimes Against Persons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0"/>
    <n v="0"/>
    <n v="7"/>
    <n v="7"/>
    <n v="7"/>
  </r>
  <r>
    <x v="30"/>
    <x v="1"/>
    <s v="Property Crimes"/>
    <n v="0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7"/>
    <n v="7"/>
    <n v="7"/>
  </r>
  <r>
    <x v="30"/>
    <x v="2"/>
    <s v="Crimes Against Persons"/>
    <n v="0"/>
    <n v="0"/>
    <n v="0"/>
    <n v="0"/>
    <n v="0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"/>
    <n v="11"/>
    <n v="10"/>
  </r>
  <r>
    <x v="30"/>
    <x v="2"/>
    <s v="Property Crimes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7"/>
    <n v="6"/>
  </r>
  <r>
    <x v="30"/>
    <x v="3"/>
    <s v="Crimes Against Persons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6"/>
    <n v="4"/>
  </r>
  <r>
    <x v="30"/>
    <x v="3"/>
    <s v="Property Crimes"/>
    <n v="0"/>
    <n v="0"/>
    <n v="0"/>
    <n v="0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9"/>
    <n v="9"/>
    <n v="9"/>
  </r>
  <r>
    <x v="30"/>
    <x v="4"/>
    <s v="Crimes Against Person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0"/>
    <x v="4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30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3"/>
    <n v="3"/>
    <n v="6"/>
  </r>
  <r>
    <x v="30"/>
    <x v="5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0"/>
    <x v="6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0"/>
    <x v="6"/>
    <s v="Property Crime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5"/>
    <n v="5"/>
    <n v="5"/>
  </r>
  <r>
    <x v="30"/>
    <x v="7"/>
    <s v="Crimes Against Persons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30"/>
    <x v="7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0"/>
    <x v="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2"/>
  </r>
  <r>
    <x v="30"/>
    <x v="8"/>
    <s v="Property Crime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30"/>
    <x v="9"/>
    <s v="Crimes Against Persons"/>
    <n v="0"/>
    <n v="0"/>
    <n v="0"/>
    <n v="0"/>
    <n v="0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"/>
    <n v="7"/>
  </r>
  <r>
    <x v="30"/>
    <x v="9"/>
    <s v="Property Crimes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0"/>
    <x v="10"/>
    <s v="Crimes Against Persons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0"/>
    <x v="10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3"/>
  </r>
  <r>
    <x v="30"/>
    <x v="11"/>
    <s v="Crimes Against Person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30"/>
    <x v="11"/>
    <s v="Property Crime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5"/>
    <n v="5"/>
    <n v="8"/>
  </r>
  <r>
    <x v="30"/>
    <x v="12"/>
    <s v="Crimes Against Persons"/>
    <n v="0"/>
    <n v="0"/>
    <n v="0"/>
    <n v="0"/>
    <n v="0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4"/>
    <n v="0"/>
    <n v="0"/>
    <n v="0"/>
    <n v="0"/>
    <n v="0"/>
    <n v="0"/>
    <n v="12"/>
    <n v="14"/>
    <n v="12"/>
  </r>
  <r>
    <x v="30"/>
    <x v="1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31"/>
    <x v="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1"/>
    <x v="3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1"/>
    <x v="6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2"/>
    <x v="0"/>
    <s v="Crimes Against Persons"/>
    <n v="0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2"/>
    <n v="0"/>
    <n v="0"/>
    <n v="0"/>
    <n v="0"/>
    <n v="0"/>
    <n v="0"/>
    <n v="12"/>
    <n v="14"/>
    <n v="13"/>
  </r>
  <r>
    <x v="32"/>
    <x v="0"/>
    <s v="Property Crimes"/>
    <n v="0"/>
    <n v="0"/>
    <n v="0"/>
    <n v="0"/>
    <n v="0"/>
    <n v="0"/>
    <n v="10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32"/>
    <n v="32"/>
    <n v="32"/>
  </r>
  <r>
    <x v="32"/>
    <x v="1"/>
    <s v="Crimes Against Persons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4"/>
    <n v="3"/>
  </r>
  <r>
    <x v="32"/>
    <x v="1"/>
    <s v="Property Crimes"/>
    <n v="0"/>
    <n v="0"/>
    <n v="0"/>
    <n v="0"/>
    <n v="0"/>
    <n v="0"/>
    <n v="12"/>
    <n v="0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6"/>
    <n v="26"/>
  </r>
  <r>
    <x v="32"/>
    <x v="2"/>
    <s v="Crimes Against Persons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2"/>
    <x v="2"/>
    <s v="Property Crimes"/>
    <n v="0"/>
    <n v="0"/>
    <n v="0"/>
    <n v="0"/>
    <n v="0"/>
    <n v="0"/>
    <n v="5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9"/>
    <n v="19"/>
    <n v="19"/>
  </r>
  <r>
    <x v="32"/>
    <x v="3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4"/>
    <n v="4"/>
    <n v="4"/>
  </r>
  <r>
    <x v="32"/>
    <x v="3"/>
    <s v="Property Crimes"/>
    <n v="0"/>
    <n v="0"/>
    <n v="0"/>
    <n v="0"/>
    <n v="0"/>
    <n v="1"/>
    <n v="7"/>
    <n v="0"/>
    <n v="0"/>
    <n v="0"/>
    <n v="1"/>
    <n v="0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32"/>
    <n v="32"/>
  </r>
  <r>
    <x v="32"/>
    <x v="4"/>
    <s v="Crimes Against Person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4"/>
    <n v="4"/>
  </r>
  <r>
    <x v="32"/>
    <x v="4"/>
    <s v="Property Crimes"/>
    <n v="0"/>
    <n v="0"/>
    <n v="0"/>
    <n v="0"/>
    <n v="0"/>
    <n v="0"/>
    <n v="4"/>
    <n v="0"/>
    <n v="0"/>
    <n v="0"/>
    <n v="1"/>
    <n v="0"/>
    <n v="1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24"/>
    <n v="24"/>
    <n v="24"/>
  </r>
  <r>
    <x v="32"/>
    <x v="5"/>
    <s v="Crimes Against Persons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2"/>
    <x v="5"/>
    <s v="Property Crimes"/>
    <n v="0"/>
    <n v="0"/>
    <n v="0"/>
    <n v="0"/>
    <n v="0"/>
    <n v="0"/>
    <n v="7"/>
    <n v="0"/>
    <n v="4"/>
    <n v="0"/>
    <n v="4"/>
    <n v="0"/>
    <n v="8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6"/>
    <n v="26"/>
  </r>
  <r>
    <x v="32"/>
    <x v="6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32"/>
    <x v="6"/>
    <s v="Property Crimes"/>
    <n v="0"/>
    <n v="0"/>
    <n v="0"/>
    <n v="0"/>
    <n v="0"/>
    <n v="0"/>
    <n v="8"/>
    <n v="0"/>
    <n v="0"/>
    <n v="0"/>
    <n v="2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22"/>
    <n v="22"/>
  </r>
  <r>
    <x v="32"/>
    <x v="7"/>
    <s v="Property Crimes"/>
    <n v="0"/>
    <n v="0"/>
    <n v="0"/>
    <n v="0"/>
    <n v="0"/>
    <n v="0"/>
    <n v="5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3"/>
    <n v="13"/>
  </r>
  <r>
    <x v="32"/>
    <x v="8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2"/>
    <x v="8"/>
    <s v="Property Crimes"/>
    <n v="0"/>
    <n v="0"/>
    <n v="0"/>
    <n v="0"/>
    <n v="0"/>
    <n v="0"/>
    <n v="5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</r>
  <r>
    <x v="32"/>
    <x v="9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2"/>
    <x v="9"/>
    <s v="Property Crimes"/>
    <n v="0"/>
    <n v="0"/>
    <n v="0"/>
    <n v="0"/>
    <n v="0"/>
    <n v="0"/>
    <n v="1"/>
    <n v="0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</r>
  <r>
    <x v="32"/>
    <x v="10"/>
    <s v="Property Crimes"/>
    <n v="0"/>
    <n v="0"/>
    <n v="0"/>
    <n v="0"/>
    <n v="0"/>
    <n v="0"/>
    <n v="8"/>
    <n v="0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5"/>
    <n v="15"/>
  </r>
  <r>
    <x v="32"/>
    <x v="1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3"/>
    <n v="3"/>
    <n v="3"/>
  </r>
  <r>
    <x v="32"/>
    <x v="11"/>
    <s v="Property Crimes"/>
    <n v="0"/>
    <n v="0"/>
    <n v="0"/>
    <n v="0"/>
    <n v="0"/>
    <n v="0"/>
    <n v="9"/>
    <n v="0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28"/>
    <n v="28"/>
    <n v="28"/>
  </r>
  <r>
    <x v="32"/>
    <x v="12"/>
    <s v="Crimes Against Persons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3"/>
    <n v="3"/>
  </r>
  <r>
    <x v="32"/>
    <x v="12"/>
    <s v="Property Crimes"/>
    <n v="0"/>
    <n v="0"/>
    <n v="0"/>
    <n v="0"/>
    <n v="0"/>
    <n v="0"/>
    <n v="5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9"/>
  </r>
  <r>
    <x v="33"/>
    <x v="0"/>
    <s v="Crimes Against Persons"/>
    <n v="0"/>
    <n v="0"/>
    <n v="0"/>
    <n v="0"/>
    <n v="0"/>
    <n v="0"/>
    <n v="4"/>
    <n v="0"/>
    <n v="5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5"/>
    <n v="2"/>
    <n v="0"/>
    <n v="0"/>
    <n v="1"/>
    <n v="0"/>
    <n v="2"/>
    <n v="0"/>
    <n v="0"/>
    <n v="0"/>
    <n v="0"/>
    <n v="26"/>
    <n v="27"/>
    <n v="26"/>
  </r>
  <r>
    <x v="33"/>
    <x v="0"/>
    <s v="Property Crimes"/>
    <n v="0"/>
    <n v="0"/>
    <n v="0"/>
    <n v="0"/>
    <n v="0"/>
    <n v="0"/>
    <n v="8"/>
    <n v="0"/>
    <n v="2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35"/>
  </r>
  <r>
    <x v="33"/>
    <x v="1"/>
    <s v="Crimes Against Persons"/>
    <n v="0"/>
    <n v="0"/>
    <n v="1"/>
    <n v="0"/>
    <n v="0"/>
    <n v="1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3"/>
    <n v="13"/>
    <n v="13"/>
  </r>
  <r>
    <x v="33"/>
    <x v="1"/>
    <s v="Property Crimes"/>
    <n v="0"/>
    <n v="0"/>
    <n v="0"/>
    <n v="0"/>
    <n v="0"/>
    <n v="0"/>
    <n v="6"/>
    <n v="0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5"/>
    <n v="15"/>
    <n v="15"/>
  </r>
  <r>
    <x v="33"/>
    <x v="2"/>
    <s v="Crimes Against Persons"/>
    <n v="0"/>
    <n v="0"/>
    <n v="0"/>
    <n v="0"/>
    <n v="0"/>
    <n v="0"/>
    <n v="2"/>
    <n v="0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0"/>
    <n v="10"/>
    <n v="10"/>
  </r>
  <r>
    <x v="33"/>
    <x v="2"/>
    <s v="Property Crimes"/>
    <n v="0"/>
    <n v="0"/>
    <n v="0"/>
    <n v="0"/>
    <n v="0"/>
    <n v="0"/>
    <n v="5"/>
    <n v="0"/>
    <n v="0"/>
    <n v="0"/>
    <n v="0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18"/>
    <n v="18"/>
  </r>
  <r>
    <x v="33"/>
    <x v="3"/>
    <s v="Crimes Against Persons"/>
    <n v="0"/>
    <n v="0"/>
    <n v="0"/>
    <n v="0"/>
    <n v="0"/>
    <n v="0"/>
    <n v="3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0"/>
    <n v="10"/>
    <n v="10"/>
  </r>
  <r>
    <x v="33"/>
    <x v="3"/>
    <s v="Property Crimes"/>
    <n v="0"/>
    <n v="0"/>
    <n v="0"/>
    <n v="0"/>
    <n v="0"/>
    <n v="0"/>
    <n v="3"/>
    <n v="0"/>
    <n v="0"/>
    <n v="0"/>
    <n v="0"/>
    <n v="0"/>
    <n v="2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  <n v="24"/>
  </r>
  <r>
    <x v="33"/>
    <x v="4"/>
    <s v="Crimes Against Persons"/>
    <n v="0"/>
    <n v="0"/>
    <n v="0"/>
    <n v="0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7"/>
    <n v="7"/>
    <n v="7"/>
  </r>
  <r>
    <x v="33"/>
    <x v="4"/>
    <s v="Property Crimes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3"/>
    <n v="13"/>
    <n v="13"/>
  </r>
  <r>
    <x v="33"/>
    <x v="5"/>
    <s v="Crimes Against Persons"/>
    <n v="0"/>
    <n v="0"/>
    <n v="0"/>
    <n v="0"/>
    <n v="0"/>
    <n v="1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8"/>
    <n v="8"/>
    <n v="8"/>
  </r>
  <r>
    <x v="33"/>
    <x v="5"/>
    <s v="Property Crimes"/>
    <n v="0"/>
    <n v="0"/>
    <n v="0"/>
    <n v="0"/>
    <n v="0"/>
    <n v="0"/>
    <n v="5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30"/>
    <n v="30"/>
  </r>
  <r>
    <x v="33"/>
    <x v="6"/>
    <s v="Crimes Against Persons"/>
    <n v="0"/>
    <n v="0"/>
    <n v="0"/>
    <n v="0"/>
    <n v="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n v="6"/>
    <n v="6"/>
  </r>
  <r>
    <x v="33"/>
    <x v="6"/>
    <s v="Property Crimes"/>
    <n v="0"/>
    <n v="0"/>
    <n v="0"/>
    <n v="0"/>
    <n v="0"/>
    <n v="3"/>
    <n v="3"/>
    <n v="0"/>
    <n v="0"/>
    <n v="0"/>
    <n v="0"/>
    <n v="0"/>
    <n v="36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47"/>
    <n v="49"/>
  </r>
  <r>
    <x v="33"/>
    <x v="7"/>
    <s v="Crimes Against Persons"/>
    <n v="0"/>
    <n v="0"/>
    <n v="0"/>
    <n v="0"/>
    <n v="0"/>
    <n v="0"/>
    <n v="2"/>
    <n v="0"/>
    <n v="0"/>
    <n v="0"/>
    <n v="0"/>
    <n v="0"/>
    <n v="2"/>
    <n v="0"/>
    <n v="1"/>
    <n v="3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11"/>
    <n v="11"/>
    <n v="14"/>
  </r>
  <r>
    <x v="33"/>
    <x v="7"/>
    <s v="Property Crimes"/>
    <n v="0"/>
    <n v="0"/>
    <n v="0"/>
    <n v="0"/>
    <n v="0"/>
    <n v="0"/>
    <n v="3"/>
    <n v="0"/>
    <n v="0"/>
    <n v="0"/>
    <n v="1"/>
    <n v="0"/>
    <n v="16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  <n v="24"/>
  </r>
  <r>
    <x v="33"/>
    <x v="8"/>
    <s v="Crimes Against Persons"/>
    <n v="0"/>
    <n v="0"/>
    <n v="0"/>
    <n v="0"/>
    <n v="0"/>
    <n v="0"/>
    <n v="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14"/>
    <n v="15"/>
    <n v="15"/>
  </r>
  <r>
    <x v="33"/>
    <x v="8"/>
    <s v="Property Crimes"/>
    <n v="0"/>
    <n v="0"/>
    <n v="0"/>
    <n v="0"/>
    <n v="0"/>
    <n v="2"/>
    <n v="7"/>
    <n v="0"/>
    <n v="0"/>
    <n v="0"/>
    <n v="0"/>
    <n v="0"/>
    <n v="16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8"/>
    <n v="28"/>
    <n v="28"/>
  </r>
  <r>
    <x v="33"/>
    <x v="9"/>
    <s v="Crimes Against Persons"/>
    <n v="0"/>
    <n v="0"/>
    <n v="0"/>
    <n v="0"/>
    <n v="0"/>
    <n v="0"/>
    <n v="3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1"/>
    <n v="0"/>
    <n v="1"/>
    <n v="0"/>
    <n v="0"/>
    <n v="0"/>
    <n v="0"/>
    <n v="13"/>
    <n v="16"/>
    <n v="16"/>
  </r>
  <r>
    <x v="33"/>
    <x v="9"/>
    <s v="Property Crimes"/>
    <n v="0"/>
    <n v="0"/>
    <n v="0"/>
    <n v="0"/>
    <n v="0"/>
    <n v="0"/>
    <n v="6"/>
    <n v="0"/>
    <n v="1"/>
    <n v="0"/>
    <n v="0"/>
    <n v="0"/>
    <n v="22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3"/>
    <n v="33"/>
    <n v="33"/>
  </r>
  <r>
    <x v="33"/>
    <x v="10"/>
    <s v="Crimes Against Persons"/>
    <n v="0"/>
    <n v="0"/>
    <n v="0"/>
    <n v="0"/>
    <n v="0"/>
    <n v="0"/>
    <n v="9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4"/>
    <n v="14"/>
  </r>
  <r>
    <x v="33"/>
    <x v="10"/>
    <s v="Property Crimes"/>
    <n v="0"/>
    <n v="0"/>
    <n v="0"/>
    <n v="0"/>
    <n v="0"/>
    <n v="0"/>
    <n v="6"/>
    <n v="0"/>
    <n v="0"/>
    <n v="0"/>
    <n v="0"/>
    <n v="0"/>
    <n v="29"/>
    <n v="2"/>
    <n v="0"/>
    <n v="0"/>
    <n v="10"/>
    <n v="0"/>
    <n v="0"/>
    <n v="0"/>
    <n v="0"/>
    <n v="0"/>
    <n v="0"/>
    <n v="0"/>
    <n v="0"/>
    <n v="0"/>
    <n v="0"/>
    <n v="1"/>
    <n v="0"/>
    <n v="3"/>
    <n v="0"/>
    <n v="0"/>
    <n v="0"/>
    <n v="2"/>
    <n v="0"/>
    <n v="0"/>
    <n v="0"/>
    <n v="0"/>
    <n v="53"/>
    <n v="53"/>
    <n v="53"/>
  </r>
  <r>
    <x v="33"/>
    <x v="11"/>
    <s v="Crimes Against Persons"/>
    <n v="0"/>
    <n v="0"/>
    <n v="0"/>
    <n v="0"/>
    <n v="0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  <n v="0"/>
    <n v="0"/>
    <n v="0"/>
    <n v="0"/>
    <n v="11"/>
    <n v="12"/>
    <n v="11"/>
  </r>
  <r>
    <x v="33"/>
    <x v="11"/>
    <s v="Property Crimes"/>
    <n v="0"/>
    <n v="0"/>
    <n v="0"/>
    <n v="0"/>
    <n v="0"/>
    <n v="0"/>
    <n v="9"/>
    <n v="0"/>
    <n v="1"/>
    <n v="0"/>
    <n v="0"/>
    <n v="0"/>
    <n v="38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51"/>
    <n v="51"/>
    <n v="51"/>
  </r>
  <r>
    <x v="33"/>
    <x v="12"/>
    <s v="Crimes Against Persons"/>
    <n v="0"/>
    <n v="0"/>
    <n v="0"/>
    <n v="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6"/>
    <n v="0"/>
    <n v="0"/>
    <n v="0"/>
    <n v="0"/>
    <n v="0"/>
    <n v="0"/>
    <n v="14"/>
    <n v="14"/>
    <n v="20"/>
  </r>
  <r>
    <x v="33"/>
    <x v="12"/>
    <s v="Property Crimes"/>
    <n v="0"/>
    <n v="0"/>
    <n v="0"/>
    <n v="0"/>
    <n v="0"/>
    <n v="1"/>
    <n v="7"/>
    <n v="0"/>
    <n v="0"/>
    <n v="0"/>
    <n v="0"/>
    <n v="0"/>
    <n v="35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48"/>
    <n v="48"/>
    <n v="50"/>
  </r>
  <r>
    <x v="3"/>
    <x v="7"/>
    <s v="Crimes Against Persons"/>
    <n v="0"/>
    <n v="0"/>
    <n v="0"/>
    <n v="0"/>
    <n v="0"/>
    <n v="3"/>
    <n v="6"/>
    <n v="0"/>
    <n v="2"/>
    <n v="0"/>
    <n v="0"/>
    <n v="0"/>
    <n v="35"/>
    <n v="0"/>
    <n v="0"/>
    <n v="7"/>
    <n v="0"/>
    <n v="0"/>
    <n v="0"/>
    <n v="0"/>
    <n v="0"/>
    <n v="0"/>
    <n v="0"/>
    <n v="0"/>
    <n v="0"/>
    <n v="0"/>
    <n v="0"/>
    <n v="2"/>
    <n v="0"/>
    <n v="0"/>
    <n v="0"/>
    <n v="20"/>
    <n v="3"/>
    <n v="0"/>
    <n v="0"/>
    <n v="0"/>
    <n v="0"/>
    <n v="0"/>
    <n v="78"/>
    <n v="81"/>
    <n v="104"/>
  </r>
  <r>
    <x v="3"/>
    <x v="7"/>
    <s v="Property Crimes"/>
    <n v="0"/>
    <n v="0"/>
    <n v="0"/>
    <n v="0"/>
    <n v="0"/>
    <n v="0"/>
    <n v="2"/>
    <n v="0"/>
    <n v="0"/>
    <n v="0"/>
    <n v="0"/>
    <n v="0"/>
    <n v="26"/>
    <n v="2"/>
    <n v="0"/>
    <n v="2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35"/>
    <n v="35"/>
    <n v="35"/>
  </r>
  <r>
    <x v="4"/>
    <x v="7"/>
    <s v="Crimes Against Persons"/>
    <n v="0"/>
    <n v="0"/>
    <n v="0"/>
    <n v="0"/>
    <n v="0"/>
    <n v="3"/>
    <n v="6"/>
    <n v="0"/>
    <n v="6"/>
    <n v="0"/>
    <n v="0"/>
    <n v="0"/>
    <n v="12"/>
    <n v="0"/>
    <n v="0"/>
    <n v="3"/>
    <n v="0"/>
    <n v="0"/>
    <n v="0"/>
    <n v="0"/>
    <n v="0"/>
    <n v="0"/>
    <n v="0"/>
    <n v="0"/>
    <n v="0"/>
    <n v="0"/>
    <n v="0"/>
    <n v="0"/>
    <n v="0"/>
    <n v="2"/>
    <n v="0"/>
    <n v="28"/>
    <n v="7"/>
    <n v="0"/>
    <n v="0"/>
    <n v="0"/>
    <n v="0"/>
    <n v="0"/>
    <n v="67"/>
    <n v="73"/>
    <n v="86"/>
  </r>
  <r>
    <x v="4"/>
    <x v="7"/>
    <s v="Property Crimes"/>
    <n v="0"/>
    <n v="0"/>
    <n v="0"/>
    <n v="0"/>
    <n v="0"/>
    <n v="0"/>
    <n v="1"/>
    <n v="0"/>
    <n v="0"/>
    <n v="0"/>
    <n v="0"/>
    <n v="0"/>
    <n v="21"/>
    <n v="4"/>
    <n v="0"/>
    <n v="3"/>
    <n v="0"/>
    <n v="0"/>
    <n v="0"/>
    <n v="0"/>
    <n v="0"/>
    <n v="0"/>
    <n v="0"/>
    <n v="0"/>
    <n v="0"/>
    <n v="0"/>
    <n v="0"/>
    <n v="0"/>
    <n v="0"/>
    <n v="3"/>
    <n v="0"/>
    <n v="2"/>
    <n v="0"/>
    <n v="1"/>
    <n v="0"/>
    <n v="0"/>
    <n v="0"/>
    <n v="0"/>
    <n v="35"/>
    <n v="35"/>
    <n v="35"/>
  </r>
  <r>
    <x v="5"/>
    <x v="7"/>
    <s v="Crimes Against Persons"/>
    <n v="0"/>
    <n v="0"/>
    <n v="0"/>
    <n v="0"/>
    <n v="0"/>
    <n v="2"/>
    <n v="2"/>
    <n v="0"/>
    <n v="0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2"/>
    <n v="0"/>
    <n v="1"/>
    <n v="0"/>
    <n v="7"/>
    <n v="1"/>
    <n v="0"/>
    <n v="0"/>
    <n v="0"/>
    <n v="1"/>
    <n v="0"/>
    <n v="22"/>
    <n v="23"/>
    <n v="30"/>
  </r>
  <r>
    <x v="5"/>
    <x v="7"/>
    <s v="Property Crimes"/>
    <n v="0"/>
    <n v="0"/>
    <n v="0"/>
    <n v="0"/>
    <n v="0"/>
    <n v="0"/>
    <n v="2"/>
    <n v="0"/>
    <n v="1"/>
    <n v="0"/>
    <n v="0"/>
    <n v="0"/>
    <n v="13"/>
    <n v="0"/>
    <n v="0"/>
    <n v="0"/>
    <n v="0"/>
    <n v="0"/>
    <n v="0"/>
    <n v="2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23"/>
    <n v="23"/>
    <n v="23"/>
  </r>
  <r>
    <x v="6"/>
    <x v="7"/>
    <s v="Crimes Against Persons"/>
    <n v="0"/>
    <n v="0"/>
    <n v="0"/>
    <n v="0"/>
    <n v="0"/>
    <n v="1"/>
    <n v="1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9"/>
    <n v="9"/>
    <n v="11"/>
  </r>
  <r>
    <x v="6"/>
    <x v="7"/>
    <s v="Property Crimes"/>
    <n v="0"/>
    <n v="0"/>
    <n v="0"/>
    <n v="0"/>
    <n v="0"/>
    <n v="0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</r>
  <r>
    <x v="2"/>
    <x v="6"/>
    <s v="Crimes Against Persons"/>
    <n v="0"/>
    <n v="0"/>
    <n v="4"/>
    <n v="0"/>
    <n v="0"/>
    <n v="1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8"/>
    <n v="1"/>
    <n v="0"/>
    <n v="0"/>
    <n v="0"/>
    <n v="0"/>
    <n v="0"/>
    <n v="20"/>
    <n v="20"/>
    <n v="25"/>
  </r>
  <r>
    <x v="2"/>
    <x v="6"/>
    <s v="Property Crimes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"/>
    <x v="6"/>
    <s v="Crimes Against Persons"/>
    <n v="0"/>
    <n v="0"/>
    <n v="5"/>
    <n v="0"/>
    <n v="0"/>
    <n v="6"/>
    <n v="4"/>
    <n v="0"/>
    <n v="1"/>
    <n v="0"/>
    <n v="0"/>
    <n v="0"/>
    <n v="26"/>
    <n v="1"/>
    <n v="0"/>
    <n v="9"/>
    <n v="0"/>
    <n v="0"/>
    <n v="0"/>
    <n v="1"/>
    <n v="0"/>
    <n v="0"/>
    <n v="0"/>
    <n v="0"/>
    <n v="0"/>
    <n v="0"/>
    <n v="0"/>
    <n v="0"/>
    <n v="0"/>
    <n v="3"/>
    <n v="0"/>
    <n v="16"/>
    <n v="3"/>
    <n v="0"/>
    <n v="0"/>
    <n v="0"/>
    <n v="0"/>
    <n v="0"/>
    <n v="75"/>
    <n v="75"/>
    <n v="81"/>
  </r>
  <r>
    <x v="3"/>
    <x v="6"/>
    <s v="Property Crimes"/>
    <n v="0"/>
    <n v="0"/>
    <n v="0"/>
    <n v="0"/>
    <n v="0"/>
    <n v="1"/>
    <n v="2"/>
    <n v="0"/>
    <n v="0"/>
    <n v="0"/>
    <n v="0"/>
    <n v="0"/>
    <n v="51"/>
    <n v="4"/>
    <n v="0"/>
    <n v="1"/>
    <n v="0"/>
    <n v="0"/>
    <n v="0"/>
    <n v="0"/>
    <n v="0"/>
    <n v="0"/>
    <n v="1"/>
    <n v="0"/>
    <n v="0"/>
    <n v="0"/>
    <n v="0"/>
    <n v="1"/>
    <n v="0"/>
    <n v="1"/>
    <n v="0"/>
    <n v="2"/>
    <n v="0"/>
    <n v="0"/>
    <n v="0"/>
    <n v="0"/>
    <n v="0"/>
    <n v="0"/>
    <n v="64"/>
    <n v="66"/>
    <n v="69"/>
  </r>
  <r>
    <x v="4"/>
    <x v="6"/>
    <s v="Crimes Against Persons"/>
    <n v="0"/>
    <n v="1"/>
    <n v="5"/>
    <n v="1"/>
    <n v="0"/>
    <n v="5"/>
    <n v="6"/>
    <n v="0"/>
    <n v="3"/>
    <n v="0"/>
    <n v="0"/>
    <n v="0"/>
    <n v="9"/>
    <n v="0"/>
    <n v="0"/>
    <n v="3"/>
    <n v="0"/>
    <n v="0"/>
    <n v="1"/>
    <n v="0"/>
    <n v="0"/>
    <n v="0"/>
    <n v="0"/>
    <n v="0"/>
    <n v="0"/>
    <n v="0"/>
    <n v="0"/>
    <n v="1"/>
    <n v="0"/>
    <n v="1"/>
    <n v="0"/>
    <n v="35"/>
    <n v="8"/>
    <n v="0"/>
    <n v="0"/>
    <n v="0"/>
    <n v="0"/>
    <n v="0"/>
    <n v="79"/>
    <n v="79"/>
    <n v="83"/>
  </r>
  <r>
    <x v="4"/>
    <x v="6"/>
    <s v="Property Crimes"/>
    <n v="0"/>
    <n v="0"/>
    <n v="0"/>
    <n v="0"/>
    <n v="0"/>
    <n v="0"/>
    <n v="1"/>
    <n v="0"/>
    <n v="1"/>
    <n v="0"/>
    <n v="0"/>
    <n v="0"/>
    <n v="31"/>
    <n v="2"/>
    <n v="0"/>
    <n v="2"/>
    <n v="1"/>
    <n v="0"/>
    <n v="0"/>
    <n v="0"/>
    <n v="0"/>
    <n v="0"/>
    <n v="0"/>
    <n v="0"/>
    <n v="0"/>
    <n v="1"/>
    <n v="0"/>
    <n v="0"/>
    <n v="0"/>
    <n v="3"/>
    <n v="0"/>
    <n v="4"/>
    <n v="2"/>
    <n v="0"/>
    <n v="0"/>
    <n v="0"/>
    <n v="0"/>
    <n v="0"/>
    <n v="48"/>
    <n v="48"/>
    <n v="48"/>
  </r>
  <r>
    <x v="5"/>
    <x v="6"/>
    <s v="Crimes Against Persons"/>
    <n v="0"/>
    <n v="0"/>
    <n v="2"/>
    <n v="0"/>
    <n v="0"/>
    <n v="0"/>
    <n v="1"/>
    <n v="0"/>
    <n v="3"/>
    <n v="0"/>
    <n v="0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19"/>
    <n v="0"/>
    <n v="5"/>
    <n v="0"/>
    <n v="0"/>
    <n v="0"/>
    <n v="0"/>
    <n v="0"/>
    <n v="0"/>
    <n v="38"/>
    <n v="38"/>
    <n v="38"/>
  </r>
  <r>
    <x v="5"/>
    <x v="6"/>
    <s v="Property Crimes"/>
    <n v="0"/>
    <n v="0"/>
    <n v="0"/>
    <n v="1"/>
    <n v="5"/>
    <n v="1"/>
    <n v="6"/>
    <n v="0"/>
    <n v="0"/>
    <n v="0"/>
    <n v="0"/>
    <n v="0"/>
    <n v="15"/>
    <n v="1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32"/>
    <n v="32"/>
    <n v="36"/>
  </r>
  <r>
    <x v="6"/>
    <x v="6"/>
    <s v="Crimes Against Persons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4"/>
    <n v="4"/>
    <n v="4"/>
  </r>
  <r>
    <x v="6"/>
    <x v="6"/>
    <s v="Property Crimes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8"/>
    <n v="8"/>
    <n v="8"/>
  </r>
  <r>
    <x v="2"/>
    <x v="5"/>
    <s v="Crimes Against Persons"/>
    <n v="0"/>
    <n v="0"/>
    <n v="4"/>
    <n v="0"/>
    <n v="0"/>
    <n v="2"/>
    <n v="1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7"/>
    <n v="1"/>
    <n v="0"/>
    <n v="0"/>
    <n v="0"/>
    <n v="0"/>
    <n v="0"/>
    <n v="21"/>
    <n v="21"/>
    <n v="24"/>
  </r>
  <r>
    <x v="2"/>
    <x v="5"/>
    <s v="Property Crimes"/>
    <n v="0"/>
    <n v="0"/>
    <n v="0"/>
    <n v="0"/>
    <n v="0"/>
    <n v="0"/>
    <n v="2"/>
    <n v="0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1"/>
    <n v="11"/>
    <n v="11"/>
  </r>
  <r>
    <x v="3"/>
    <x v="5"/>
    <s v="Crimes Against Persons"/>
    <n v="0"/>
    <n v="0"/>
    <n v="5"/>
    <n v="0"/>
    <n v="0"/>
    <n v="2"/>
    <n v="6"/>
    <n v="0"/>
    <n v="1"/>
    <n v="0"/>
    <n v="0"/>
    <n v="0"/>
    <n v="11"/>
    <n v="1"/>
    <n v="0"/>
    <n v="1"/>
    <n v="0"/>
    <n v="0"/>
    <n v="0"/>
    <n v="0"/>
    <n v="0"/>
    <n v="0"/>
    <n v="0"/>
    <n v="0"/>
    <n v="0"/>
    <n v="0"/>
    <n v="0"/>
    <n v="3"/>
    <n v="4"/>
    <n v="2"/>
    <n v="0"/>
    <n v="15"/>
    <n v="2"/>
    <n v="0"/>
    <n v="0"/>
    <n v="0"/>
    <n v="0"/>
    <n v="0"/>
    <n v="53"/>
    <n v="53"/>
    <n v="64"/>
  </r>
  <r>
    <x v="3"/>
    <x v="5"/>
    <s v="Property Crimes"/>
    <n v="0"/>
    <n v="0"/>
    <n v="0"/>
    <n v="0"/>
    <n v="0"/>
    <n v="0"/>
    <n v="3"/>
    <n v="0"/>
    <n v="1"/>
    <n v="0"/>
    <n v="0"/>
    <n v="0"/>
    <n v="45"/>
    <n v="4"/>
    <n v="0"/>
    <n v="1"/>
    <n v="0"/>
    <n v="0"/>
    <n v="1"/>
    <n v="0"/>
    <n v="0"/>
    <n v="0"/>
    <n v="0"/>
    <n v="0"/>
    <n v="0"/>
    <n v="1"/>
    <n v="0"/>
    <n v="1"/>
    <n v="2"/>
    <n v="2"/>
    <n v="0"/>
    <n v="1"/>
    <n v="0"/>
    <n v="0"/>
    <n v="0"/>
    <n v="0"/>
    <n v="0"/>
    <n v="0"/>
    <n v="62"/>
    <n v="62"/>
    <n v="63"/>
  </r>
  <r>
    <x v="4"/>
    <x v="5"/>
    <s v="Crimes Against Persons"/>
    <n v="0"/>
    <n v="0"/>
    <n v="1"/>
    <n v="0"/>
    <n v="0"/>
    <n v="3"/>
    <n v="9"/>
    <n v="0"/>
    <n v="3"/>
    <n v="0"/>
    <n v="0"/>
    <n v="0"/>
    <n v="8"/>
    <n v="0"/>
    <n v="0"/>
    <n v="3"/>
    <n v="0"/>
    <n v="0"/>
    <n v="0"/>
    <n v="0"/>
    <n v="0"/>
    <n v="0"/>
    <n v="0"/>
    <n v="0"/>
    <n v="0"/>
    <n v="0"/>
    <n v="0"/>
    <n v="0"/>
    <n v="4"/>
    <n v="2"/>
    <n v="0"/>
    <n v="8"/>
    <n v="0"/>
    <n v="2"/>
    <n v="0"/>
    <n v="0"/>
    <n v="0"/>
    <n v="0"/>
    <n v="43"/>
    <n v="43"/>
    <n v="49"/>
  </r>
  <r>
    <x v="4"/>
    <x v="5"/>
    <s v="Property Crimes"/>
    <n v="0"/>
    <n v="0"/>
    <n v="0"/>
    <n v="0"/>
    <n v="0"/>
    <n v="1"/>
    <n v="5"/>
    <n v="0"/>
    <n v="0"/>
    <n v="0"/>
    <n v="0"/>
    <n v="0"/>
    <n v="50"/>
    <n v="1"/>
    <n v="0"/>
    <n v="0"/>
    <n v="1"/>
    <n v="0"/>
    <n v="0"/>
    <n v="0"/>
    <n v="0"/>
    <n v="0"/>
    <n v="0"/>
    <n v="0"/>
    <n v="0"/>
    <n v="0"/>
    <n v="0"/>
    <n v="0"/>
    <n v="1"/>
    <n v="3"/>
    <n v="0"/>
    <n v="2"/>
    <n v="0"/>
    <n v="0"/>
    <n v="0"/>
    <n v="0"/>
    <n v="0"/>
    <n v="0"/>
    <n v="64"/>
    <n v="64"/>
    <n v="64"/>
  </r>
  <r>
    <x v="5"/>
    <x v="5"/>
    <s v="Crimes Against Persons"/>
    <n v="0"/>
    <n v="0"/>
    <n v="0"/>
    <n v="0"/>
    <n v="0"/>
    <n v="1"/>
    <n v="0"/>
    <n v="0"/>
    <n v="1"/>
    <n v="0"/>
    <n v="0"/>
    <n v="0"/>
    <n v="3"/>
    <n v="0"/>
    <n v="0"/>
    <n v="5"/>
    <n v="0"/>
    <n v="0"/>
    <n v="0"/>
    <n v="0"/>
    <n v="0"/>
    <n v="0"/>
    <n v="0"/>
    <n v="0"/>
    <n v="0"/>
    <n v="0"/>
    <n v="0"/>
    <n v="1"/>
    <n v="3"/>
    <n v="3"/>
    <n v="0"/>
    <n v="4"/>
    <n v="2"/>
    <n v="0"/>
    <n v="0"/>
    <n v="0"/>
    <n v="0"/>
    <n v="0"/>
    <n v="23"/>
    <n v="23"/>
    <n v="27"/>
  </r>
  <r>
    <x v="5"/>
    <x v="5"/>
    <s v="Property Crimes"/>
    <n v="0"/>
    <n v="0"/>
    <n v="0"/>
    <n v="0"/>
    <n v="1"/>
    <n v="0"/>
    <n v="4"/>
    <n v="0"/>
    <n v="0"/>
    <n v="0"/>
    <n v="0"/>
    <n v="0"/>
    <n v="19"/>
    <n v="1"/>
    <n v="0"/>
    <n v="1"/>
    <n v="1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30"/>
    <n v="30"/>
    <n v="31"/>
  </r>
  <r>
    <x v="34"/>
    <x v="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4"/>
    <x v="0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3"/>
    <n v="3"/>
  </r>
  <r>
    <x v="34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3"/>
    <n v="3"/>
  </r>
  <r>
    <x v="34"/>
    <x v="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2"/>
    <n v="1"/>
  </r>
  <r>
    <x v="34"/>
    <x v="2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4"/>
    <x v="3"/>
    <s v="Property Crime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4"/>
    <x v="4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4"/>
    <x v="5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4"/>
    <x v="5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2"/>
    <n v="2"/>
  </r>
  <r>
    <x v="34"/>
    <x v="6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34"/>
    <x v="6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3"/>
  </r>
  <r>
    <x v="34"/>
    <x v="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34"/>
    <x v="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2"/>
    <n v="2"/>
    <n v="2"/>
  </r>
  <r>
    <x v="34"/>
    <x v="9"/>
    <s v="Crimes Against Persons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3"/>
    <n v="3"/>
  </r>
  <r>
    <x v="34"/>
    <x v="1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3"/>
    <n v="3"/>
  </r>
  <r>
    <x v="34"/>
    <x v="11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  <n v="0"/>
    <n v="0"/>
    <n v="0"/>
    <n v="0"/>
    <n v="6"/>
    <n v="6"/>
    <n v="6"/>
  </r>
  <r>
    <x v="34"/>
    <x v="1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34"/>
    <x v="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34"/>
    <x v="1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5"/>
    <x v="0"/>
    <s v="Property Crimes"/>
    <n v="0"/>
    <n v="0"/>
    <n v="0"/>
    <n v="0"/>
    <n v="2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8"/>
    <n v="9"/>
    <n v="8"/>
  </r>
  <r>
    <x v="35"/>
    <x v="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2"/>
    <n v="0"/>
    <n v="0"/>
    <n v="6"/>
    <n v="6"/>
    <n v="6"/>
  </r>
  <r>
    <x v="35"/>
    <x v="2"/>
    <s v="Property Crimes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5"/>
    <x v="3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5"/>
    <x v="3"/>
    <s v="Property Crime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5"/>
    <x v="4"/>
    <s v="Crimes Against Person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5"/>
    <x v="5"/>
    <s v="Crimes Against Person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5"/>
    <x v="5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5"/>
    <x v="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35"/>
    <x v="9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5"/>
    <x v="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2"/>
    <n v="2"/>
    <n v="2"/>
  </r>
  <r>
    <x v="35"/>
    <x v="1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x v="0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x v="0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x v="1"/>
    <s v="Crimes Against Persons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x v="1"/>
    <s v="Property Crime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x v="3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x v="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  <n v="1"/>
  </r>
  <r>
    <x v="36"/>
    <x v="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36"/>
    <x v="4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x v="5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x v="7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x v="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</r>
  <r>
    <x v="36"/>
    <x v="8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x v="9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x v="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1"/>
  </r>
  <r>
    <x v="36"/>
    <x v="11"/>
    <s v="Crimes Against Person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x v="12"/>
    <s v="Crimes Against Persons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3"/>
    <n v="4"/>
    <n v="3"/>
  </r>
  <r>
    <x v="37"/>
    <x v="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37"/>
    <x v="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x v="2"/>
    <s v="Crimes Against Persons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7"/>
    <x v="3"/>
    <s v="Property Crimes"/>
    <n v="0"/>
    <n v="0"/>
    <n v="0"/>
    <n v="0"/>
    <n v="0"/>
    <n v="0"/>
    <n v="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"/>
    <n v="5"/>
  </r>
  <r>
    <x v="37"/>
    <x v="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x v="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x v="9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x v="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</r>
  <r>
    <x v="37"/>
    <x v="1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8"/>
    <x v="0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38"/>
    <x v="0"/>
    <s v="Property Crimes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10"/>
  </r>
  <r>
    <x v="38"/>
    <x v="1"/>
    <s v="Crimes Against Persons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8"/>
    <x v="1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3"/>
    <n v="3"/>
  </r>
  <r>
    <x v="38"/>
    <x v="2"/>
    <s v="Crimes Against Persons"/>
    <n v="0"/>
    <n v="0"/>
    <n v="1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7"/>
  </r>
  <r>
    <x v="38"/>
    <x v="3"/>
    <s v="Crimes Against Person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5"/>
    <n v="5"/>
    <n v="6"/>
  </r>
  <r>
    <x v="38"/>
    <x v="3"/>
    <s v="Property Crimes"/>
    <n v="0"/>
    <n v="0"/>
    <n v="0"/>
    <n v="0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38"/>
    <x v="4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3"/>
    <n v="3"/>
    <n v="3"/>
  </r>
  <r>
    <x v="38"/>
    <x v="5"/>
    <s v="Crimes Against Persons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5"/>
    <n v="5"/>
    <n v="6"/>
  </r>
  <r>
    <x v="38"/>
    <x v="5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8"/>
    <x v="6"/>
    <s v="Crimes Against Persons"/>
    <n v="0"/>
    <n v="0"/>
    <n v="0"/>
    <n v="0"/>
    <n v="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"/>
    <n v="5"/>
    <n v="5"/>
  </r>
  <r>
    <x v="38"/>
    <x v="6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8"/>
    <x v="7"/>
    <s v="Crimes Against Person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3"/>
  </r>
  <r>
    <x v="38"/>
    <x v="7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</r>
  <r>
    <x v="38"/>
    <x v="8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8"/>
    <x v="8"/>
    <s v="Property Crimes"/>
    <n v="0"/>
    <n v="0"/>
    <n v="0"/>
    <n v="0"/>
    <n v="0"/>
    <n v="0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38"/>
    <x v="9"/>
    <s v="Crimes Against Person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5"/>
    <n v="4"/>
  </r>
  <r>
    <x v="38"/>
    <x v="9"/>
    <s v="Property Crimes"/>
    <n v="0"/>
    <n v="0"/>
    <n v="0"/>
    <n v="0"/>
    <n v="0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9"/>
    <n v="9"/>
    <n v="10"/>
  </r>
  <r>
    <x v="38"/>
    <x v="10"/>
    <s v="Crimes Against Persons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38"/>
    <x v="10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</r>
  <r>
    <x v="38"/>
    <x v="11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4"/>
    <n v="4"/>
  </r>
  <r>
    <x v="38"/>
    <x v="11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8"/>
    <x v="12"/>
    <s v="Crimes Against Persons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9"/>
    <n v="9"/>
    <n v="10"/>
  </r>
  <r>
    <x v="38"/>
    <x v="12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9"/>
    <x v="7"/>
    <s v="Property Crime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39"/>
    <x v="11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39"/>
    <x v="12"/>
    <s v="Crimes Against Person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</r>
  <r>
    <x v="40"/>
    <x v="0"/>
    <s v="Crimes Against Persons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0"/>
    <x v="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0"/>
    <x v="1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2"/>
    <s v="Crimes Against Person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3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0"/>
    <x v="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  <n v="1"/>
  </r>
  <r>
    <x v="40"/>
    <x v="5"/>
    <s v="Crimes Against Persons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7"/>
  </r>
  <r>
    <x v="40"/>
    <x v="6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40"/>
    <x v="6"/>
    <s v="Property Crime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7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8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9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40"/>
    <x v="1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x v="12"/>
    <s v="Crimes Against Person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3"/>
    <n v="0"/>
    <n v="0"/>
    <n v="0"/>
    <n v="0"/>
    <n v="0"/>
    <n v="0"/>
    <n v="7"/>
    <n v="10"/>
    <n v="7"/>
  </r>
  <r>
    <x v="40"/>
    <x v="12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1"/>
    <x v="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x v="1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1"/>
    <x v="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1"/>
    <x v="2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x v="6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x v="7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1"/>
    <x v="7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x v="8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1"/>
    <x v="8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1"/>
    <x v="9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1"/>
    <x v="1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x v="11"/>
    <s v="Crimes Against Person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n v="0"/>
    <n v="0"/>
    <n v="0"/>
    <n v="0"/>
    <n v="0"/>
    <n v="7"/>
    <n v="7"/>
    <n v="7"/>
  </r>
  <r>
    <x v="41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42"/>
    <x v="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2"/>
    <x v="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42"/>
    <x v="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2"/>
    <x v="5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2"/>
  </r>
  <r>
    <x v="42"/>
    <x v="9"/>
    <s v="Crimes Against Person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2"/>
    <n v="2"/>
  </r>
  <r>
    <x v="42"/>
    <x v="10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2"/>
  </r>
  <r>
    <x v="6"/>
    <x v="5"/>
    <s v="Crimes Against Persons"/>
    <n v="0"/>
    <n v="0"/>
    <n v="1"/>
    <n v="0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0"/>
    <n v="0"/>
    <n v="0"/>
    <n v="9"/>
    <n v="11"/>
    <n v="11"/>
  </r>
  <r>
    <x v="6"/>
    <x v="5"/>
    <s v="Property Crimes"/>
    <n v="0"/>
    <n v="0"/>
    <n v="0"/>
    <n v="0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7"/>
    <n v="7"/>
    <n v="7"/>
  </r>
  <r>
    <x v="2"/>
    <x v="4"/>
    <s v="Crimes Against Persons"/>
    <n v="0"/>
    <n v="0"/>
    <n v="0"/>
    <n v="0"/>
    <n v="0"/>
    <n v="2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9"/>
    <n v="9"/>
    <n v="10"/>
  </r>
  <r>
    <x v="2"/>
    <x v="4"/>
    <s v="Property Crimes"/>
    <n v="0"/>
    <n v="0"/>
    <n v="0"/>
    <n v="0"/>
    <n v="0"/>
    <n v="0"/>
    <n v="2"/>
    <n v="0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4"/>
    <n v="14"/>
    <n v="14"/>
  </r>
  <r>
    <x v="3"/>
    <x v="4"/>
    <s v="Crimes Against Persons"/>
    <n v="0"/>
    <n v="0"/>
    <n v="2"/>
    <n v="0"/>
    <n v="0"/>
    <n v="5"/>
    <n v="3"/>
    <n v="0"/>
    <n v="1"/>
    <n v="0"/>
    <n v="0"/>
    <n v="0"/>
    <n v="24"/>
    <n v="0"/>
    <n v="0"/>
    <n v="4"/>
    <n v="0"/>
    <n v="0"/>
    <n v="0"/>
    <n v="0"/>
    <n v="0"/>
    <n v="0"/>
    <n v="0"/>
    <n v="0"/>
    <n v="0"/>
    <n v="0"/>
    <n v="0"/>
    <n v="0"/>
    <n v="1"/>
    <n v="1"/>
    <n v="0"/>
    <n v="15"/>
    <n v="1"/>
    <n v="0"/>
    <n v="0"/>
    <n v="0"/>
    <n v="0"/>
    <n v="0"/>
    <n v="57"/>
    <n v="57"/>
    <n v="61"/>
  </r>
  <r>
    <x v="3"/>
    <x v="4"/>
    <s v="Property Crimes"/>
    <n v="0"/>
    <n v="0"/>
    <n v="0"/>
    <n v="0"/>
    <n v="0"/>
    <n v="1"/>
    <n v="9"/>
    <n v="0"/>
    <n v="1"/>
    <n v="0"/>
    <n v="0"/>
    <n v="0"/>
    <n v="51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67"/>
    <n v="67"/>
    <n v="70"/>
  </r>
  <r>
    <x v="4"/>
    <x v="4"/>
    <s v="Crimes Against Persons"/>
    <n v="0"/>
    <n v="0"/>
    <n v="3"/>
    <n v="0"/>
    <n v="0"/>
    <n v="4"/>
    <n v="10"/>
    <n v="0"/>
    <n v="2"/>
    <n v="0"/>
    <n v="0"/>
    <n v="0"/>
    <n v="7"/>
    <n v="0"/>
    <n v="0"/>
    <n v="4"/>
    <n v="0"/>
    <n v="0"/>
    <n v="0"/>
    <n v="0"/>
    <n v="0"/>
    <n v="0"/>
    <n v="0"/>
    <n v="0"/>
    <n v="1"/>
    <n v="1"/>
    <n v="0"/>
    <n v="3"/>
    <n v="1"/>
    <n v="4"/>
    <n v="0"/>
    <n v="11"/>
    <n v="0"/>
    <n v="0"/>
    <n v="0"/>
    <n v="0"/>
    <n v="0"/>
    <n v="0"/>
    <n v="51"/>
    <n v="51"/>
    <n v="53"/>
  </r>
  <r>
    <x v="4"/>
    <x v="4"/>
    <s v="Property Crimes"/>
    <n v="0"/>
    <n v="0"/>
    <n v="2"/>
    <n v="0"/>
    <n v="0"/>
    <n v="0"/>
    <n v="6"/>
    <n v="0"/>
    <n v="0"/>
    <n v="0"/>
    <n v="0"/>
    <n v="0"/>
    <n v="71"/>
    <n v="0"/>
    <n v="0"/>
    <n v="3"/>
    <n v="0"/>
    <n v="0"/>
    <n v="0"/>
    <n v="2"/>
    <n v="0"/>
    <n v="0"/>
    <n v="0"/>
    <n v="0"/>
    <n v="0"/>
    <n v="1"/>
    <n v="0"/>
    <n v="2"/>
    <n v="0"/>
    <n v="3"/>
    <n v="0"/>
    <n v="3"/>
    <n v="0"/>
    <n v="0"/>
    <n v="0"/>
    <n v="0"/>
    <n v="0"/>
    <n v="0"/>
    <n v="93"/>
    <n v="93"/>
    <n v="93"/>
  </r>
  <r>
    <x v="5"/>
    <x v="4"/>
    <s v="Crimes Against Persons"/>
    <n v="0"/>
    <n v="0"/>
    <n v="2"/>
    <n v="0"/>
    <n v="0"/>
    <n v="1"/>
    <n v="2"/>
    <n v="0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3"/>
    <n v="2"/>
    <n v="0"/>
    <n v="0"/>
    <n v="0"/>
    <n v="0"/>
    <n v="0"/>
    <n v="19"/>
    <n v="19"/>
    <n v="20"/>
  </r>
  <r>
    <x v="5"/>
    <x v="4"/>
    <s v="Property Crimes"/>
    <n v="0"/>
    <n v="0"/>
    <n v="1"/>
    <n v="0"/>
    <n v="0"/>
    <n v="0"/>
    <n v="4"/>
    <n v="0"/>
    <n v="0"/>
    <n v="0"/>
    <n v="0"/>
    <n v="0"/>
    <n v="1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8"/>
    <n v="28"/>
    <n v="28"/>
  </r>
  <r>
    <x v="6"/>
    <x v="4"/>
    <s v="Crimes Against Persons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</r>
  <r>
    <x v="6"/>
    <x v="4"/>
    <s v="Property Crimes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7"/>
    <n v="7"/>
    <n v="7"/>
  </r>
  <r>
    <x v="2"/>
    <x v="3"/>
    <s v="Crimes Against Persons"/>
    <n v="0"/>
    <n v="0"/>
    <n v="2"/>
    <n v="0"/>
    <n v="0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11"/>
    <n v="11"/>
    <n v="12"/>
  </r>
  <r>
    <x v="2"/>
    <x v="3"/>
    <s v="Property Crimes"/>
    <n v="0"/>
    <n v="0"/>
    <n v="0"/>
    <n v="0"/>
    <n v="0"/>
    <n v="1"/>
    <n v="2"/>
    <n v="0"/>
    <n v="0"/>
    <n v="0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</r>
  <r>
    <x v="3"/>
    <x v="3"/>
    <s v="Crimes Against Persons"/>
    <n v="0"/>
    <n v="0"/>
    <n v="4"/>
    <n v="0"/>
    <n v="0"/>
    <n v="3"/>
    <n v="3"/>
    <n v="0"/>
    <n v="1"/>
    <n v="0"/>
    <n v="0"/>
    <n v="0"/>
    <n v="32"/>
    <n v="0"/>
    <n v="0"/>
    <n v="2"/>
    <n v="0"/>
    <n v="0"/>
    <n v="0"/>
    <n v="0"/>
    <n v="0"/>
    <n v="0"/>
    <n v="0"/>
    <n v="0"/>
    <n v="0"/>
    <n v="0"/>
    <n v="0"/>
    <n v="1"/>
    <n v="1"/>
    <n v="0"/>
    <n v="0"/>
    <n v="11"/>
    <n v="1"/>
    <n v="1"/>
    <n v="0"/>
    <n v="0"/>
    <n v="0"/>
    <n v="0"/>
    <n v="60"/>
    <n v="62"/>
    <n v="83"/>
  </r>
  <r>
    <x v="3"/>
    <x v="3"/>
    <s v="Property Crimes"/>
    <n v="0"/>
    <n v="0"/>
    <n v="1"/>
    <n v="0"/>
    <n v="0"/>
    <n v="1"/>
    <n v="10"/>
    <n v="0"/>
    <n v="0"/>
    <n v="0"/>
    <n v="0"/>
    <n v="0"/>
    <n v="90"/>
    <n v="4"/>
    <n v="0"/>
    <n v="3"/>
    <n v="0"/>
    <n v="0"/>
    <n v="0"/>
    <n v="1"/>
    <n v="0"/>
    <n v="0"/>
    <n v="0"/>
    <n v="0"/>
    <n v="0"/>
    <n v="0"/>
    <n v="0"/>
    <n v="2"/>
    <n v="3"/>
    <n v="1"/>
    <n v="0"/>
    <n v="5"/>
    <n v="0"/>
    <n v="1"/>
    <n v="0"/>
    <n v="0"/>
    <n v="0"/>
    <n v="0"/>
    <n v="122"/>
    <n v="124"/>
    <n v="128"/>
  </r>
  <r>
    <x v="4"/>
    <x v="3"/>
    <s v="Crimes Against Persons"/>
    <n v="0"/>
    <n v="0"/>
    <n v="1"/>
    <n v="0"/>
    <n v="0"/>
    <n v="16"/>
    <n v="2"/>
    <n v="0"/>
    <n v="0"/>
    <n v="0"/>
    <n v="1"/>
    <n v="0"/>
    <n v="11"/>
    <n v="0"/>
    <n v="0"/>
    <n v="2"/>
    <n v="0"/>
    <n v="0"/>
    <n v="0"/>
    <n v="0"/>
    <n v="0"/>
    <n v="0"/>
    <n v="0"/>
    <n v="1"/>
    <n v="0"/>
    <n v="0"/>
    <n v="0"/>
    <n v="1"/>
    <n v="1"/>
    <n v="2"/>
    <n v="0"/>
    <n v="8"/>
    <n v="3"/>
    <n v="1"/>
    <n v="0"/>
    <n v="0"/>
    <n v="0"/>
    <n v="0"/>
    <n v="50"/>
    <n v="52"/>
    <n v="54"/>
  </r>
  <r>
    <x v="4"/>
    <x v="3"/>
    <s v="Property Crimes"/>
    <n v="0"/>
    <n v="0"/>
    <n v="0"/>
    <n v="0"/>
    <n v="0"/>
    <n v="2"/>
    <n v="10"/>
    <n v="0"/>
    <n v="0"/>
    <n v="0"/>
    <n v="0"/>
    <n v="0"/>
    <n v="53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10"/>
    <n v="0"/>
    <n v="3"/>
    <n v="0"/>
    <n v="0"/>
    <n v="1"/>
    <n v="0"/>
    <n v="82"/>
    <n v="82"/>
    <n v="82"/>
  </r>
  <r>
    <x v="5"/>
    <x v="3"/>
    <s v="Crimes Against Persons"/>
    <n v="0"/>
    <n v="0"/>
    <n v="5"/>
    <n v="0"/>
    <n v="0"/>
    <n v="0"/>
    <n v="2"/>
    <n v="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18"/>
    <n v="18"/>
    <n v="22"/>
  </r>
  <r>
    <x v="5"/>
    <x v="3"/>
    <s v="Property Crimes"/>
    <n v="0"/>
    <n v="0"/>
    <n v="0"/>
    <n v="0"/>
    <n v="0"/>
    <n v="1"/>
    <n v="4"/>
    <n v="0"/>
    <n v="0"/>
    <n v="0"/>
    <n v="0"/>
    <n v="0"/>
    <n v="35"/>
    <n v="1"/>
    <n v="0"/>
    <n v="1"/>
    <n v="0"/>
    <n v="0"/>
    <n v="0"/>
    <n v="1"/>
    <n v="1"/>
    <n v="0"/>
    <n v="0"/>
    <n v="0"/>
    <n v="0"/>
    <n v="0"/>
    <n v="0"/>
    <n v="1"/>
    <n v="0"/>
    <n v="3"/>
    <n v="0"/>
    <n v="1"/>
    <n v="0"/>
    <n v="1"/>
    <n v="0"/>
    <n v="0"/>
    <n v="0"/>
    <n v="0"/>
    <n v="50"/>
    <n v="53"/>
    <n v="51"/>
  </r>
  <r>
    <x v="6"/>
    <x v="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6"/>
    <x v="3"/>
    <s v="Property Crimes"/>
    <n v="0"/>
    <n v="0"/>
    <n v="0"/>
    <n v="0"/>
    <n v="0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9"/>
    <n v="9"/>
    <n v="9"/>
  </r>
  <r>
    <x v="2"/>
    <x v="2"/>
    <s v="Crimes Against Persons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2"/>
    <n v="0"/>
    <n v="0"/>
    <n v="0"/>
    <n v="0"/>
    <n v="0"/>
    <n v="9"/>
    <n v="10"/>
    <n v="12"/>
  </r>
  <r>
    <x v="2"/>
    <x v="2"/>
    <s v="Property Crimes"/>
    <n v="0"/>
    <n v="0"/>
    <n v="0"/>
    <n v="0"/>
    <n v="0"/>
    <n v="0"/>
    <n v="2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3"/>
    <n v="13"/>
    <n v="13"/>
  </r>
  <r>
    <x v="3"/>
    <x v="2"/>
    <s v="Crimes Against Persons"/>
    <n v="0"/>
    <n v="6"/>
    <n v="2"/>
    <n v="0"/>
    <n v="0"/>
    <n v="3"/>
    <n v="3"/>
    <n v="0"/>
    <n v="3"/>
    <n v="0"/>
    <n v="0"/>
    <n v="0"/>
    <n v="23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3"/>
    <n v="0"/>
    <n v="0"/>
    <n v="0"/>
    <n v="0"/>
    <n v="0"/>
    <n v="0"/>
    <n v="46"/>
    <n v="46"/>
    <n v="49"/>
  </r>
  <r>
    <x v="3"/>
    <x v="2"/>
    <s v="Property Crimes"/>
    <n v="0"/>
    <n v="0"/>
    <n v="1"/>
    <n v="0"/>
    <n v="0"/>
    <n v="1"/>
    <n v="4"/>
    <n v="0"/>
    <n v="2"/>
    <n v="0"/>
    <n v="0"/>
    <n v="0"/>
    <n v="44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57"/>
    <n v="57"/>
    <n v="58"/>
  </r>
  <r>
    <x v="43"/>
    <x v="0"/>
    <s v="Crimes Against Persons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3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3"/>
    <x v="1"/>
    <s v="Property Crime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3"/>
    <x v="4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3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x v="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3"/>
    <x v="7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x v="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  <n v="1"/>
  </r>
  <r>
    <x v="43"/>
    <x v="9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x v="9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x v="10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</r>
  <r>
    <x v="43"/>
    <x v="1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x v="12"/>
    <s v="Crimes Against Persons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"/>
    <x v="2"/>
    <s v="Crimes Against Persons"/>
    <n v="1"/>
    <n v="0"/>
    <n v="4"/>
    <n v="0"/>
    <n v="0"/>
    <n v="3"/>
    <n v="2"/>
    <n v="0"/>
    <n v="1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35"/>
    <n v="35"/>
    <n v="36"/>
  </r>
  <r>
    <x v="4"/>
    <x v="2"/>
    <s v="Property Crimes"/>
    <n v="0"/>
    <n v="0"/>
    <n v="0"/>
    <n v="0"/>
    <n v="0"/>
    <n v="1"/>
    <n v="9"/>
    <n v="0"/>
    <n v="4"/>
    <n v="0"/>
    <n v="0"/>
    <n v="0"/>
    <n v="23"/>
    <n v="6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1"/>
    <n v="0"/>
    <n v="0"/>
    <n v="0"/>
    <n v="0"/>
    <n v="0"/>
    <n v="47"/>
    <n v="47"/>
    <n v="47"/>
  </r>
  <r>
    <x v="5"/>
    <x v="2"/>
    <s v="Crimes Against Persons"/>
    <n v="0"/>
    <n v="0"/>
    <n v="1"/>
    <n v="0"/>
    <n v="0"/>
    <n v="0"/>
    <n v="4"/>
    <n v="0"/>
    <n v="1"/>
    <n v="0"/>
    <n v="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5"/>
    <n v="0"/>
    <n v="0"/>
    <n v="0"/>
    <n v="0"/>
    <n v="0"/>
    <n v="0"/>
    <n v="15"/>
    <n v="15"/>
    <n v="15"/>
  </r>
  <r>
    <x v="5"/>
    <x v="2"/>
    <s v="Property Crimes"/>
    <n v="0"/>
    <n v="0"/>
    <n v="0"/>
    <n v="0"/>
    <n v="1"/>
    <n v="0"/>
    <n v="6"/>
    <n v="0"/>
    <n v="2"/>
    <n v="0"/>
    <n v="0"/>
    <n v="0"/>
    <n v="18"/>
    <n v="1"/>
    <n v="0"/>
    <n v="1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32"/>
    <n v="32"/>
    <n v="32"/>
  </r>
  <r>
    <x v="6"/>
    <x v="2"/>
    <s v="Crimes Against Persons"/>
    <n v="0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6"/>
    <n v="6"/>
    <n v="6"/>
  </r>
  <r>
    <x v="6"/>
    <x v="2"/>
    <s v="Property Crimes"/>
    <n v="0"/>
    <n v="0"/>
    <n v="0"/>
    <n v="0"/>
    <n v="0"/>
    <n v="1"/>
    <n v="6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12"/>
  </r>
  <r>
    <x v="2"/>
    <x v="1"/>
    <s v="Crimes Against Persons"/>
    <n v="0"/>
    <n v="0"/>
    <n v="2"/>
    <n v="0"/>
    <n v="0"/>
    <n v="2"/>
    <n v="1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3"/>
    <n v="0"/>
    <n v="0"/>
    <n v="0"/>
    <n v="0"/>
    <n v="0"/>
    <n v="0"/>
    <n v="16"/>
    <n v="16"/>
    <n v="16"/>
  </r>
  <r>
    <x v="2"/>
    <x v="1"/>
    <s v="Property Crimes"/>
    <n v="0"/>
    <n v="0"/>
    <n v="1"/>
    <n v="0"/>
    <n v="0"/>
    <n v="1"/>
    <n v="4"/>
    <n v="0"/>
    <n v="1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35"/>
    <n v="35"/>
    <n v="35"/>
  </r>
  <r>
    <x v="3"/>
    <x v="1"/>
    <s v="Crimes Against Persons"/>
    <n v="0"/>
    <n v="3"/>
    <n v="3"/>
    <n v="0"/>
    <n v="0"/>
    <n v="1"/>
    <n v="4"/>
    <n v="0"/>
    <n v="21"/>
    <n v="0"/>
    <n v="0"/>
    <n v="0"/>
    <n v="23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15"/>
    <n v="1"/>
    <n v="0"/>
    <n v="0"/>
    <n v="0"/>
    <n v="0"/>
    <n v="0"/>
    <n v="74"/>
    <n v="79"/>
    <n v="90"/>
  </r>
  <r>
    <x v="3"/>
    <x v="1"/>
    <s v="Property Crimes"/>
    <n v="0"/>
    <n v="0"/>
    <n v="0"/>
    <n v="0"/>
    <n v="0"/>
    <n v="2"/>
    <n v="9"/>
    <n v="0"/>
    <n v="3"/>
    <n v="0"/>
    <n v="0"/>
    <n v="0"/>
    <n v="34"/>
    <n v="2"/>
    <n v="0"/>
    <n v="2"/>
    <n v="0"/>
    <n v="0"/>
    <n v="0"/>
    <n v="0"/>
    <n v="0"/>
    <n v="0"/>
    <n v="0"/>
    <n v="0"/>
    <n v="0"/>
    <n v="0"/>
    <n v="0"/>
    <n v="1"/>
    <n v="0"/>
    <n v="0"/>
    <n v="0"/>
    <n v="4"/>
    <n v="0"/>
    <n v="0"/>
    <n v="0"/>
    <n v="0"/>
    <n v="0"/>
    <n v="0"/>
    <n v="57"/>
    <n v="57"/>
    <n v="63"/>
  </r>
  <r>
    <x v="4"/>
    <x v="1"/>
    <s v="Crimes Against Persons"/>
    <n v="0"/>
    <n v="0"/>
    <n v="4"/>
    <n v="0"/>
    <n v="0"/>
    <n v="4"/>
    <n v="6"/>
    <n v="0"/>
    <n v="68"/>
    <n v="0"/>
    <n v="0"/>
    <n v="0"/>
    <n v="21"/>
    <n v="0"/>
    <n v="0"/>
    <n v="1"/>
    <n v="0"/>
    <n v="0"/>
    <n v="0"/>
    <n v="0"/>
    <n v="0"/>
    <n v="0"/>
    <n v="0"/>
    <n v="0"/>
    <n v="0"/>
    <n v="0"/>
    <n v="0"/>
    <n v="2"/>
    <n v="0"/>
    <n v="5"/>
    <n v="0"/>
    <n v="34"/>
    <n v="3"/>
    <n v="0"/>
    <n v="0"/>
    <n v="0"/>
    <n v="0"/>
    <n v="0"/>
    <n v="148"/>
    <n v="148"/>
    <n v="160"/>
  </r>
  <r>
    <x v="4"/>
    <x v="1"/>
    <s v="Property Crimes"/>
    <n v="0"/>
    <n v="0"/>
    <n v="0"/>
    <n v="0"/>
    <n v="0"/>
    <n v="1"/>
    <n v="2"/>
    <n v="0"/>
    <n v="4"/>
    <n v="0"/>
    <n v="0"/>
    <n v="0"/>
    <n v="5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63"/>
    <n v="63"/>
    <n v="65"/>
  </r>
  <r>
    <x v="5"/>
    <x v="1"/>
    <s v="Crimes Against Persons"/>
    <n v="0"/>
    <n v="0"/>
    <n v="8"/>
    <n v="0"/>
    <n v="0"/>
    <n v="7"/>
    <n v="3"/>
    <n v="0"/>
    <n v="19"/>
    <n v="0"/>
    <n v="0"/>
    <n v="0"/>
    <n v="6"/>
    <n v="1"/>
    <n v="0"/>
    <n v="6"/>
    <n v="0"/>
    <n v="0"/>
    <n v="0"/>
    <n v="0"/>
    <n v="0"/>
    <n v="0"/>
    <n v="0"/>
    <n v="0"/>
    <n v="0"/>
    <n v="0"/>
    <n v="0"/>
    <n v="2"/>
    <n v="0"/>
    <n v="1"/>
    <n v="0"/>
    <n v="7"/>
    <n v="1"/>
    <n v="0"/>
    <n v="0"/>
    <n v="0"/>
    <n v="0"/>
    <n v="0"/>
    <n v="61"/>
    <n v="61"/>
    <n v="69"/>
  </r>
  <r>
    <x v="5"/>
    <x v="1"/>
    <s v="Property Crimes"/>
    <n v="0"/>
    <n v="0"/>
    <n v="0"/>
    <n v="0"/>
    <n v="0"/>
    <n v="0"/>
    <n v="4"/>
    <n v="0"/>
    <n v="10"/>
    <n v="0"/>
    <n v="0"/>
    <n v="0"/>
    <n v="23"/>
    <n v="3"/>
    <n v="0"/>
    <n v="0"/>
    <n v="0"/>
    <n v="0"/>
    <n v="0"/>
    <n v="0"/>
    <n v="0"/>
    <n v="0"/>
    <n v="0"/>
    <n v="0"/>
    <n v="0"/>
    <n v="0"/>
    <n v="0"/>
    <n v="0"/>
    <n v="0"/>
    <n v="2"/>
    <n v="0"/>
    <n v="3"/>
    <n v="0"/>
    <n v="0"/>
    <n v="0"/>
    <n v="0"/>
    <n v="0"/>
    <n v="0"/>
    <n v="45"/>
    <n v="45"/>
    <n v="45"/>
  </r>
  <r>
    <x v="6"/>
    <x v="1"/>
    <s v="Crimes Against Persons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</r>
  <r>
    <x v="6"/>
    <x v="1"/>
    <s v="Property Crimes"/>
    <n v="0"/>
    <n v="0"/>
    <n v="0"/>
    <n v="0"/>
    <n v="0"/>
    <n v="0"/>
    <n v="4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2"/>
    <n v="12"/>
    <n v="12"/>
  </r>
  <r>
    <x v="2"/>
    <x v="0"/>
    <s v="Crimes Against Persons"/>
    <n v="0"/>
    <n v="0"/>
    <n v="5"/>
    <n v="0"/>
    <n v="0"/>
    <n v="0"/>
    <n v="0"/>
    <n v="0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1"/>
    <n v="0"/>
    <n v="2"/>
    <n v="0"/>
    <n v="6"/>
    <n v="1"/>
    <n v="0"/>
    <n v="0"/>
    <n v="0"/>
    <n v="0"/>
    <n v="0"/>
    <n v="19"/>
    <n v="19"/>
    <n v="32"/>
  </r>
  <r>
    <x v="2"/>
    <x v="0"/>
    <s v="Property Crimes"/>
    <n v="0"/>
    <n v="0"/>
    <n v="0"/>
    <n v="0"/>
    <n v="0"/>
    <n v="0"/>
    <n v="1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22"/>
    <n v="22"/>
  </r>
  <r>
    <x v="3"/>
    <x v="0"/>
    <s v="Crimes Against Persons"/>
    <n v="0"/>
    <n v="0"/>
    <n v="4"/>
    <n v="0"/>
    <n v="0"/>
    <n v="1"/>
    <n v="3"/>
    <n v="0"/>
    <n v="13"/>
    <n v="0"/>
    <n v="0"/>
    <n v="0"/>
    <n v="45"/>
    <n v="0"/>
    <n v="0"/>
    <n v="4"/>
    <n v="0"/>
    <n v="0"/>
    <n v="0"/>
    <n v="0"/>
    <n v="0"/>
    <n v="0"/>
    <n v="0"/>
    <n v="0"/>
    <n v="0"/>
    <n v="0"/>
    <n v="0"/>
    <n v="6"/>
    <n v="0"/>
    <n v="21"/>
    <n v="0"/>
    <n v="13"/>
    <n v="1"/>
    <n v="0"/>
    <n v="0"/>
    <n v="0"/>
    <n v="0"/>
    <n v="0"/>
    <n v="111"/>
    <n v="121"/>
    <n v="139"/>
  </r>
  <r>
    <x v="3"/>
    <x v="0"/>
    <s v="Property Crimes"/>
    <n v="0"/>
    <n v="0"/>
    <n v="0"/>
    <n v="0"/>
    <n v="0"/>
    <n v="0"/>
    <n v="9"/>
    <n v="0"/>
    <n v="4"/>
    <n v="0"/>
    <n v="0"/>
    <n v="0"/>
    <n v="64"/>
    <n v="2"/>
    <n v="1"/>
    <n v="1"/>
    <n v="0"/>
    <n v="0"/>
    <n v="0"/>
    <n v="0"/>
    <n v="0"/>
    <n v="1"/>
    <n v="0"/>
    <n v="0"/>
    <n v="0"/>
    <n v="0"/>
    <n v="0"/>
    <n v="0"/>
    <n v="0"/>
    <n v="5"/>
    <n v="0"/>
    <n v="3"/>
    <n v="3"/>
    <n v="0"/>
    <n v="0"/>
    <n v="0"/>
    <n v="0"/>
    <n v="0"/>
    <n v="93"/>
    <n v="94"/>
    <n v="99"/>
  </r>
  <r>
    <x v="4"/>
    <x v="0"/>
    <s v="Crimes Against Persons"/>
    <n v="0"/>
    <n v="0"/>
    <n v="4"/>
    <n v="0"/>
    <n v="0"/>
    <n v="8"/>
    <n v="6"/>
    <n v="0"/>
    <n v="51"/>
    <n v="0"/>
    <n v="0"/>
    <n v="0"/>
    <n v="20"/>
    <n v="0"/>
    <n v="0"/>
    <n v="1"/>
    <n v="0"/>
    <n v="0"/>
    <n v="0"/>
    <n v="0"/>
    <n v="0"/>
    <n v="1"/>
    <n v="0"/>
    <n v="0"/>
    <n v="0"/>
    <n v="0"/>
    <n v="0"/>
    <n v="2"/>
    <n v="0"/>
    <n v="8"/>
    <n v="0"/>
    <n v="30"/>
    <n v="3"/>
    <n v="0"/>
    <n v="0"/>
    <n v="0"/>
    <n v="0"/>
    <n v="0"/>
    <n v="133"/>
    <n v="137"/>
    <n v="144"/>
  </r>
  <r>
    <x v="4"/>
    <x v="0"/>
    <s v="Property Crimes"/>
    <n v="0"/>
    <n v="0"/>
    <n v="0"/>
    <n v="0"/>
    <n v="0"/>
    <n v="0"/>
    <n v="6"/>
    <n v="0"/>
    <n v="5"/>
    <n v="0"/>
    <n v="0"/>
    <n v="0"/>
    <n v="80"/>
    <n v="5"/>
    <n v="0"/>
    <n v="1"/>
    <n v="0"/>
    <n v="0"/>
    <n v="0"/>
    <n v="0"/>
    <n v="1"/>
    <n v="0"/>
    <n v="0"/>
    <n v="0"/>
    <n v="0"/>
    <n v="0"/>
    <n v="0"/>
    <n v="0"/>
    <n v="0"/>
    <n v="2"/>
    <n v="0"/>
    <n v="4"/>
    <n v="0"/>
    <n v="0"/>
    <n v="0"/>
    <n v="0"/>
    <n v="0"/>
    <n v="0"/>
    <n v="104"/>
    <n v="108"/>
    <n v="105"/>
  </r>
  <r>
    <x v="5"/>
    <x v="0"/>
    <s v="Crimes Against Persons"/>
    <n v="0"/>
    <n v="0"/>
    <n v="2"/>
    <n v="0"/>
    <n v="0"/>
    <n v="2"/>
    <n v="4"/>
    <n v="0"/>
    <n v="5"/>
    <n v="0"/>
    <n v="0"/>
    <n v="0"/>
    <n v="4"/>
    <n v="0"/>
    <n v="0"/>
    <n v="4"/>
    <n v="0"/>
    <n v="0"/>
    <n v="0"/>
    <n v="1"/>
    <n v="0"/>
    <n v="0"/>
    <n v="1"/>
    <n v="1"/>
    <n v="0"/>
    <n v="0"/>
    <n v="3"/>
    <n v="6"/>
    <n v="0"/>
    <n v="0"/>
    <n v="0"/>
    <n v="12"/>
    <n v="0"/>
    <n v="0"/>
    <n v="0"/>
    <n v="0"/>
    <n v="0"/>
    <n v="0"/>
    <n v="45"/>
    <n v="46"/>
    <n v="53"/>
  </r>
  <r>
    <x v="5"/>
    <x v="0"/>
    <s v="Property Crimes"/>
    <n v="0"/>
    <n v="0"/>
    <n v="0"/>
    <n v="0"/>
    <n v="0"/>
    <n v="0"/>
    <n v="8"/>
    <n v="0"/>
    <n v="0"/>
    <n v="0"/>
    <n v="0"/>
    <n v="0"/>
    <n v="19"/>
    <n v="4"/>
    <n v="0"/>
    <n v="2"/>
    <n v="0"/>
    <n v="0"/>
    <n v="1"/>
    <n v="2"/>
    <n v="0"/>
    <n v="0"/>
    <n v="3"/>
    <n v="0"/>
    <n v="0"/>
    <n v="0"/>
    <n v="0"/>
    <n v="0"/>
    <n v="0"/>
    <n v="0"/>
    <n v="0"/>
    <n v="3"/>
    <n v="0"/>
    <n v="0"/>
    <n v="0"/>
    <n v="0"/>
    <n v="0"/>
    <n v="0"/>
    <n v="42"/>
    <n v="42"/>
    <n v="49"/>
  </r>
  <r>
    <x v="6"/>
    <x v="0"/>
    <s v="Crimes Against Persons"/>
    <n v="0"/>
    <n v="0"/>
    <n v="0"/>
    <n v="0"/>
    <n v="0"/>
    <n v="0"/>
    <n v="1"/>
    <n v="0"/>
    <n v="1"/>
    <n v="0"/>
    <n v="0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0"/>
    <n v="10"/>
    <n v="11"/>
  </r>
  <r>
    <x v="6"/>
    <x v="0"/>
    <s v="Property Crimes"/>
    <n v="0"/>
    <n v="0"/>
    <n v="0"/>
    <n v="0"/>
    <n v="0"/>
    <n v="0"/>
    <n v="5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4"/>
    <n v="16"/>
  </r>
  <r>
    <x v="44"/>
    <x v="0"/>
    <s v="Crimes Against Persons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9"/>
    <n v="12"/>
    <n v="16"/>
  </r>
  <r>
    <x v="44"/>
    <x v="0"/>
    <s v="Property Crimes"/>
    <n v="0"/>
    <n v="0"/>
    <n v="0"/>
    <n v="0"/>
    <n v="0"/>
    <n v="0"/>
    <n v="0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</r>
  <r>
    <x v="44"/>
    <x v="1"/>
    <s v="Crimes Against Persons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5"/>
    <n v="5"/>
    <n v="5"/>
  </r>
  <r>
    <x v="44"/>
    <x v="1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3"/>
  </r>
  <r>
    <x v="44"/>
    <x v="2"/>
    <s v="Property Crimes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5"/>
    <n v="5"/>
    <n v="5"/>
  </r>
  <r>
    <x v="44"/>
    <x v="3"/>
    <s v="Crimes Against Person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</r>
  <r>
    <x v="44"/>
    <x v="3"/>
    <s v="Property Crimes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9"/>
  </r>
  <r>
    <x v="44"/>
    <x v="4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</r>
  <r>
    <x v="44"/>
    <x v="4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4"/>
    <x v="5"/>
    <s v="Crimes Against Persons"/>
    <n v="0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4"/>
    <x v="5"/>
    <s v="Property Crimes"/>
    <n v="0"/>
    <n v="0"/>
    <n v="0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4"/>
    <x v="6"/>
    <s v="Crimes Against Persons"/>
    <n v="0"/>
    <n v="0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4"/>
    <x v="6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5"/>
    <n v="5"/>
  </r>
  <r>
    <x v="44"/>
    <x v="7"/>
    <s v="Property Crimes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4"/>
    <x v="8"/>
    <s v="Crimes Against Persons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4"/>
    <n v="4"/>
  </r>
  <r>
    <x v="44"/>
    <x v="8"/>
    <s v="Property Crimes"/>
    <n v="0"/>
    <n v="0"/>
    <n v="0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44"/>
    <x v="9"/>
    <s v="Crimes Against Persons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</r>
  <r>
    <x v="44"/>
    <x v="9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4"/>
    <x v="10"/>
    <s v="Crimes Against Persons"/>
    <n v="0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11"/>
  </r>
  <r>
    <x v="44"/>
    <x v="1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4"/>
    <x v="11"/>
    <s v="Crimes Against Person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44"/>
    <x v="11"/>
    <s v="Property Crimes"/>
    <n v="0"/>
    <n v="0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6"/>
    <n v="6"/>
    <n v="6"/>
  </r>
  <r>
    <x v="44"/>
    <x v="12"/>
    <s v="Crimes Against Persons"/>
    <n v="0"/>
    <n v="0"/>
    <n v="0"/>
    <n v="0"/>
    <n v="0"/>
    <n v="0"/>
    <n v="2"/>
    <n v="0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2"/>
    <n v="0"/>
    <n v="1"/>
    <n v="0"/>
    <n v="2"/>
    <n v="0"/>
    <n v="0"/>
    <n v="0"/>
    <n v="0"/>
    <n v="0"/>
    <n v="0"/>
    <n v="14"/>
    <n v="14"/>
    <n v="16"/>
  </r>
  <r>
    <x v="44"/>
    <x v="12"/>
    <s v="Property Crimes"/>
    <n v="0"/>
    <n v="0"/>
    <n v="0"/>
    <n v="0"/>
    <n v="0"/>
    <n v="0"/>
    <n v="1"/>
    <n v="0"/>
    <n v="0"/>
    <n v="0"/>
    <n v="0"/>
    <n v="0"/>
    <n v="5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</r>
  <r>
    <x v="45"/>
    <x v="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2"/>
    <n v="2"/>
  </r>
  <r>
    <x v="45"/>
    <x v="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45"/>
    <x v="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x v="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x v="2"/>
    <s v="Crimes Against Persons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4"/>
    <n v="4"/>
  </r>
  <r>
    <x v="45"/>
    <x v="2"/>
    <s v="Property Crim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45"/>
    <x v="3"/>
    <s v="Crimes Against Persons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5"/>
    <x v="3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45"/>
    <x v="4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</r>
  <r>
    <x v="45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x v="6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45"/>
    <x v="7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x v="9"/>
    <s v="Crimes Against Person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5"/>
    <x v="9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x v="1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5"/>
    <x v="1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2"/>
    <n v="3"/>
  </r>
  <r>
    <x v="45"/>
    <x v="1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2"/>
    <n v="2"/>
  </r>
  <r>
    <x v="45"/>
    <x v="1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x v="12"/>
    <s v="Crimes Against Persons"/>
    <n v="0"/>
    <n v="0"/>
    <n v="0"/>
    <n v="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5"/>
    <x v="1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6"/>
    <x v="0"/>
    <s v="Crimes Against Persons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6"/>
    <n v="8"/>
    <n v="6"/>
  </r>
  <r>
    <x v="46"/>
    <x v="0"/>
    <s v="Property Crime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6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  <n v="2"/>
  </r>
  <r>
    <x v="46"/>
    <x v="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46"/>
    <x v="3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6"/>
    <x v="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6"/>
    <x v="6"/>
    <s v="Property Crime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6"/>
    <x v="7"/>
    <s v="Crimes Against Person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2"/>
  </r>
  <r>
    <x v="46"/>
    <x v="11"/>
    <s v="Crimes Against Persons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6"/>
    <x v="12"/>
    <s v="Crimes Against Persons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7"/>
    <x v="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3"/>
  </r>
  <r>
    <x v="47"/>
    <x v="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x v="2"/>
    <s v="Crimes Against Person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x v="2"/>
    <s v="Property Crime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x v="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7"/>
    <x v="4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47"/>
    <x v="5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x v="6"/>
    <s v="Crimes Against Person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x v="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47"/>
    <x v="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3"/>
  </r>
  <r>
    <x v="47"/>
    <x v="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2"/>
    <n v="2"/>
  </r>
  <r>
    <x v="47"/>
    <x v="10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3"/>
    <n v="3"/>
    <n v="3"/>
  </r>
  <r>
    <x v="48"/>
    <x v="1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9"/>
    <x v="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9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49"/>
    <x v="4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9"/>
    <x v="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4"/>
  </r>
  <r>
    <x v="49"/>
    <x v="12"/>
    <s v="Property Crimes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0"/>
    <x v="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3"/>
    <n v="3"/>
  </r>
  <r>
    <x v="50"/>
    <x v="0"/>
    <s v="Property Crimes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n v="4"/>
    <n v="4"/>
  </r>
  <r>
    <x v="50"/>
    <x v="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0"/>
    <x v="1"/>
    <s v="Property Crimes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5"/>
    <n v="5"/>
    <n v="5"/>
  </r>
  <r>
    <x v="50"/>
    <x v="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</r>
  <r>
    <x v="50"/>
    <x v="3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2"/>
    <n v="2"/>
  </r>
  <r>
    <x v="50"/>
    <x v="4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0"/>
    <x v="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50"/>
    <x v="7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4"/>
    <n v="4"/>
    <n v="4"/>
  </r>
  <r>
    <x v="50"/>
    <x v="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</r>
  <r>
    <x v="50"/>
    <x v="8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0"/>
    <x v="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</r>
  <r>
    <x v="50"/>
    <x v="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50"/>
    <x v="9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0"/>
    <x v="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0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2"/>
    <n v="2"/>
  </r>
  <r>
    <x v="51"/>
    <x v="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1"/>
    <x v="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1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1"/>
    <x v="9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"/>
    <n v="1"/>
  </r>
  <r>
    <x v="51"/>
    <x v="12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3"/>
  </r>
  <r>
    <x v="52"/>
    <x v="0"/>
    <s v="Crimes Against Persons"/>
    <n v="0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0"/>
    <n v="0"/>
    <n v="0"/>
    <n v="0"/>
    <n v="11"/>
    <n v="11"/>
    <n v="11"/>
  </r>
  <r>
    <x v="52"/>
    <x v="0"/>
    <s v="Property Crimes"/>
    <n v="0"/>
    <n v="0"/>
    <n v="1"/>
    <n v="0"/>
    <n v="0"/>
    <n v="1"/>
    <n v="4"/>
    <n v="0"/>
    <n v="1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7"/>
    <n v="17"/>
    <n v="19"/>
  </r>
  <r>
    <x v="52"/>
    <x v="1"/>
    <s v="Crimes Against Persons"/>
    <n v="0"/>
    <n v="0"/>
    <n v="2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0"/>
    <n v="0"/>
    <n v="2"/>
    <n v="0"/>
    <n v="1"/>
    <n v="0"/>
    <n v="0"/>
    <n v="0"/>
    <n v="0"/>
    <n v="13"/>
    <n v="14"/>
    <n v="15"/>
  </r>
  <r>
    <x v="52"/>
    <x v="1"/>
    <s v="Property Crimes"/>
    <n v="0"/>
    <n v="0"/>
    <n v="0"/>
    <n v="0"/>
    <n v="0"/>
    <n v="0"/>
    <n v="3"/>
    <n v="0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5"/>
    <n v="15"/>
    <n v="15"/>
  </r>
  <r>
    <x v="52"/>
    <x v="2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4"/>
    <n v="4"/>
    <n v="4"/>
  </r>
  <r>
    <x v="52"/>
    <x v="2"/>
    <s v="Property Crimes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4"/>
    <n v="4"/>
    <n v="4"/>
  </r>
  <r>
    <x v="52"/>
    <x v="3"/>
    <s v="Crimes Against Persons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7"/>
    <n v="7"/>
    <n v="7"/>
  </r>
  <r>
    <x v="52"/>
    <x v="3"/>
    <s v="Property Crimes"/>
    <n v="0"/>
    <n v="0"/>
    <n v="0"/>
    <n v="0"/>
    <n v="0"/>
    <n v="0"/>
    <n v="2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2"/>
    <n v="0"/>
    <n v="0"/>
    <n v="0"/>
    <n v="0"/>
    <n v="13"/>
    <n v="13"/>
    <n v="13"/>
  </r>
  <r>
    <x v="52"/>
    <x v="4"/>
    <s v="Crimes Against Persons"/>
    <n v="0"/>
    <n v="0"/>
    <n v="0"/>
    <n v="0"/>
    <n v="0"/>
    <n v="1"/>
    <n v="3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11"/>
    <n v="11"/>
    <n v="11"/>
  </r>
  <r>
    <x v="52"/>
    <x v="4"/>
    <s v="Property Crimes"/>
    <n v="0"/>
    <n v="0"/>
    <n v="0"/>
    <n v="0"/>
    <n v="0"/>
    <n v="1"/>
    <n v="1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6"/>
    <n v="0"/>
    <n v="0"/>
    <n v="0"/>
    <n v="0"/>
    <n v="17"/>
    <n v="17"/>
    <n v="17"/>
  </r>
  <r>
    <x v="52"/>
    <x v="5"/>
    <s v="Crimes Against Persons"/>
    <n v="0"/>
    <n v="0"/>
    <n v="0"/>
    <n v="0"/>
    <n v="0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6"/>
    <n v="6"/>
    <n v="6"/>
  </r>
  <r>
    <x v="52"/>
    <x v="5"/>
    <s v="Property Crimes"/>
    <n v="0"/>
    <n v="0"/>
    <n v="0"/>
    <n v="0"/>
    <n v="0"/>
    <n v="0"/>
    <n v="4"/>
    <n v="0"/>
    <n v="0"/>
    <n v="0"/>
    <n v="0"/>
    <n v="0"/>
    <n v="16"/>
    <n v="0"/>
    <n v="0"/>
    <n v="6"/>
    <n v="0"/>
    <n v="0"/>
    <n v="0"/>
    <n v="0"/>
    <n v="0"/>
    <n v="0"/>
    <n v="0"/>
    <n v="0"/>
    <n v="0"/>
    <n v="4"/>
    <n v="0"/>
    <n v="0"/>
    <n v="0"/>
    <n v="0"/>
    <n v="0"/>
    <n v="3"/>
    <n v="0"/>
    <n v="0"/>
    <n v="0"/>
    <n v="0"/>
    <n v="0"/>
    <n v="0"/>
    <n v="33"/>
    <n v="35"/>
    <n v="41"/>
  </r>
  <r>
    <x v="52"/>
    <x v="6"/>
    <s v="Crimes Against Persons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5"/>
    <n v="5"/>
    <n v="5"/>
  </r>
  <r>
    <x v="52"/>
    <x v="6"/>
    <s v="Property Crimes"/>
    <n v="0"/>
    <n v="0"/>
    <n v="1"/>
    <n v="0"/>
    <n v="0"/>
    <n v="0"/>
    <n v="5"/>
    <n v="0"/>
    <n v="0"/>
    <n v="0"/>
    <n v="0"/>
    <n v="0"/>
    <n v="22"/>
    <n v="5"/>
    <n v="0"/>
    <n v="0"/>
    <n v="0"/>
    <n v="0"/>
    <n v="2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38"/>
    <n v="39"/>
    <n v="38"/>
  </r>
  <r>
    <x v="52"/>
    <x v="7"/>
    <s v="Crimes Against Persons"/>
    <n v="0"/>
    <n v="0"/>
    <n v="0"/>
    <n v="1"/>
    <n v="0"/>
    <n v="0"/>
    <n v="5"/>
    <n v="0"/>
    <n v="1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3"/>
    <n v="0"/>
    <n v="0"/>
    <n v="0"/>
    <n v="3"/>
    <n v="0"/>
    <n v="0"/>
    <n v="1"/>
    <n v="0"/>
    <n v="0"/>
    <n v="0"/>
    <n v="20"/>
    <n v="20"/>
    <n v="21"/>
  </r>
  <r>
    <x v="52"/>
    <x v="7"/>
    <s v="Property Crimes"/>
    <n v="0"/>
    <n v="0"/>
    <n v="0"/>
    <n v="0"/>
    <n v="2"/>
    <n v="0"/>
    <n v="4"/>
    <n v="0"/>
    <n v="1"/>
    <n v="0"/>
    <n v="0"/>
    <n v="0"/>
    <n v="3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"/>
    <n v="1"/>
    <n v="0"/>
    <n v="0"/>
    <n v="0"/>
    <n v="0"/>
    <n v="0"/>
    <n v="49"/>
    <n v="49"/>
    <n v="50"/>
  </r>
  <r>
    <x v="52"/>
    <x v="8"/>
    <s v="Crimes Against Persons"/>
    <n v="0"/>
    <n v="0"/>
    <n v="0"/>
    <n v="0"/>
    <n v="0"/>
    <n v="0"/>
    <n v="2"/>
    <n v="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8"/>
    <n v="0"/>
    <n v="0"/>
    <n v="0"/>
    <n v="0"/>
    <n v="0"/>
    <n v="0"/>
    <n v="16"/>
    <n v="16"/>
    <n v="17"/>
  </r>
  <r>
    <x v="52"/>
    <x v="8"/>
    <s v="Property Crimes"/>
    <n v="0"/>
    <n v="0"/>
    <n v="0"/>
    <n v="0"/>
    <n v="9"/>
    <n v="0"/>
    <n v="13"/>
    <n v="0"/>
    <n v="0"/>
    <n v="0"/>
    <n v="0"/>
    <n v="0"/>
    <n v="48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5"/>
    <n v="75"/>
    <n v="84"/>
  </r>
  <r>
    <x v="52"/>
    <x v="9"/>
    <s v="Crimes Against Persons"/>
    <n v="0"/>
    <n v="0"/>
    <n v="0"/>
    <n v="0"/>
    <n v="0"/>
    <n v="1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2"/>
    <n v="1"/>
    <n v="2"/>
    <n v="0"/>
    <n v="0"/>
    <n v="0"/>
    <n v="0"/>
    <n v="21"/>
    <n v="22"/>
    <n v="39"/>
  </r>
  <r>
    <x v="52"/>
    <x v="9"/>
    <s v="Property Crimes"/>
    <n v="0"/>
    <n v="0"/>
    <n v="0"/>
    <n v="0"/>
    <n v="0"/>
    <n v="2"/>
    <n v="16"/>
    <n v="0"/>
    <n v="0"/>
    <n v="0"/>
    <n v="0"/>
    <n v="0"/>
    <n v="37"/>
    <n v="5"/>
    <n v="0"/>
    <n v="2"/>
    <n v="0"/>
    <n v="0"/>
    <n v="0"/>
    <n v="4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68"/>
    <n v="68"/>
    <n v="68"/>
  </r>
  <r>
    <x v="52"/>
    <x v="10"/>
    <s v="Crimes Against Persons"/>
    <n v="0"/>
    <n v="0"/>
    <n v="0"/>
    <n v="0"/>
    <n v="0"/>
    <n v="1"/>
    <n v="8"/>
    <n v="0"/>
    <n v="0"/>
    <n v="0"/>
    <n v="0"/>
    <n v="0"/>
    <n v="6"/>
    <n v="0"/>
    <n v="0"/>
    <n v="2"/>
    <n v="0"/>
    <n v="0"/>
    <n v="0"/>
    <n v="1"/>
    <n v="0"/>
    <n v="0"/>
    <n v="0"/>
    <n v="0"/>
    <n v="0"/>
    <n v="0"/>
    <n v="0"/>
    <n v="7"/>
    <n v="1"/>
    <n v="1"/>
    <n v="0"/>
    <n v="1"/>
    <n v="3"/>
    <n v="4"/>
    <n v="0"/>
    <n v="0"/>
    <n v="0"/>
    <n v="0"/>
    <n v="35"/>
    <n v="40"/>
    <n v="35"/>
  </r>
  <r>
    <x v="52"/>
    <x v="10"/>
    <s v="Property Crimes"/>
    <n v="0"/>
    <n v="0"/>
    <n v="0"/>
    <n v="0"/>
    <n v="0"/>
    <n v="0"/>
    <n v="18"/>
    <n v="0"/>
    <n v="1"/>
    <n v="0"/>
    <n v="0"/>
    <n v="0"/>
    <n v="48"/>
    <n v="7"/>
    <n v="0"/>
    <n v="2"/>
    <n v="0"/>
    <n v="0"/>
    <n v="0"/>
    <n v="0"/>
    <n v="0"/>
    <n v="0"/>
    <n v="0"/>
    <n v="0"/>
    <n v="0"/>
    <n v="0"/>
    <n v="0"/>
    <n v="2"/>
    <n v="0"/>
    <n v="2"/>
    <n v="0"/>
    <n v="2"/>
    <n v="0"/>
    <n v="0"/>
    <n v="0"/>
    <n v="0"/>
    <n v="0"/>
    <n v="0"/>
    <n v="82"/>
    <n v="82"/>
    <n v="82"/>
  </r>
  <r>
    <x v="52"/>
    <x v="11"/>
    <s v="Crimes Against Persons"/>
    <n v="0"/>
    <n v="0"/>
    <n v="0"/>
    <n v="0"/>
    <n v="1"/>
    <n v="1"/>
    <n v="3"/>
    <n v="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5"/>
    <n v="0"/>
    <n v="3"/>
    <n v="0"/>
    <n v="3"/>
    <n v="0"/>
    <n v="0"/>
    <n v="0"/>
    <n v="0"/>
    <n v="1"/>
    <n v="0"/>
    <n v="23"/>
    <n v="23"/>
    <n v="30"/>
  </r>
  <r>
    <x v="52"/>
    <x v="11"/>
    <s v="Property Crimes"/>
    <n v="0"/>
    <n v="0"/>
    <n v="0"/>
    <n v="0"/>
    <n v="0"/>
    <n v="0"/>
    <n v="3"/>
    <n v="0"/>
    <n v="0"/>
    <n v="0"/>
    <n v="0"/>
    <n v="0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16"/>
    <n v="16"/>
    <n v="16"/>
  </r>
  <r>
    <x v="52"/>
    <x v="12"/>
    <s v="Crimes Against Persons"/>
    <n v="0"/>
    <n v="0"/>
    <n v="0"/>
    <n v="0"/>
    <n v="0"/>
    <n v="1"/>
    <n v="7"/>
    <n v="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10"/>
    <n v="1"/>
    <n v="1"/>
    <n v="0"/>
    <n v="10"/>
    <n v="1"/>
    <n v="0"/>
    <n v="0"/>
    <n v="0"/>
    <n v="0"/>
    <n v="1"/>
    <n v="38"/>
    <n v="42"/>
    <n v="53"/>
  </r>
  <r>
    <x v="52"/>
    <x v="12"/>
    <s v="Property Crimes"/>
    <n v="0"/>
    <n v="0"/>
    <n v="0"/>
    <n v="0"/>
    <n v="0"/>
    <n v="0"/>
    <n v="3"/>
    <n v="0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13"/>
    <n v="13"/>
    <n v="13"/>
  </r>
  <r>
    <x v="53"/>
    <x v="0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3"/>
    <x v="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3"/>
    <x v="3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53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3"/>
    <x v="5"/>
    <s v="Property Crime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53"/>
    <x v="9"/>
    <s v="Property Crimes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53"/>
    <x v="11"/>
    <s v="Property Crimes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3"/>
    <x v="1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3"/>
    <x v="12"/>
    <s v="Property Crimes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</r>
  <r>
    <x v="54"/>
    <x v="1"/>
    <s v="Crimes Against Person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x v="2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x v="3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x v="5"/>
    <s v="Property Crimes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x v="7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x v="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3"/>
  </r>
  <r>
    <x v="54"/>
    <x v="12"/>
    <s v="Property Crime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x v="0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55"/>
    <x v="0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x v="1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55"/>
    <x v="2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4"/>
  </r>
  <r>
    <x v="55"/>
    <x v="2"/>
    <s v="Property Crimes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55"/>
    <x v="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5"/>
    <x v="5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5"/>
    <x v="5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x v="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55"/>
    <x v="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5"/>
    <x v="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5"/>
    <x v="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5"/>
    <x v="8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x v="9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55"/>
    <x v="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2"/>
    <n v="2"/>
    <n v="2"/>
  </r>
  <r>
    <x v="55"/>
    <x v="10"/>
    <s v="Crimes Against Persons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5"/>
    <n v="8"/>
    <n v="5"/>
  </r>
  <r>
    <x v="55"/>
    <x v="1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x v="12"/>
    <s v="Crimes Against Persons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5"/>
    <n v="5"/>
    <n v="5"/>
  </r>
  <r>
    <x v="56"/>
    <x v="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n v="5"/>
    <n v="5"/>
  </r>
  <r>
    <x v="56"/>
    <x v="1"/>
    <s v="Crimes Against Person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56"/>
    <x v="1"/>
    <s v="Property Crim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x v="2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x v="2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56"/>
    <x v="3"/>
    <s v="Crimes Against Persons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x v="3"/>
    <s v="Property Crimes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x v="4"/>
    <s v="Crimes Against Persons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x v="4"/>
    <s v="Property Crimes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56"/>
    <x v="5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2"/>
    <n v="2"/>
  </r>
  <r>
    <x v="56"/>
    <x v="5"/>
    <s v="Property Crimes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56"/>
    <x v="6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x v="6"/>
    <s v="Property Crimes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x v="7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x v="8"/>
    <s v="Crimes Against Person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x v="9"/>
    <s v="Crimes Against Person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56"/>
    <x v="9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x v="10"/>
    <s v="Property Crime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x v="11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3"/>
    <n v="4"/>
  </r>
  <r>
    <x v="56"/>
    <x v="11"/>
    <s v="Property Crimes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56"/>
    <x v="12"/>
    <s v="Crimes Against Persons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56"/>
    <x v="12"/>
    <s v="Property Crimes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7"/>
    <x v="1"/>
    <s v="Crimes Against Person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7"/>
    <x v="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57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7"/>
    <x v="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57"/>
    <x v="10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8"/>
    <x v="1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8"/>
    <x v="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58"/>
    <x v="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58"/>
    <x v="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8"/>
    <x v="10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8"/>
    <x v="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59"/>
    <x v="1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x v="2"/>
    <s v="Property Crime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x v="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9"/>
    <x v="4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x v="4"/>
    <s v="Property Crime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59"/>
    <x v="5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x v="5"/>
    <s v="Property Crimes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59"/>
    <x v="6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x v="8"/>
    <s v="Property Crim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x v="1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x v="12"/>
    <s v="Crimes Against Persons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60"/>
    <x v="0"/>
    <s v="Crimes Against Persons"/>
    <n v="0"/>
    <n v="0"/>
    <n v="0"/>
    <n v="0"/>
    <n v="0"/>
    <n v="1"/>
    <n v="2"/>
    <n v="0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2"/>
    <n v="0"/>
    <n v="1"/>
    <n v="0"/>
    <n v="7"/>
    <n v="0"/>
    <n v="0"/>
    <n v="0"/>
    <n v="0"/>
    <n v="0"/>
    <n v="0"/>
    <n v="20"/>
    <n v="22"/>
    <n v="21"/>
  </r>
  <r>
    <x v="60"/>
    <x v="0"/>
    <s v="Property Crimes"/>
    <n v="0"/>
    <n v="0"/>
    <n v="0"/>
    <n v="0"/>
    <n v="0"/>
    <n v="0"/>
    <n v="4"/>
    <n v="0"/>
    <n v="1"/>
    <n v="0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5"/>
    <n v="0"/>
    <n v="1"/>
    <n v="0"/>
    <n v="2"/>
    <n v="0"/>
    <n v="0"/>
    <n v="0"/>
    <n v="0"/>
    <n v="20"/>
    <n v="24"/>
    <n v="26"/>
  </r>
  <r>
    <x v="60"/>
    <x v="1"/>
    <s v="Crimes Against Persons"/>
    <n v="0"/>
    <n v="0"/>
    <n v="0"/>
    <n v="0"/>
    <n v="0"/>
    <n v="2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4"/>
    <n v="0"/>
    <n v="1"/>
    <n v="0"/>
    <n v="1"/>
    <n v="0"/>
    <n v="0"/>
    <n v="0"/>
    <n v="0"/>
    <n v="0"/>
    <n v="0"/>
    <n v="15"/>
    <n v="17"/>
    <n v="15"/>
  </r>
  <r>
    <x v="60"/>
    <x v="1"/>
    <s v="Property Crimes"/>
    <n v="0"/>
    <n v="0"/>
    <n v="0"/>
    <n v="0"/>
    <n v="0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1"/>
    <n v="11"/>
    <n v="11"/>
  </r>
  <r>
    <x v="60"/>
    <x v="2"/>
    <s v="Crimes Against Persons"/>
    <n v="0"/>
    <n v="0"/>
    <n v="0"/>
    <n v="0"/>
    <n v="0"/>
    <n v="2"/>
    <n v="9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2"/>
    <n v="1"/>
    <n v="1"/>
    <n v="0"/>
    <n v="0"/>
    <n v="0"/>
    <n v="0"/>
    <n v="23"/>
    <n v="24"/>
    <n v="23"/>
  </r>
  <r>
    <x v="60"/>
    <x v="2"/>
    <s v="Property Crimes"/>
    <n v="0"/>
    <n v="0"/>
    <n v="0"/>
    <n v="0"/>
    <n v="0"/>
    <n v="1"/>
    <n v="5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17"/>
    <n v="18"/>
    <n v="18"/>
  </r>
  <r>
    <x v="60"/>
    <x v="3"/>
    <s v="Crimes Against Persons"/>
    <n v="0"/>
    <n v="0"/>
    <n v="0"/>
    <n v="0"/>
    <n v="0"/>
    <n v="3"/>
    <n v="1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0"/>
    <n v="11"/>
    <n v="13"/>
  </r>
  <r>
    <x v="60"/>
    <x v="3"/>
    <s v="Property Crimes"/>
    <n v="0"/>
    <n v="0"/>
    <n v="0"/>
    <n v="0"/>
    <n v="0"/>
    <n v="0"/>
    <n v="2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2"/>
    <n v="0"/>
    <n v="3"/>
    <n v="0"/>
    <n v="0"/>
    <n v="1"/>
    <n v="0"/>
    <n v="0"/>
    <n v="0"/>
    <n v="0"/>
    <n v="0"/>
    <n v="19"/>
    <n v="19"/>
    <n v="19"/>
  </r>
  <r>
    <x v="60"/>
    <x v="4"/>
    <s v="Crimes Against Persons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6"/>
    <n v="6"/>
    <n v="6"/>
  </r>
  <r>
    <x v="60"/>
    <x v="4"/>
    <s v="Property Crimes"/>
    <n v="0"/>
    <n v="0"/>
    <n v="0"/>
    <n v="0"/>
    <n v="0"/>
    <n v="1"/>
    <n v="1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5"/>
    <n v="15"/>
    <n v="15"/>
  </r>
  <r>
    <x v="60"/>
    <x v="5"/>
    <s v="Crimes Against Persons"/>
    <n v="0"/>
    <n v="0"/>
    <n v="1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1"/>
    <n v="2"/>
    <n v="0"/>
    <n v="1"/>
    <n v="0"/>
    <n v="0"/>
    <n v="0"/>
    <n v="0"/>
    <n v="1"/>
    <n v="0"/>
    <n v="12"/>
    <n v="14"/>
    <n v="15"/>
  </r>
  <r>
    <x v="60"/>
    <x v="5"/>
    <s v="Property Crimes"/>
    <n v="0"/>
    <n v="0"/>
    <n v="0"/>
    <n v="0"/>
    <n v="0"/>
    <n v="1"/>
    <n v="2"/>
    <n v="0"/>
    <n v="0"/>
    <n v="0"/>
    <n v="1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16"/>
  </r>
  <r>
    <x v="60"/>
    <x v="6"/>
    <s v="Crimes Against Persons"/>
    <n v="0"/>
    <n v="0"/>
    <n v="0"/>
    <n v="0"/>
    <n v="0"/>
    <n v="0"/>
    <n v="1"/>
    <n v="0"/>
    <n v="0"/>
    <n v="0"/>
    <n v="0"/>
    <n v="0"/>
    <n v="5"/>
    <n v="0"/>
    <n v="0"/>
    <n v="0"/>
    <n v="1"/>
    <n v="0"/>
    <n v="0"/>
    <n v="0"/>
    <n v="0"/>
    <n v="0"/>
    <n v="0"/>
    <n v="0"/>
    <n v="0"/>
    <n v="0"/>
    <n v="0"/>
    <n v="3"/>
    <n v="0"/>
    <n v="0"/>
    <n v="0"/>
    <n v="2"/>
    <n v="0"/>
    <n v="0"/>
    <n v="0"/>
    <n v="0"/>
    <n v="0"/>
    <n v="0"/>
    <n v="12"/>
    <n v="13"/>
    <n v="15"/>
  </r>
  <r>
    <x v="60"/>
    <x v="6"/>
    <s v="Property Crimes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"/>
    <n v="7"/>
  </r>
  <r>
    <x v="60"/>
    <x v="7"/>
    <s v="Crimes Against Persons"/>
    <n v="0"/>
    <n v="0"/>
    <n v="0"/>
    <n v="1"/>
    <n v="0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"/>
    <n v="8"/>
    <n v="11"/>
  </r>
  <r>
    <x v="60"/>
    <x v="7"/>
    <s v="Property Crimes"/>
    <n v="0"/>
    <n v="0"/>
    <n v="0"/>
    <n v="0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</r>
  <r>
    <x v="60"/>
    <x v="8"/>
    <s v="Crimes Against Persons"/>
    <n v="0"/>
    <n v="0"/>
    <n v="0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5"/>
    <n v="0"/>
    <n v="0"/>
    <n v="0"/>
    <n v="0"/>
    <n v="0"/>
    <n v="0"/>
    <n v="13"/>
    <n v="13"/>
    <n v="14"/>
  </r>
  <r>
    <x v="60"/>
    <x v="8"/>
    <s v="Property Crimes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4"/>
    <n v="4"/>
    <n v="4"/>
  </r>
  <r>
    <x v="60"/>
    <x v="9"/>
    <s v="Crimes Against Persons"/>
    <n v="0"/>
    <n v="1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9"/>
    <n v="9"/>
    <n v="9"/>
  </r>
  <r>
    <x v="60"/>
    <x v="9"/>
    <s v="Property Crimes"/>
    <n v="1"/>
    <n v="0"/>
    <n v="0"/>
    <n v="0"/>
    <n v="0"/>
    <n v="0"/>
    <n v="1"/>
    <n v="0"/>
    <n v="0"/>
    <n v="0"/>
    <n v="0"/>
    <n v="0"/>
    <n v="7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12"/>
  </r>
  <r>
    <x v="60"/>
    <x v="10"/>
    <s v="Crimes Against Persons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6"/>
    <n v="0"/>
    <n v="0"/>
    <n v="0"/>
    <n v="0"/>
    <n v="0"/>
    <n v="0"/>
    <n v="13"/>
    <n v="13"/>
    <n v="15"/>
  </r>
  <r>
    <x v="60"/>
    <x v="10"/>
    <s v="Property Crimes"/>
    <n v="0"/>
    <n v="0"/>
    <n v="0"/>
    <n v="0"/>
    <n v="0"/>
    <n v="0"/>
    <n v="1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8"/>
    <n v="8"/>
    <n v="8"/>
  </r>
  <r>
    <x v="60"/>
    <x v="11"/>
    <s v="Crimes Against Persons"/>
    <n v="0"/>
    <n v="0"/>
    <n v="0"/>
    <n v="0"/>
    <n v="0"/>
    <n v="2"/>
    <n v="5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0"/>
    <n v="1"/>
    <n v="0"/>
    <n v="0"/>
    <n v="0"/>
    <n v="1"/>
    <n v="17"/>
    <n v="20"/>
    <n v="24"/>
  </r>
  <r>
    <x v="60"/>
    <x v="11"/>
    <s v="Property Crimes"/>
    <n v="0"/>
    <n v="0"/>
    <n v="0"/>
    <n v="0"/>
    <n v="0"/>
    <n v="0"/>
    <n v="2"/>
    <n v="0"/>
    <n v="0"/>
    <n v="0"/>
    <n v="1"/>
    <n v="0"/>
    <n v="4"/>
    <n v="12"/>
    <n v="1"/>
    <n v="1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24"/>
    <n v="24"/>
    <n v="24"/>
  </r>
  <r>
    <x v="60"/>
    <x v="12"/>
    <s v="Crimes Against Persons"/>
    <n v="0"/>
    <n v="0"/>
    <n v="0"/>
    <n v="0"/>
    <n v="0"/>
    <n v="1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4"/>
    <n v="0"/>
    <n v="1"/>
    <n v="0"/>
    <n v="0"/>
    <n v="0"/>
    <n v="0"/>
    <n v="16"/>
    <n v="16"/>
    <n v="21"/>
  </r>
  <r>
    <x v="60"/>
    <x v="12"/>
    <s v="Property Crimes"/>
    <n v="0"/>
    <n v="0"/>
    <n v="0"/>
    <n v="0"/>
    <n v="0"/>
    <n v="1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9"/>
    <n v="9"/>
    <n v="11"/>
  </r>
  <r>
    <x v="61"/>
    <x v="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61"/>
    <x v="1"/>
    <s v="Crimes Against Person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62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3">
  <r>
    <x v="0"/>
    <n v="2022"/>
    <s v="Crimes Against Persons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4"/>
    <n v="0"/>
    <n v="0"/>
    <n v="0"/>
    <n v="0"/>
    <n v="0"/>
    <n v="0"/>
    <n v="18"/>
    <n v="21"/>
    <n v="18"/>
  </r>
  <r>
    <x v="0"/>
    <n v="202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22"/>
    <n v="20"/>
  </r>
  <r>
    <x v="0"/>
    <n v="2021"/>
    <s v="Crimes Against Persons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0"/>
    <n v="0"/>
    <n v="0"/>
    <n v="0"/>
    <n v="21"/>
    <n v="27"/>
    <n v="24"/>
  </r>
  <r>
    <x v="0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7"/>
  </r>
  <r>
    <x v="0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6"/>
    <n v="9"/>
    <n v="7"/>
  </r>
  <r>
    <x v="0"/>
    <n v="2020"/>
    <s v="Property Crime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2"/>
    <n v="2"/>
  </r>
  <r>
    <x v="0"/>
    <n v="2019"/>
    <s v="Crimes Against Persons"/>
    <n v="0"/>
    <n v="1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3"/>
    <n v="0"/>
    <n v="0"/>
    <n v="0"/>
    <n v="0"/>
    <n v="0"/>
    <n v="0"/>
    <n v="11"/>
    <n v="12"/>
    <n v="11"/>
  </r>
  <r>
    <x v="0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n v="2018"/>
    <s v="Crimes Against Persons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1"/>
    <n v="1"/>
    <n v="0"/>
    <n v="0"/>
    <n v="0"/>
    <n v="0"/>
    <n v="12"/>
    <n v="12"/>
    <n v="12"/>
  </r>
  <r>
    <x v="0"/>
    <n v="2018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3"/>
  </r>
  <r>
    <x v="0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0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n v="2016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4"/>
    <n v="5"/>
    <n v="4"/>
  </r>
  <r>
    <x v="0"/>
    <n v="2016"/>
    <s v="Property Crime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0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</r>
  <r>
    <x v="0"/>
    <n v="2014"/>
    <s v="Crimes Against Person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0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n v="2013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0"/>
    <n v="2013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0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5"/>
    <n v="5"/>
    <n v="8"/>
  </r>
  <r>
    <x v="0"/>
    <n v="201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3"/>
    <n v="3"/>
    <n v="3"/>
  </r>
  <r>
    <x v="0"/>
    <n v="201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"/>
    <n v="7"/>
    <n v="7"/>
  </r>
  <r>
    <x v="0"/>
    <n v="2011"/>
    <s v="Property Crime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0"/>
    <n v="2010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13"/>
    <n v="13"/>
    <n v="20"/>
  </r>
  <r>
    <x v="0"/>
    <n v="201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"/>
    <n v="201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"/>
    <n v="2010"/>
    <s v="Crimes Against Persons"/>
    <n v="0"/>
    <n v="5"/>
    <n v="0"/>
    <n v="0"/>
    <n v="1"/>
    <n v="0"/>
    <n v="0"/>
    <n v="0"/>
    <n v="1"/>
    <n v="0"/>
    <n v="0"/>
    <n v="0"/>
    <n v="0"/>
    <n v="0"/>
    <n v="0"/>
    <n v="0"/>
    <n v="2"/>
    <n v="0"/>
    <n v="0"/>
    <n v="0"/>
    <n v="12"/>
    <n v="0"/>
    <n v="0"/>
    <n v="0"/>
    <n v="0"/>
    <n v="0"/>
    <n v="0"/>
    <n v="22"/>
    <n v="22"/>
    <n v="36"/>
  </r>
  <r>
    <x v="2"/>
    <n v="2010"/>
    <s v="Property Crimes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6"/>
    <n v="6"/>
    <n v="7"/>
  </r>
  <r>
    <x v="3"/>
    <n v="2010"/>
    <s v="Crimes Against Persons"/>
    <n v="0"/>
    <n v="34"/>
    <n v="0"/>
    <n v="0"/>
    <n v="7"/>
    <n v="0"/>
    <n v="0"/>
    <n v="0"/>
    <n v="0"/>
    <n v="0"/>
    <n v="0"/>
    <n v="0"/>
    <n v="0"/>
    <n v="0"/>
    <n v="0"/>
    <n v="0"/>
    <n v="3"/>
    <n v="0"/>
    <n v="1"/>
    <n v="0"/>
    <n v="20"/>
    <n v="3"/>
    <n v="0"/>
    <n v="0"/>
    <n v="0"/>
    <n v="0"/>
    <n v="0"/>
    <n v="81"/>
    <n v="82"/>
    <n v="101"/>
  </r>
  <r>
    <x v="3"/>
    <n v="2010"/>
    <s v="Property Crimes"/>
    <n v="0"/>
    <n v="39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4"/>
    <n v="54"/>
    <n v="55"/>
  </r>
  <r>
    <x v="4"/>
    <n v="2010"/>
    <s v="Crimes Against Persons"/>
    <n v="1"/>
    <n v="20"/>
    <n v="1"/>
    <n v="0"/>
    <n v="6"/>
    <n v="1"/>
    <n v="0"/>
    <n v="0"/>
    <n v="2"/>
    <n v="0"/>
    <n v="0"/>
    <n v="0"/>
    <n v="0"/>
    <n v="0"/>
    <n v="0"/>
    <n v="0"/>
    <n v="2"/>
    <n v="1"/>
    <n v="3"/>
    <n v="0"/>
    <n v="21"/>
    <n v="1"/>
    <n v="2"/>
    <n v="0"/>
    <n v="0"/>
    <n v="0"/>
    <n v="0"/>
    <n v="75"/>
    <n v="75"/>
    <n v="91"/>
  </r>
  <r>
    <x v="4"/>
    <n v="2010"/>
    <s v="Property Crimes"/>
    <n v="0"/>
    <n v="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9"/>
    <n v="19"/>
    <n v="19"/>
  </r>
  <r>
    <x v="5"/>
    <n v="2010"/>
    <s v="Crimes Against Persons"/>
    <n v="0"/>
    <n v="9"/>
    <n v="0"/>
    <n v="0"/>
    <n v="1"/>
    <n v="0"/>
    <n v="0"/>
    <n v="0"/>
    <n v="0"/>
    <n v="0"/>
    <n v="0"/>
    <n v="0"/>
    <n v="0"/>
    <n v="0"/>
    <n v="0"/>
    <n v="0"/>
    <n v="3"/>
    <n v="1"/>
    <n v="0"/>
    <n v="0"/>
    <n v="3"/>
    <n v="1"/>
    <n v="1"/>
    <n v="0"/>
    <n v="0"/>
    <n v="0"/>
    <n v="0"/>
    <n v="23"/>
    <n v="23"/>
    <n v="30"/>
  </r>
  <r>
    <x v="5"/>
    <n v="2010"/>
    <s v="Property Crimes"/>
    <n v="0"/>
    <n v="15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28"/>
    <n v="28"/>
    <n v="28"/>
  </r>
  <r>
    <x v="6"/>
    <n v="2010"/>
    <s v="Crimes Against Persons"/>
    <n v="0"/>
    <n v="2"/>
    <n v="0"/>
    <n v="0"/>
    <n v="2"/>
    <n v="0"/>
    <n v="0"/>
    <n v="0"/>
    <n v="0"/>
    <n v="0"/>
    <n v="0"/>
    <n v="0"/>
    <n v="0"/>
    <n v="0"/>
    <n v="0"/>
    <n v="0"/>
    <n v="17"/>
    <n v="0"/>
    <n v="4"/>
    <n v="0"/>
    <n v="4"/>
    <n v="0"/>
    <n v="0"/>
    <n v="0"/>
    <n v="0"/>
    <n v="0"/>
    <n v="0"/>
    <n v="33"/>
    <n v="33"/>
    <n v="59"/>
  </r>
  <r>
    <x v="6"/>
    <n v="2010"/>
    <s v="Property Crimes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9"/>
    <n v="9"/>
    <n v="9"/>
  </r>
  <r>
    <x v="2"/>
    <n v="2011"/>
    <s v="Crimes Against Person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11"/>
    <n v="11"/>
    <n v="17"/>
  </r>
  <r>
    <x v="2"/>
    <n v="2011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7"/>
    <n v="7"/>
    <n v="7"/>
  </r>
  <r>
    <x v="3"/>
    <n v="2011"/>
    <s v="Crimes Against Persons"/>
    <n v="0"/>
    <n v="16"/>
    <n v="0"/>
    <n v="0"/>
    <n v="6"/>
    <n v="0"/>
    <n v="0"/>
    <n v="0"/>
    <n v="2"/>
    <n v="0"/>
    <n v="0"/>
    <n v="0"/>
    <n v="0"/>
    <n v="0"/>
    <n v="0"/>
    <n v="0"/>
    <n v="0"/>
    <n v="0"/>
    <n v="2"/>
    <n v="0"/>
    <n v="16"/>
    <n v="3"/>
    <n v="1"/>
    <n v="0"/>
    <n v="0"/>
    <n v="0"/>
    <n v="0"/>
    <n v="53"/>
    <n v="61"/>
    <n v="80"/>
  </r>
  <r>
    <x v="3"/>
    <n v="2011"/>
    <s v="Property Crimes"/>
    <n v="0"/>
    <n v="44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53"/>
    <n v="53"/>
    <n v="60"/>
  </r>
  <r>
    <x v="4"/>
    <n v="2011"/>
    <s v="Crimes Against Persons"/>
    <n v="0"/>
    <n v="8"/>
    <n v="0"/>
    <n v="0"/>
    <n v="5"/>
    <n v="0"/>
    <n v="0"/>
    <n v="0"/>
    <n v="1"/>
    <n v="0"/>
    <n v="0"/>
    <n v="0"/>
    <n v="0"/>
    <n v="0"/>
    <n v="0"/>
    <n v="0"/>
    <n v="0"/>
    <n v="1"/>
    <n v="2"/>
    <n v="0"/>
    <n v="19"/>
    <n v="1"/>
    <n v="1"/>
    <n v="0"/>
    <n v="0"/>
    <n v="0"/>
    <n v="0"/>
    <n v="42"/>
    <n v="47"/>
    <n v="54"/>
  </r>
  <r>
    <x v="4"/>
    <n v="2011"/>
    <s v="Property Crimes"/>
    <n v="0"/>
    <n v="7"/>
    <n v="1"/>
    <n v="0"/>
    <n v="1"/>
    <n v="0"/>
    <n v="0"/>
    <n v="0"/>
    <n v="1"/>
    <n v="0"/>
    <n v="0"/>
    <n v="0"/>
    <n v="0"/>
    <n v="0"/>
    <n v="0"/>
    <n v="0"/>
    <n v="0"/>
    <n v="0"/>
    <n v="1"/>
    <n v="0"/>
    <n v="3"/>
    <n v="0"/>
    <n v="1"/>
    <n v="0"/>
    <n v="0"/>
    <n v="0"/>
    <n v="0"/>
    <n v="18"/>
    <n v="19"/>
    <n v="18"/>
  </r>
  <r>
    <x v="5"/>
    <n v="2011"/>
    <s v="Crimes Against Persons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9"/>
    <n v="1"/>
    <n v="0"/>
    <n v="0"/>
    <n v="0"/>
    <n v="0"/>
    <n v="0"/>
    <n v="17"/>
    <n v="18"/>
    <n v="43"/>
  </r>
  <r>
    <x v="5"/>
    <n v="2011"/>
    <s v="Property Crimes"/>
    <n v="0"/>
    <n v="19"/>
    <n v="3"/>
    <n v="0"/>
    <n v="1"/>
    <n v="0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33"/>
    <n v="33"/>
    <n v="33"/>
  </r>
  <r>
    <x v="6"/>
    <n v="2011"/>
    <s v="Crimes Against Persons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5"/>
    <n v="7"/>
    <n v="6"/>
  </r>
  <r>
    <x v="6"/>
    <n v="2011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3"/>
    <n v="3"/>
    <n v="3"/>
  </r>
  <r>
    <x v="2"/>
    <n v="2012"/>
    <s v="Crimes Against Persons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9"/>
    <n v="10"/>
    <n v="12"/>
  </r>
  <r>
    <x v="2"/>
    <n v="2012"/>
    <s v="Property Crimes"/>
    <n v="0"/>
    <n v="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9"/>
    <n v="19"/>
    <n v="19"/>
  </r>
  <r>
    <x v="3"/>
    <n v="2012"/>
    <s v="Crimes Against Persons"/>
    <n v="0"/>
    <n v="3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2"/>
    <n v="3"/>
    <n v="0"/>
    <n v="0"/>
    <n v="0"/>
    <n v="0"/>
    <n v="0"/>
    <n v="56"/>
    <n v="62"/>
    <n v="87"/>
  </r>
  <r>
    <x v="3"/>
    <n v="2012"/>
    <s v="Property Crimes"/>
    <n v="0"/>
    <n v="82"/>
    <n v="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06"/>
    <n v="104"/>
  </r>
  <r>
    <x v="4"/>
    <n v="2012"/>
    <s v="Crimes Against Persons"/>
    <n v="0"/>
    <n v="12"/>
    <n v="1"/>
    <n v="0"/>
    <n v="4"/>
    <n v="1"/>
    <n v="0"/>
    <n v="0"/>
    <n v="0"/>
    <n v="0"/>
    <n v="0"/>
    <n v="0"/>
    <n v="0"/>
    <n v="0"/>
    <n v="0"/>
    <n v="0"/>
    <n v="4"/>
    <n v="0"/>
    <n v="0"/>
    <n v="0"/>
    <n v="16"/>
    <n v="4"/>
    <n v="0"/>
    <n v="0"/>
    <n v="0"/>
    <n v="0"/>
    <n v="0"/>
    <n v="54"/>
    <n v="61"/>
    <n v="76"/>
  </r>
  <r>
    <x v="4"/>
    <n v="2012"/>
    <s v="Property Crimes"/>
    <n v="0"/>
    <n v="3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9"/>
    <n v="39"/>
    <n v="39"/>
  </r>
  <r>
    <x v="7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7"/>
    <n v="7"/>
    <n v="11"/>
  </r>
  <r>
    <x v="7"/>
    <n v="202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7"/>
    <n v="2021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7"/>
    <n v="2020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4"/>
    <n v="4"/>
    <n v="4"/>
  </r>
  <r>
    <x v="7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3"/>
    <n v="3"/>
    <n v="3"/>
  </r>
  <r>
    <x v="7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7"/>
    <n v="2018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7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7"/>
    <n v="2015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7"/>
    <n v="2014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7"/>
    <n v="2013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7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7"/>
    <n v="201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7"/>
    <n v="2011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7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8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"/>
    <n v="5"/>
    <n v="8"/>
  </r>
  <r>
    <x v="8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8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n v="202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8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8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9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2"/>
    <n v="2"/>
    <n v="6"/>
  </r>
  <r>
    <x v="9"/>
    <n v="2021"/>
    <s v="Property Crimes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8"/>
    <n v="8"/>
    <n v="8"/>
  </r>
  <r>
    <x v="9"/>
    <n v="2020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9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n v="2016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9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9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9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10"/>
    <n v="2020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0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0"/>
    <n v="201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10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n v="2016"/>
    <s v="Property Crime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1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12"/>
    <n v="2021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2"/>
    <n v="2017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12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2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2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2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2"/>
    <n v="201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13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n v="2021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5"/>
    <n v="5"/>
    <n v="5"/>
  </r>
  <r>
    <x v="13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6"/>
  </r>
  <r>
    <x v="13"/>
    <n v="202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13"/>
    <n v="2019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3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13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3"/>
    <n v="3"/>
    <n v="4"/>
  </r>
  <r>
    <x v="13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8"/>
  </r>
  <r>
    <x v="13"/>
    <n v="2016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3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4"/>
    <n v="4"/>
    <n v="4"/>
  </r>
  <r>
    <x v="13"/>
    <n v="2011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"/>
    <n v="2010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4"/>
    <n v="4"/>
    <n v="4"/>
  </r>
  <r>
    <x v="13"/>
    <n v="201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4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2"/>
    <n v="2"/>
  </r>
  <r>
    <x v="14"/>
    <n v="2020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4"/>
    <n v="202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14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2"/>
    <n v="2"/>
    <n v="2"/>
  </r>
  <r>
    <x v="14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4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14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4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4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14"/>
    <n v="201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</r>
  <r>
    <x v="15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n v="2019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n v="2014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5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n v="2013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5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15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15"/>
    <n v="201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2"/>
    <n v="2"/>
    <n v="2"/>
  </r>
  <r>
    <x v="16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6"/>
    <n v="2021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</r>
  <r>
    <x v="16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6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6"/>
    <n v="2015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7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4"/>
    <n v="3"/>
  </r>
  <r>
    <x v="17"/>
    <n v="2022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n v="5"/>
    <n v="5"/>
  </r>
  <r>
    <x v="17"/>
    <n v="2021"/>
    <s v="Crimes Against Persons"/>
    <n v="0"/>
    <n v="1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2"/>
    <n v="0"/>
    <n v="0"/>
    <n v="0"/>
    <n v="0"/>
    <n v="7"/>
    <n v="7"/>
    <n v="13"/>
  </r>
  <r>
    <x v="17"/>
    <n v="2021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7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17"/>
    <n v="2020"/>
    <s v="Property Crimes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7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4"/>
    <n v="5"/>
    <n v="4"/>
  </r>
  <r>
    <x v="17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6"/>
    <n v="6"/>
    <n v="6"/>
  </r>
  <r>
    <x v="17"/>
    <n v="2018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4"/>
    <n v="6"/>
    <n v="4"/>
  </r>
  <r>
    <x v="17"/>
    <n v="2017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"/>
    <n v="5"/>
    <n v="12"/>
  </r>
  <r>
    <x v="17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7"/>
    <n v="2016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17"/>
    <n v="2015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4"/>
    <n v="4"/>
  </r>
  <r>
    <x v="17"/>
    <n v="201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17"/>
    <n v="201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17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5"/>
    <n v="7"/>
    <n v="5"/>
  </r>
  <r>
    <x v="17"/>
    <n v="2013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5"/>
    <n v="5"/>
    <n v="5"/>
  </r>
  <r>
    <x v="17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17"/>
    <n v="2012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7"/>
    <n v="2011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"/>
    <n v="8"/>
  </r>
  <r>
    <x v="17"/>
    <n v="2011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17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10"/>
    <n v="10"/>
    <n v="18"/>
  </r>
  <r>
    <x v="17"/>
    <n v="201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18"/>
    <n v="2022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3"/>
    <n v="17"/>
    <n v="14"/>
  </r>
  <r>
    <x v="18"/>
    <n v="2022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n v="5"/>
    <n v="5"/>
  </r>
  <r>
    <x v="18"/>
    <n v="2021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4"/>
    <n v="0"/>
    <n v="0"/>
    <n v="0"/>
    <n v="0"/>
    <n v="0"/>
    <n v="0"/>
    <n v="12"/>
    <n v="13"/>
    <n v="12"/>
  </r>
  <r>
    <x v="18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4"/>
    <n v="4"/>
  </r>
  <r>
    <x v="18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8"/>
    <n v="8"/>
    <n v="8"/>
  </r>
  <r>
    <x v="18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5"/>
    <n v="4"/>
  </r>
  <r>
    <x v="18"/>
    <n v="2019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3"/>
    <n v="3"/>
    <n v="5"/>
  </r>
  <r>
    <x v="18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8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9"/>
  </r>
  <r>
    <x v="18"/>
    <n v="201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</r>
  <r>
    <x v="18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6"/>
    <n v="6"/>
    <n v="10"/>
  </r>
  <r>
    <x v="18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"/>
    <n v="4"/>
  </r>
  <r>
    <x v="18"/>
    <n v="2016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0"/>
    <n v="10"/>
    <n v="11"/>
  </r>
  <r>
    <x v="18"/>
    <n v="2016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0"/>
    <n v="10"/>
    <n v="10"/>
  </r>
  <r>
    <x v="18"/>
    <n v="2015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6"/>
    <n v="6"/>
    <n v="6"/>
  </r>
  <r>
    <x v="18"/>
    <n v="201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5"/>
    <n v="6"/>
    <n v="5"/>
  </r>
  <r>
    <x v="18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1"/>
    <n v="2"/>
    <n v="0"/>
    <n v="0"/>
    <n v="0"/>
    <n v="0"/>
    <n v="17"/>
    <n v="17"/>
    <n v="22"/>
  </r>
  <r>
    <x v="18"/>
    <n v="2014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18"/>
    <n v="2013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2"/>
    <n v="1"/>
    <n v="0"/>
    <n v="0"/>
    <n v="0"/>
    <n v="0"/>
    <n v="21"/>
    <n v="22"/>
    <n v="23"/>
  </r>
  <r>
    <x v="18"/>
    <n v="201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18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7"/>
    <n v="1"/>
    <n v="0"/>
    <n v="0"/>
    <n v="0"/>
    <n v="0"/>
    <n v="0"/>
    <n v="42"/>
    <n v="46"/>
    <n v="54"/>
  </r>
  <r>
    <x v="18"/>
    <n v="201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1"/>
    <n v="0"/>
    <n v="0"/>
    <n v="0"/>
    <n v="0"/>
    <n v="0"/>
    <n v="0"/>
    <n v="7"/>
    <n v="7"/>
    <n v="9"/>
  </r>
  <r>
    <x v="18"/>
    <n v="2011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4"/>
    <n v="1"/>
    <n v="1"/>
    <n v="0"/>
    <n v="5"/>
    <n v="1"/>
    <n v="1"/>
    <n v="0"/>
    <n v="0"/>
    <n v="0"/>
    <n v="1"/>
    <n v="29"/>
    <n v="31"/>
    <n v="34"/>
  </r>
  <r>
    <x v="18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5"/>
    <n v="5"/>
    <n v="5"/>
  </r>
  <r>
    <x v="18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5"/>
    <n v="2"/>
    <n v="0"/>
    <n v="0"/>
    <n v="0"/>
    <n v="0"/>
    <n v="0"/>
    <n v="41"/>
    <n v="42"/>
    <n v="52"/>
  </r>
  <r>
    <x v="18"/>
    <n v="2010"/>
    <s v="Property Crimes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0"/>
    <n v="10"/>
    <n v="10"/>
  </r>
  <r>
    <x v="19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19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19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9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5"/>
  </r>
  <r>
    <x v="19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9"/>
    <n v="201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19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9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9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0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4"/>
    <n v="6"/>
  </r>
  <r>
    <x v="20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20"/>
    <n v="202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0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20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20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</r>
  <r>
    <x v="20"/>
    <n v="2013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0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20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1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</r>
  <r>
    <x v="21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1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2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22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22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2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3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3"/>
    <n v="2021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23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3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3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4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4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5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5"/>
    <n v="2019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5"/>
    <n v="2018"/>
    <s v="Crimes Against Persons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5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25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1"/>
  </r>
  <r>
    <x v="25"/>
    <n v="201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5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6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6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2"/>
  </r>
  <r>
    <x v="26"/>
    <n v="2020"/>
    <s v="Property Crime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6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26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26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26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26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"/>
    <n v="2012"/>
    <s v="Crimes Against Persons"/>
    <n v="0"/>
    <n v="0"/>
    <n v="0"/>
    <n v="0"/>
    <n v="7"/>
    <n v="0"/>
    <n v="0"/>
    <n v="0"/>
    <n v="0"/>
    <n v="0"/>
    <n v="0"/>
    <n v="0"/>
    <n v="0"/>
    <n v="0"/>
    <n v="0"/>
    <n v="0"/>
    <n v="2"/>
    <n v="0"/>
    <n v="1"/>
    <n v="0"/>
    <n v="8"/>
    <n v="0"/>
    <n v="0"/>
    <n v="0"/>
    <n v="0"/>
    <n v="0"/>
    <n v="0"/>
    <n v="21"/>
    <n v="21"/>
    <n v="30"/>
  </r>
  <r>
    <x v="5"/>
    <n v="2012"/>
    <s v="Property Crimes"/>
    <n v="0"/>
    <n v="36"/>
    <n v="1"/>
    <n v="0"/>
    <n v="3"/>
    <n v="2"/>
    <n v="0"/>
    <n v="0"/>
    <n v="1"/>
    <n v="0"/>
    <n v="0"/>
    <n v="0"/>
    <n v="0"/>
    <n v="0"/>
    <n v="0"/>
    <n v="0"/>
    <n v="1"/>
    <n v="0"/>
    <n v="2"/>
    <n v="0"/>
    <n v="2"/>
    <n v="0"/>
    <n v="0"/>
    <n v="0"/>
    <n v="0"/>
    <n v="0"/>
    <n v="0"/>
    <n v="51"/>
    <n v="52"/>
    <n v="51"/>
  </r>
  <r>
    <x v="6"/>
    <n v="2012"/>
    <s v="Crimes Against Persons"/>
    <n v="0"/>
    <n v="1"/>
    <n v="0"/>
    <n v="0"/>
    <n v="2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0"/>
    <n v="0"/>
    <n v="0"/>
    <n v="10"/>
    <n v="11"/>
    <n v="21"/>
  </r>
  <r>
    <x v="6"/>
    <n v="2012"/>
    <s v="Property Crimes"/>
    <n v="0"/>
    <n v="12"/>
    <n v="1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6"/>
    <n v="16"/>
    <n v="18"/>
  </r>
  <r>
    <x v="2"/>
    <n v="2013"/>
    <s v="Crimes Against Persons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9"/>
    <n v="2"/>
    <n v="0"/>
    <n v="0"/>
    <n v="0"/>
    <n v="0"/>
    <n v="0"/>
    <n v="18"/>
    <n v="20"/>
    <n v="24"/>
  </r>
  <r>
    <x v="2"/>
    <n v="2013"/>
    <s v="Property Crimes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3"/>
    <n v="2013"/>
    <s v="Crimes Against Persons"/>
    <n v="0"/>
    <n v="21"/>
    <n v="0"/>
    <n v="0"/>
    <n v="2"/>
    <n v="0"/>
    <n v="0"/>
    <n v="0"/>
    <n v="0"/>
    <n v="0"/>
    <n v="0"/>
    <n v="0"/>
    <n v="0"/>
    <n v="0"/>
    <n v="0"/>
    <n v="0"/>
    <n v="0"/>
    <n v="0"/>
    <n v="4"/>
    <n v="0"/>
    <n v="27"/>
    <n v="4"/>
    <n v="0"/>
    <n v="0"/>
    <n v="0"/>
    <n v="0"/>
    <n v="0"/>
    <n v="68"/>
    <n v="76"/>
    <n v="102"/>
  </r>
  <r>
    <x v="3"/>
    <n v="2013"/>
    <s v="Property Crimes"/>
    <n v="0"/>
    <n v="41"/>
    <n v="4"/>
    <n v="0"/>
    <n v="3"/>
    <n v="1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55"/>
    <n v="56"/>
    <n v="57"/>
  </r>
  <r>
    <x v="4"/>
    <n v="2013"/>
    <s v="Crimes Against Persons"/>
    <n v="0"/>
    <n v="9"/>
    <n v="3"/>
    <n v="0"/>
    <n v="5"/>
    <n v="0"/>
    <n v="0"/>
    <n v="0"/>
    <n v="0"/>
    <n v="0"/>
    <n v="0"/>
    <n v="0"/>
    <n v="0"/>
    <n v="0"/>
    <n v="0"/>
    <n v="0"/>
    <n v="3"/>
    <n v="0"/>
    <n v="1"/>
    <n v="0"/>
    <n v="36"/>
    <n v="1"/>
    <n v="0"/>
    <n v="0"/>
    <n v="0"/>
    <n v="1"/>
    <n v="0"/>
    <n v="72"/>
    <n v="80"/>
    <n v="113"/>
  </r>
  <r>
    <x v="4"/>
    <n v="2013"/>
    <s v="Property Crimes"/>
    <n v="0"/>
    <n v="22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8"/>
    <n v="28"/>
    <n v="28"/>
  </r>
  <r>
    <x v="5"/>
    <n v="2013"/>
    <s v="Crimes Against Persons"/>
    <n v="0"/>
    <n v="1"/>
    <n v="0"/>
    <n v="0"/>
    <n v="4"/>
    <n v="0"/>
    <n v="0"/>
    <n v="0"/>
    <n v="0"/>
    <n v="0"/>
    <n v="0"/>
    <n v="0"/>
    <n v="0"/>
    <n v="0"/>
    <n v="0"/>
    <n v="0"/>
    <n v="1"/>
    <n v="0"/>
    <n v="1"/>
    <n v="0"/>
    <n v="13"/>
    <n v="2"/>
    <n v="0"/>
    <n v="0"/>
    <n v="0"/>
    <n v="0"/>
    <n v="0"/>
    <n v="29"/>
    <n v="31"/>
    <n v="38"/>
  </r>
  <r>
    <x v="5"/>
    <n v="2013"/>
    <s v="Property Crimes"/>
    <n v="0"/>
    <n v="13"/>
    <n v="1"/>
    <n v="1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19"/>
    <n v="20"/>
    <n v="19"/>
  </r>
  <r>
    <x v="6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4"/>
    <n v="4"/>
    <n v="7"/>
  </r>
  <r>
    <x v="6"/>
    <n v="2013"/>
    <s v="Property Crimes"/>
    <n v="0"/>
    <n v="7"/>
    <n v="3"/>
    <n v="0"/>
    <n v="1"/>
    <n v="0"/>
    <n v="0"/>
    <n v="0"/>
    <n v="0"/>
    <n v="0"/>
    <n v="0"/>
    <n v="0"/>
    <n v="0"/>
    <n v="0"/>
    <n v="0"/>
    <n v="0"/>
    <n v="0"/>
    <n v="0"/>
    <n v="1"/>
    <n v="0"/>
    <n v="3"/>
    <n v="0"/>
    <n v="0"/>
    <n v="0"/>
    <n v="0"/>
    <n v="0"/>
    <n v="0"/>
    <n v="16"/>
    <n v="16"/>
    <n v="21"/>
  </r>
  <r>
    <x v="2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5"/>
    <n v="0"/>
    <n v="0"/>
    <n v="0"/>
    <n v="0"/>
    <n v="0"/>
    <n v="0"/>
    <n v="17"/>
    <n v="17"/>
    <n v="22"/>
  </r>
  <r>
    <x v="2"/>
    <n v="2014"/>
    <s v="Property Crimes"/>
    <n v="0"/>
    <n v="5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1"/>
    <n v="11"/>
    <n v="11"/>
  </r>
  <r>
    <x v="3"/>
    <n v="2014"/>
    <s v="Crimes Against Persons"/>
    <n v="0"/>
    <n v="29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22"/>
    <n v="4"/>
    <n v="0"/>
    <n v="0"/>
    <n v="0"/>
    <n v="0"/>
    <n v="0"/>
    <n v="72"/>
    <n v="76"/>
    <n v="97"/>
  </r>
  <r>
    <x v="3"/>
    <n v="2014"/>
    <s v="Property Crimes"/>
    <n v="0"/>
    <n v="36"/>
    <n v="6"/>
    <n v="0"/>
    <n v="4"/>
    <n v="0"/>
    <n v="0"/>
    <n v="0"/>
    <n v="2"/>
    <n v="0"/>
    <n v="0"/>
    <n v="0"/>
    <n v="0"/>
    <n v="0"/>
    <n v="0"/>
    <n v="0"/>
    <n v="0"/>
    <n v="0"/>
    <n v="10"/>
    <n v="0"/>
    <n v="3"/>
    <n v="0"/>
    <n v="0"/>
    <n v="0"/>
    <n v="0"/>
    <n v="0"/>
    <n v="0"/>
    <n v="62"/>
    <n v="63"/>
    <n v="63"/>
  </r>
  <r>
    <x v="4"/>
    <n v="2014"/>
    <s v="Crimes Against Persons"/>
    <n v="0"/>
    <n v="8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27"/>
    <n v="1"/>
    <n v="2"/>
    <n v="0"/>
    <n v="0"/>
    <n v="0"/>
    <n v="0"/>
    <n v="55"/>
    <n v="60"/>
    <n v="78"/>
  </r>
  <r>
    <x v="4"/>
    <n v="2014"/>
    <s v="Property Crimes"/>
    <n v="0"/>
    <n v="12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8"/>
    <n v="18"/>
    <n v="19"/>
  </r>
  <r>
    <x v="5"/>
    <n v="2014"/>
    <s v="Crimes Against Persons"/>
    <n v="0"/>
    <n v="2"/>
    <n v="0"/>
    <n v="0"/>
    <n v="3"/>
    <n v="0"/>
    <n v="0"/>
    <n v="0"/>
    <n v="1"/>
    <n v="0"/>
    <n v="0"/>
    <n v="0"/>
    <n v="0"/>
    <n v="0"/>
    <n v="0"/>
    <n v="0"/>
    <n v="2"/>
    <n v="0"/>
    <n v="1"/>
    <n v="0"/>
    <n v="10"/>
    <n v="0"/>
    <n v="0"/>
    <n v="0"/>
    <n v="0"/>
    <n v="0"/>
    <n v="0"/>
    <n v="19"/>
    <n v="20"/>
    <n v="26"/>
  </r>
  <r>
    <x v="5"/>
    <n v="2014"/>
    <s v="Property Crimes"/>
    <n v="0"/>
    <n v="16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24"/>
    <n v="24"/>
    <n v="24"/>
  </r>
  <r>
    <x v="6"/>
    <n v="201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2"/>
    <n v="0"/>
    <n v="0"/>
    <n v="0"/>
    <n v="0"/>
    <n v="0"/>
    <n v="0"/>
    <n v="7"/>
    <n v="7"/>
    <n v="13"/>
  </r>
  <r>
    <x v="6"/>
    <n v="2014"/>
    <s v="Property Crimes"/>
    <n v="0"/>
    <n v="17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23"/>
    <n v="25"/>
  </r>
  <r>
    <x v="2"/>
    <n v="2015"/>
    <s v="Crimes Against Persons"/>
    <n v="0"/>
    <n v="0"/>
    <n v="0"/>
    <n v="0"/>
    <n v="3"/>
    <n v="0"/>
    <n v="0"/>
    <n v="0"/>
    <n v="0"/>
    <n v="0"/>
    <n v="0"/>
    <n v="0"/>
    <n v="0"/>
    <n v="0"/>
    <n v="0"/>
    <n v="0"/>
    <n v="4"/>
    <n v="0"/>
    <n v="1"/>
    <n v="0"/>
    <n v="6"/>
    <n v="2"/>
    <n v="0"/>
    <n v="0"/>
    <n v="0"/>
    <n v="0"/>
    <n v="0"/>
    <n v="20"/>
    <n v="22"/>
    <n v="28"/>
  </r>
  <r>
    <x v="2"/>
    <n v="2015"/>
    <s v="Property Crimes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1"/>
    <n v="11"/>
    <n v="11"/>
  </r>
  <r>
    <x v="27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</r>
  <r>
    <x v="27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28"/>
    <n v="2019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n v="201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28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28"/>
    <n v="2016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8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n v="201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29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3"/>
    <n v="3"/>
    <n v="4"/>
  </r>
  <r>
    <x v="29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29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</r>
  <r>
    <x v="29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9"/>
    <n v="2017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"/>
    <n v="5"/>
  </r>
  <r>
    <x v="29"/>
    <n v="2016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29"/>
    <n v="2015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29"/>
    <n v="2014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29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9"/>
    <n v="2013"/>
    <s v="Property Crime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9"/>
    <n v="2012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29"/>
    <n v="2012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29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5"/>
  </r>
  <r>
    <x v="29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0"/>
    <n v="2022"/>
    <s v="Crimes Against Persons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2"/>
    <n v="0"/>
    <n v="5"/>
    <n v="1"/>
    <n v="0"/>
    <n v="0"/>
    <n v="0"/>
    <n v="0"/>
    <n v="0"/>
    <n v="13"/>
    <n v="17"/>
    <n v="13"/>
  </r>
  <r>
    <x v="30"/>
    <n v="2022"/>
    <s v="Property Crime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n v="3"/>
    <n v="7"/>
  </r>
  <r>
    <x v="30"/>
    <n v="202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0"/>
    <n v="0"/>
    <n v="7"/>
    <n v="7"/>
    <n v="7"/>
  </r>
  <r>
    <x v="30"/>
    <n v="2021"/>
    <s v="Property Crimes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7"/>
    <n v="7"/>
    <n v="7"/>
  </r>
  <r>
    <x v="30"/>
    <n v="2020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"/>
    <n v="11"/>
    <n v="10"/>
  </r>
  <r>
    <x v="30"/>
    <n v="202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7"/>
    <n v="6"/>
  </r>
  <r>
    <x v="30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6"/>
    <n v="4"/>
  </r>
  <r>
    <x v="30"/>
    <n v="2019"/>
    <s v="Property Crimes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9"/>
    <n v="9"/>
    <n v="9"/>
  </r>
  <r>
    <x v="30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0"/>
    <n v="201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30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3"/>
    <n v="3"/>
    <n v="6"/>
  </r>
  <r>
    <x v="30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0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0"/>
    <n v="2016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5"/>
    <n v="5"/>
    <n v="5"/>
  </r>
  <r>
    <x v="30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30"/>
    <n v="201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0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2"/>
  </r>
  <r>
    <x v="30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30"/>
    <n v="2013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"/>
    <n v="7"/>
  </r>
  <r>
    <x v="30"/>
    <n v="201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0"/>
    <n v="2012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0"/>
    <n v="2012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3"/>
  </r>
  <r>
    <x v="30"/>
    <n v="201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30"/>
    <n v="2011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5"/>
    <n v="5"/>
    <n v="8"/>
  </r>
  <r>
    <x v="30"/>
    <n v="2010"/>
    <s v="Crimes Against Person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4"/>
    <n v="0"/>
    <n v="0"/>
    <n v="0"/>
    <n v="0"/>
    <n v="0"/>
    <n v="0"/>
    <n v="12"/>
    <n v="14"/>
    <n v="12"/>
  </r>
  <r>
    <x v="30"/>
    <n v="201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31"/>
    <n v="202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1"/>
    <n v="2019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1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2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2"/>
    <n v="0"/>
    <n v="0"/>
    <n v="0"/>
    <n v="0"/>
    <n v="0"/>
    <n v="0"/>
    <n v="12"/>
    <n v="14"/>
    <n v="13"/>
  </r>
  <r>
    <x v="32"/>
    <n v="2022"/>
    <s v="Property Crimes"/>
    <n v="0"/>
    <n v="1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32"/>
    <n v="32"/>
    <n v="32"/>
  </r>
  <r>
    <x v="32"/>
    <n v="202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4"/>
    <n v="3"/>
  </r>
  <r>
    <x v="32"/>
    <n v="2021"/>
    <s v="Property Crimes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6"/>
    <n v="26"/>
  </r>
  <r>
    <x v="32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2"/>
    <n v="2020"/>
    <s v="Property Crimes"/>
    <n v="0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9"/>
    <n v="19"/>
    <n v="19"/>
  </r>
  <r>
    <x v="32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4"/>
    <n v="4"/>
    <n v="4"/>
  </r>
  <r>
    <x v="32"/>
    <n v="2019"/>
    <s v="Property Crimes"/>
    <n v="0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32"/>
    <n v="32"/>
  </r>
  <r>
    <x v="32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4"/>
    <n v="4"/>
  </r>
  <r>
    <x v="32"/>
    <n v="2018"/>
    <s v="Property Crimes"/>
    <n v="0"/>
    <n v="1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24"/>
    <n v="24"/>
    <n v="24"/>
  </r>
  <r>
    <x v="32"/>
    <n v="2017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2"/>
    <n v="2017"/>
    <s v="Property Crimes"/>
    <n v="0"/>
    <n v="8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6"/>
    <n v="26"/>
  </r>
  <r>
    <x v="32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32"/>
    <n v="2016"/>
    <s v="Property Crimes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22"/>
    <n v="22"/>
  </r>
  <r>
    <x v="32"/>
    <n v="2015"/>
    <s v="Property Crimes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3"/>
    <n v="13"/>
  </r>
  <r>
    <x v="32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2"/>
    <n v="2014"/>
    <s v="Property Crimes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</r>
  <r>
    <x v="32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2"/>
    <n v="2013"/>
    <s v="Property Crimes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</r>
  <r>
    <x v="32"/>
    <n v="2012"/>
    <s v="Property Crimes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5"/>
    <n v="15"/>
  </r>
  <r>
    <x v="32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3"/>
    <n v="3"/>
    <n v="3"/>
  </r>
  <r>
    <x v="32"/>
    <n v="2011"/>
    <s v="Property Crimes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28"/>
    <n v="28"/>
    <n v="28"/>
  </r>
  <r>
    <x v="32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3"/>
    <n v="3"/>
  </r>
  <r>
    <x v="32"/>
    <n v="2010"/>
    <s v="Property Crimes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9"/>
  </r>
  <r>
    <x v="33"/>
    <n v="2022"/>
    <s v="Crimes Against Persons"/>
    <n v="0"/>
    <n v="6"/>
    <n v="0"/>
    <n v="0"/>
    <n v="1"/>
    <n v="0"/>
    <n v="0"/>
    <n v="0"/>
    <n v="0"/>
    <n v="0"/>
    <n v="0"/>
    <n v="0"/>
    <n v="0"/>
    <n v="0"/>
    <n v="0"/>
    <n v="0"/>
    <n v="5"/>
    <n v="2"/>
    <n v="0"/>
    <n v="0"/>
    <n v="1"/>
    <n v="0"/>
    <n v="2"/>
    <n v="0"/>
    <n v="0"/>
    <n v="0"/>
    <n v="0"/>
    <n v="26"/>
    <n v="27"/>
    <n v="26"/>
  </r>
  <r>
    <x v="33"/>
    <n v="2022"/>
    <s v="Property Crimes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35"/>
  </r>
  <r>
    <x v="33"/>
    <n v="2021"/>
    <s v="Crimes Against Persons"/>
    <n v="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3"/>
    <n v="13"/>
    <n v="13"/>
  </r>
  <r>
    <x v="33"/>
    <n v="2021"/>
    <s v="Property Crimes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5"/>
    <n v="15"/>
    <n v="15"/>
  </r>
  <r>
    <x v="33"/>
    <n v="2020"/>
    <s v="Crimes Against Persons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0"/>
    <n v="10"/>
    <n v="10"/>
  </r>
  <r>
    <x v="33"/>
    <n v="2020"/>
    <s v="Property Crimes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18"/>
    <n v="18"/>
  </r>
  <r>
    <x v="33"/>
    <n v="2019"/>
    <s v="Crimes Against Persons"/>
    <n v="0"/>
    <n v="4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0"/>
    <n v="10"/>
    <n v="10"/>
  </r>
  <r>
    <x v="33"/>
    <n v="2019"/>
    <s v="Property Crimes"/>
    <n v="0"/>
    <n v="2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  <n v="24"/>
  </r>
  <r>
    <x v="33"/>
    <n v="2018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7"/>
    <n v="7"/>
    <n v="7"/>
  </r>
  <r>
    <x v="33"/>
    <n v="2018"/>
    <s v="Property Crimes"/>
    <n v="0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3"/>
    <n v="13"/>
    <n v="13"/>
  </r>
  <r>
    <x v="33"/>
    <n v="2017"/>
    <s v="Crimes Against Person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8"/>
    <n v="8"/>
    <n v="8"/>
  </r>
  <r>
    <x v="33"/>
    <n v="2017"/>
    <s v="Property Crimes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30"/>
    <n v="30"/>
  </r>
  <r>
    <x v="33"/>
    <n v="2016"/>
    <s v="Crimes Against Persons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n v="6"/>
    <n v="6"/>
  </r>
  <r>
    <x v="33"/>
    <n v="2016"/>
    <s v="Property Crimes"/>
    <n v="0"/>
    <n v="36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47"/>
    <n v="49"/>
  </r>
  <r>
    <x v="33"/>
    <n v="2015"/>
    <s v="Crimes Against Persons"/>
    <n v="0"/>
    <n v="2"/>
    <n v="0"/>
    <n v="1"/>
    <n v="3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11"/>
    <n v="11"/>
    <n v="14"/>
  </r>
  <r>
    <x v="33"/>
    <n v="2015"/>
    <s v="Property Crimes"/>
    <n v="0"/>
    <n v="16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  <n v="24"/>
  </r>
  <r>
    <x v="33"/>
    <n v="2014"/>
    <s v="Crimes Against Person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14"/>
    <n v="15"/>
    <n v="15"/>
  </r>
  <r>
    <x v="33"/>
    <n v="2014"/>
    <s v="Property Crimes"/>
    <n v="0"/>
    <n v="16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8"/>
    <n v="28"/>
    <n v="28"/>
  </r>
  <r>
    <x v="33"/>
    <n v="2013"/>
    <s v="Crimes Against Persons"/>
    <n v="0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1"/>
    <n v="0"/>
    <n v="1"/>
    <n v="0"/>
    <n v="0"/>
    <n v="0"/>
    <n v="0"/>
    <n v="13"/>
    <n v="16"/>
    <n v="16"/>
  </r>
  <r>
    <x v="33"/>
    <n v="2013"/>
    <s v="Property Crimes"/>
    <n v="0"/>
    <n v="22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3"/>
    <n v="33"/>
    <n v="33"/>
  </r>
  <r>
    <x v="33"/>
    <n v="2012"/>
    <s v="Crimes Against Persons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4"/>
    <n v="14"/>
  </r>
  <r>
    <x v="33"/>
    <n v="2012"/>
    <s v="Property Crimes"/>
    <n v="0"/>
    <n v="29"/>
    <n v="2"/>
    <n v="0"/>
    <n v="0"/>
    <n v="10"/>
    <n v="0"/>
    <n v="0"/>
    <n v="0"/>
    <n v="0"/>
    <n v="0"/>
    <n v="0"/>
    <n v="0"/>
    <n v="0"/>
    <n v="0"/>
    <n v="0"/>
    <n v="1"/>
    <n v="0"/>
    <n v="3"/>
    <n v="0"/>
    <n v="0"/>
    <n v="0"/>
    <n v="2"/>
    <n v="0"/>
    <n v="0"/>
    <n v="0"/>
    <n v="0"/>
    <n v="53"/>
    <n v="53"/>
    <n v="53"/>
  </r>
  <r>
    <x v="33"/>
    <n v="2011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  <n v="0"/>
    <n v="0"/>
    <n v="0"/>
    <n v="0"/>
    <n v="11"/>
    <n v="12"/>
    <n v="11"/>
  </r>
  <r>
    <x v="33"/>
    <n v="2011"/>
    <s v="Property Crimes"/>
    <n v="0"/>
    <n v="38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51"/>
    <n v="51"/>
    <n v="51"/>
  </r>
  <r>
    <x v="33"/>
    <n v="2010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6"/>
    <n v="0"/>
    <n v="0"/>
    <n v="0"/>
    <n v="0"/>
    <n v="0"/>
    <n v="0"/>
    <n v="14"/>
    <n v="14"/>
    <n v="20"/>
  </r>
  <r>
    <x v="33"/>
    <n v="2010"/>
    <s v="Property Crimes"/>
    <n v="0"/>
    <n v="35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48"/>
    <n v="48"/>
    <n v="50"/>
  </r>
  <r>
    <x v="3"/>
    <n v="2015"/>
    <s v="Crimes Against Persons"/>
    <n v="0"/>
    <n v="35"/>
    <n v="0"/>
    <n v="0"/>
    <n v="7"/>
    <n v="0"/>
    <n v="0"/>
    <n v="0"/>
    <n v="0"/>
    <n v="0"/>
    <n v="0"/>
    <n v="0"/>
    <n v="0"/>
    <n v="0"/>
    <n v="0"/>
    <n v="0"/>
    <n v="2"/>
    <n v="0"/>
    <n v="0"/>
    <n v="0"/>
    <n v="20"/>
    <n v="3"/>
    <n v="0"/>
    <n v="0"/>
    <n v="0"/>
    <n v="0"/>
    <n v="0"/>
    <n v="78"/>
    <n v="81"/>
    <n v="104"/>
  </r>
  <r>
    <x v="3"/>
    <n v="2015"/>
    <s v="Property Crimes"/>
    <n v="0"/>
    <n v="26"/>
    <n v="2"/>
    <n v="0"/>
    <n v="2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35"/>
    <n v="35"/>
    <n v="35"/>
  </r>
  <r>
    <x v="4"/>
    <n v="2015"/>
    <s v="Crimes Against Persons"/>
    <n v="0"/>
    <n v="12"/>
    <n v="0"/>
    <n v="0"/>
    <n v="3"/>
    <n v="0"/>
    <n v="0"/>
    <n v="0"/>
    <n v="0"/>
    <n v="0"/>
    <n v="0"/>
    <n v="0"/>
    <n v="0"/>
    <n v="0"/>
    <n v="0"/>
    <n v="0"/>
    <n v="0"/>
    <n v="0"/>
    <n v="2"/>
    <n v="0"/>
    <n v="28"/>
    <n v="7"/>
    <n v="0"/>
    <n v="0"/>
    <n v="0"/>
    <n v="0"/>
    <n v="0"/>
    <n v="67"/>
    <n v="73"/>
    <n v="86"/>
  </r>
  <r>
    <x v="4"/>
    <n v="2015"/>
    <s v="Property Crimes"/>
    <n v="0"/>
    <n v="21"/>
    <n v="4"/>
    <n v="0"/>
    <n v="3"/>
    <n v="0"/>
    <n v="0"/>
    <n v="0"/>
    <n v="0"/>
    <n v="0"/>
    <n v="0"/>
    <n v="0"/>
    <n v="0"/>
    <n v="0"/>
    <n v="0"/>
    <n v="0"/>
    <n v="0"/>
    <n v="0"/>
    <n v="3"/>
    <n v="0"/>
    <n v="2"/>
    <n v="0"/>
    <n v="1"/>
    <n v="0"/>
    <n v="0"/>
    <n v="0"/>
    <n v="0"/>
    <n v="35"/>
    <n v="35"/>
    <n v="35"/>
  </r>
  <r>
    <x v="5"/>
    <n v="2015"/>
    <s v="Crimes Against Persons"/>
    <n v="0"/>
    <n v="3"/>
    <n v="1"/>
    <n v="0"/>
    <n v="2"/>
    <n v="0"/>
    <n v="0"/>
    <n v="0"/>
    <n v="0"/>
    <n v="0"/>
    <n v="0"/>
    <n v="0"/>
    <n v="0"/>
    <n v="0"/>
    <n v="0"/>
    <n v="0"/>
    <n v="2"/>
    <n v="0"/>
    <n v="1"/>
    <n v="0"/>
    <n v="7"/>
    <n v="1"/>
    <n v="0"/>
    <n v="0"/>
    <n v="0"/>
    <n v="1"/>
    <n v="0"/>
    <n v="22"/>
    <n v="23"/>
    <n v="30"/>
  </r>
  <r>
    <x v="5"/>
    <n v="2015"/>
    <s v="Property Crimes"/>
    <n v="0"/>
    <n v="13"/>
    <n v="0"/>
    <n v="0"/>
    <n v="0"/>
    <n v="0"/>
    <n v="0"/>
    <n v="0"/>
    <n v="2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23"/>
    <n v="23"/>
    <n v="23"/>
  </r>
  <r>
    <x v="6"/>
    <n v="2015"/>
    <s v="Crimes Against Persons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9"/>
    <n v="9"/>
    <n v="11"/>
  </r>
  <r>
    <x v="6"/>
    <n v="2015"/>
    <s v="Property Crimes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</r>
  <r>
    <x v="2"/>
    <n v="2016"/>
    <s v="Crimes Against Persons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8"/>
    <n v="1"/>
    <n v="0"/>
    <n v="0"/>
    <n v="0"/>
    <n v="0"/>
    <n v="0"/>
    <n v="20"/>
    <n v="20"/>
    <n v="25"/>
  </r>
  <r>
    <x v="2"/>
    <n v="2016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"/>
    <n v="2016"/>
    <s v="Crimes Against Persons"/>
    <n v="0"/>
    <n v="26"/>
    <n v="1"/>
    <n v="0"/>
    <n v="9"/>
    <n v="0"/>
    <n v="0"/>
    <n v="0"/>
    <n v="1"/>
    <n v="0"/>
    <n v="0"/>
    <n v="0"/>
    <n v="0"/>
    <n v="0"/>
    <n v="0"/>
    <n v="0"/>
    <n v="0"/>
    <n v="0"/>
    <n v="3"/>
    <n v="0"/>
    <n v="16"/>
    <n v="3"/>
    <n v="0"/>
    <n v="0"/>
    <n v="0"/>
    <n v="0"/>
    <n v="0"/>
    <n v="75"/>
    <n v="75"/>
    <n v="81"/>
  </r>
  <r>
    <x v="3"/>
    <n v="2016"/>
    <s v="Property Crimes"/>
    <n v="0"/>
    <n v="51"/>
    <n v="4"/>
    <n v="0"/>
    <n v="1"/>
    <n v="0"/>
    <n v="0"/>
    <n v="0"/>
    <n v="0"/>
    <n v="0"/>
    <n v="0"/>
    <n v="1"/>
    <n v="0"/>
    <n v="0"/>
    <n v="0"/>
    <n v="0"/>
    <n v="1"/>
    <n v="0"/>
    <n v="1"/>
    <n v="0"/>
    <n v="2"/>
    <n v="0"/>
    <n v="0"/>
    <n v="0"/>
    <n v="0"/>
    <n v="0"/>
    <n v="0"/>
    <n v="64"/>
    <n v="66"/>
    <n v="69"/>
  </r>
  <r>
    <x v="4"/>
    <n v="2016"/>
    <s v="Crimes Against Persons"/>
    <n v="0"/>
    <n v="9"/>
    <n v="0"/>
    <n v="0"/>
    <n v="3"/>
    <n v="0"/>
    <n v="0"/>
    <n v="1"/>
    <n v="0"/>
    <n v="0"/>
    <n v="0"/>
    <n v="0"/>
    <n v="0"/>
    <n v="0"/>
    <n v="0"/>
    <n v="0"/>
    <n v="1"/>
    <n v="0"/>
    <n v="1"/>
    <n v="0"/>
    <n v="35"/>
    <n v="8"/>
    <n v="0"/>
    <n v="0"/>
    <n v="0"/>
    <n v="0"/>
    <n v="0"/>
    <n v="79"/>
    <n v="79"/>
    <n v="83"/>
  </r>
  <r>
    <x v="4"/>
    <n v="2016"/>
    <s v="Property Crimes"/>
    <n v="0"/>
    <n v="31"/>
    <n v="2"/>
    <n v="0"/>
    <n v="2"/>
    <n v="1"/>
    <n v="0"/>
    <n v="0"/>
    <n v="0"/>
    <n v="0"/>
    <n v="0"/>
    <n v="0"/>
    <n v="0"/>
    <n v="0"/>
    <n v="1"/>
    <n v="0"/>
    <n v="0"/>
    <n v="0"/>
    <n v="3"/>
    <n v="0"/>
    <n v="4"/>
    <n v="2"/>
    <n v="0"/>
    <n v="0"/>
    <n v="0"/>
    <n v="0"/>
    <n v="0"/>
    <n v="48"/>
    <n v="48"/>
    <n v="48"/>
  </r>
  <r>
    <x v="5"/>
    <n v="2016"/>
    <s v="Crimes Against Persons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19"/>
    <n v="0"/>
    <n v="5"/>
    <n v="0"/>
    <n v="0"/>
    <n v="0"/>
    <n v="0"/>
    <n v="0"/>
    <n v="0"/>
    <n v="38"/>
    <n v="38"/>
    <n v="38"/>
  </r>
  <r>
    <x v="5"/>
    <n v="2016"/>
    <s v="Property Crimes"/>
    <n v="0"/>
    <n v="15"/>
    <n v="1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32"/>
    <n v="32"/>
    <n v="36"/>
  </r>
  <r>
    <x v="6"/>
    <n v="2016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4"/>
    <n v="4"/>
    <n v="4"/>
  </r>
  <r>
    <x v="6"/>
    <n v="2016"/>
    <s v="Property Crimes"/>
    <n v="0"/>
    <n v="4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8"/>
    <n v="8"/>
    <n v="8"/>
  </r>
  <r>
    <x v="2"/>
    <n v="2017"/>
    <s v="Crimes Against Persons"/>
    <n v="0"/>
    <n v="2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7"/>
    <n v="1"/>
    <n v="0"/>
    <n v="0"/>
    <n v="0"/>
    <n v="0"/>
    <n v="0"/>
    <n v="21"/>
    <n v="21"/>
    <n v="24"/>
  </r>
  <r>
    <x v="2"/>
    <n v="2017"/>
    <s v="Property Crimes"/>
    <n v="0"/>
    <n v="6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1"/>
    <n v="11"/>
    <n v="11"/>
  </r>
  <r>
    <x v="3"/>
    <n v="2017"/>
    <s v="Crimes Against Persons"/>
    <n v="0"/>
    <n v="11"/>
    <n v="1"/>
    <n v="0"/>
    <n v="1"/>
    <n v="0"/>
    <n v="0"/>
    <n v="0"/>
    <n v="0"/>
    <n v="0"/>
    <n v="0"/>
    <n v="0"/>
    <n v="0"/>
    <n v="0"/>
    <n v="0"/>
    <n v="0"/>
    <n v="3"/>
    <n v="4"/>
    <n v="2"/>
    <n v="0"/>
    <n v="15"/>
    <n v="2"/>
    <n v="0"/>
    <n v="0"/>
    <n v="0"/>
    <n v="0"/>
    <n v="0"/>
    <n v="53"/>
    <n v="53"/>
    <n v="64"/>
  </r>
  <r>
    <x v="3"/>
    <n v="2017"/>
    <s v="Property Crimes"/>
    <n v="0"/>
    <n v="45"/>
    <n v="4"/>
    <n v="0"/>
    <n v="1"/>
    <n v="0"/>
    <n v="0"/>
    <n v="1"/>
    <n v="0"/>
    <n v="0"/>
    <n v="0"/>
    <n v="0"/>
    <n v="0"/>
    <n v="0"/>
    <n v="1"/>
    <n v="0"/>
    <n v="1"/>
    <n v="2"/>
    <n v="2"/>
    <n v="0"/>
    <n v="1"/>
    <n v="0"/>
    <n v="0"/>
    <n v="0"/>
    <n v="0"/>
    <n v="0"/>
    <n v="0"/>
    <n v="62"/>
    <n v="62"/>
    <n v="63"/>
  </r>
  <r>
    <x v="4"/>
    <n v="2017"/>
    <s v="Crimes Against Persons"/>
    <n v="0"/>
    <n v="8"/>
    <n v="0"/>
    <n v="0"/>
    <n v="3"/>
    <n v="0"/>
    <n v="0"/>
    <n v="0"/>
    <n v="0"/>
    <n v="0"/>
    <n v="0"/>
    <n v="0"/>
    <n v="0"/>
    <n v="0"/>
    <n v="0"/>
    <n v="0"/>
    <n v="0"/>
    <n v="4"/>
    <n v="2"/>
    <n v="0"/>
    <n v="8"/>
    <n v="0"/>
    <n v="2"/>
    <n v="0"/>
    <n v="0"/>
    <n v="0"/>
    <n v="0"/>
    <n v="43"/>
    <n v="43"/>
    <n v="49"/>
  </r>
  <r>
    <x v="4"/>
    <n v="2017"/>
    <s v="Property Crimes"/>
    <n v="0"/>
    <n v="50"/>
    <n v="1"/>
    <n v="0"/>
    <n v="0"/>
    <n v="1"/>
    <n v="0"/>
    <n v="0"/>
    <n v="0"/>
    <n v="0"/>
    <n v="0"/>
    <n v="0"/>
    <n v="0"/>
    <n v="0"/>
    <n v="0"/>
    <n v="0"/>
    <n v="0"/>
    <n v="1"/>
    <n v="3"/>
    <n v="0"/>
    <n v="2"/>
    <n v="0"/>
    <n v="0"/>
    <n v="0"/>
    <n v="0"/>
    <n v="0"/>
    <n v="0"/>
    <n v="64"/>
    <n v="64"/>
    <n v="64"/>
  </r>
  <r>
    <x v="5"/>
    <n v="2017"/>
    <s v="Crimes Against Persons"/>
    <n v="0"/>
    <n v="3"/>
    <n v="0"/>
    <n v="0"/>
    <n v="5"/>
    <n v="0"/>
    <n v="0"/>
    <n v="0"/>
    <n v="0"/>
    <n v="0"/>
    <n v="0"/>
    <n v="0"/>
    <n v="0"/>
    <n v="0"/>
    <n v="0"/>
    <n v="0"/>
    <n v="1"/>
    <n v="3"/>
    <n v="3"/>
    <n v="0"/>
    <n v="4"/>
    <n v="2"/>
    <n v="0"/>
    <n v="0"/>
    <n v="0"/>
    <n v="0"/>
    <n v="0"/>
    <n v="23"/>
    <n v="23"/>
    <n v="27"/>
  </r>
  <r>
    <x v="5"/>
    <n v="2017"/>
    <s v="Property Crimes"/>
    <n v="0"/>
    <n v="19"/>
    <n v="1"/>
    <n v="0"/>
    <n v="1"/>
    <n v="1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30"/>
    <n v="30"/>
    <n v="31"/>
  </r>
  <r>
    <x v="34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4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3"/>
    <n v="3"/>
  </r>
  <r>
    <x v="34"/>
    <n v="2021"/>
    <s v="Crimes Against Person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3"/>
    <n v="3"/>
  </r>
  <r>
    <x v="34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2"/>
    <n v="1"/>
  </r>
  <r>
    <x v="34"/>
    <n v="2020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4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4"/>
    <n v="201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4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4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2"/>
    <n v="2"/>
  </r>
  <r>
    <x v="34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34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3"/>
  </r>
  <r>
    <x v="34"/>
    <n v="201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34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2"/>
    <n v="2"/>
    <n v="2"/>
  </r>
  <r>
    <x v="34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3"/>
    <n v="3"/>
  </r>
  <r>
    <x v="34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3"/>
    <n v="3"/>
  </r>
  <r>
    <x v="34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  <n v="0"/>
    <n v="0"/>
    <n v="0"/>
    <n v="0"/>
    <n v="6"/>
    <n v="6"/>
    <n v="6"/>
  </r>
  <r>
    <x v="34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34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34"/>
    <n v="201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5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8"/>
    <n v="9"/>
    <n v="8"/>
  </r>
  <r>
    <x v="35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2"/>
    <n v="0"/>
    <n v="0"/>
    <n v="6"/>
    <n v="6"/>
    <n v="6"/>
  </r>
  <r>
    <x v="35"/>
    <n v="2020"/>
    <s v="Property Crime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5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5"/>
    <n v="2019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5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5"/>
    <n v="2017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5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5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35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5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2"/>
    <n v="2"/>
    <n v="2"/>
  </r>
  <r>
    <x v="35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n v="2022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n v="2019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  <n v="1"/>
  </r>
  <r>
    <x v="36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36"/>
    <n v="2018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n v="201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</r>
  <r>
    <x v="36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6"/>
    <n v="201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1"/>
  </r>
  <r>
    <x v="36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6"/>
    <n v="2010"/>
    <s v="Crimes Against Persons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3"/>
    <n v="4"/>
    <n v="3"/>
  </r>
  <r>
    <x v="37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37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37"/>
    <n v="2019"/>
    <s v="Property Crimes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"/>
    <n v="5"/>
  </r>
  <r>
    <x v="37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n v="2014"/>
    <s v="Property Crime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</r>
  <r>
    <x v="37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7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8"/>
    <n v="2022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38"/>
    <n v="2022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10"/>
  </r>
  <r>
    <x v="38"/>
    <n v="202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8"/>
    <n v="2021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3"/>
    <n v="3"/>
  </r>
  <r>
    <x v="38"/>
    <n v="2020"/>
    <s v="Crimes Against Person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7"/>
  </r>
  <r>
    <x v="38"/>
    <n v="2019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5"/>
    <n v="5"/>
    <n v="6"/>
  </r>
  <r>
    <x v="38"/>
    <n v="2019"/>
    <s v="Property Crimes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38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3"/>
    <n v="3"/>
    <n v="3"/>
  </r>
  <r>
    <x v="38"/>
    <n v="2017"/>
    <s v="Crimes Against Persons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5"/>
    <n v="5"/>
    <n v="6"/>
  </r>
  <r>
    <x v="38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8"/>
    <n v="2016"/>
    <s v="Crimes Against Persons"/>
    <n v="0"/>
    <n v="3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"/>
    <n v="5"/>
    <n v="5"/>
  </r>
  <r>
    <x v="38"/>
    <n v="2016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38"/>
    <n v="2015"/>
    <s v="Crimes Against Person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3"/>
  </r>
  <r>
    <x v="38"/>
    <n v="2015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</r>
  <r>
    <x v="38"/>
    <n v="201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8"/>
    <n v="2014"/>
    <s v="Property Crimes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38"/>
    <n v="2013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5"/>
    <n v="4"/>
  </r>
  <r>
    <x v="38"/>
    <n v="2013"/>
    <s v="Property Crimes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9"/>
    <n v="9"/>
    <n v="10"/>
  </r>
  <r>
    <x v="38"/>
    <n v="2012"/>
    <s v="Crimes Against Persons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38"/>
    <n v="2012"/>
    <s v="Property Crimes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</r>
  <r>
    <x v="38"/>
    <n v="201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4"/>
    <n v="4"/>
  </r>
  <r>
    <x v="38"/>
    <n v="2011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8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9"/>
    <n v="9"/>
    <n v="10"/>
  </r>
  <r>
    <x v="38"/>
    <n v="201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9"/>
    <n v="2015"/>
    <s v="Property Crime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39"/>
    <n v="201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39"/>
    <n v="2010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</r>
  <r>
    <x v="40"/>
    <n v="2022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0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0"/>
    <n v="2021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19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0"/>
    <n v="201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  <n v="1"/>
  </r>
  <r>
    <x v="40"/>
    <n v="2017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7"/>
  </r>
  <r>
    <x v="40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40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14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13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40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0"/>
    <n v="2010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3"/>
    <n v="0"/>
    <n v="0"/>
    <n v="0"/>
    <n v="0"/>
    <n v="0"/>
    <n v="0"/>
    <n v="7"/>
    <n v="10"/>
    <n v="7"/>
  </r>
  <r>
    <x v="40"/>
    <n v="2010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1"/>
    <n v="202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1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1"/>
    <n v="202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1"/>
    <n v="2015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1"/>
    <n v="2014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1"/>
    <n v="2013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1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1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n v="0"/>
    <n v="0"/>
    <n v="0"/>
    <n v="0"/>
    <n v="0"/>
    <n v="7"/>
    <n v="7"/>
    <n v="7"/>
  </r>
  <r>
    <x v="41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42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2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42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2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2"/>
  </r>
  <r>
    <x v="42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2"/>
    <n v="2"/>
  </r>
  <r>
    <x v="42"/>
    <n v="2012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2"/>
  </r>
  <r>
    <x v="6"/>
    <n v="2017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0"/>
    <n v="0"/>
    <n v="0"/>
    <n v="9"/>
    <n v="11"/>
    <n v="11"/>
  </r>
  <r>
    <x v="6"/>
    <n v="2017"/>
    <s v="Property Crimes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7"/>
    <n v="7"/>
    <n v="7"/>
  </r>
  <r>
    <x v="2"/>
    <n v="2018"/>
    <s v="Crimes Against Persons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9"/>
    <n v="9"/>
    <n v="10"/>
  </r>
  <r>
    <x v="2"/>
    <n v="2018"/>
    <s v="Property Crimes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4"/>
    <n v="14"/>
    <n v="14"/>
  </r>
  <r>
    <x v="3"/>
    <n v="2018"/>
    <s v="Crimes Against Persons"/>
    <n v="0"/>
    <n v="24"/>
    <n v="0"/>
    <n v="0"/>
    <n v="4"/>
    <n v="0"/>
    <n v="0"/>
    <n v="0"/>
    <n v="0"/>
    <n v="0"/>
    <n v="0"/>
    <n v="0"/>
    <n v="0"/>
    <n v="0"/>
    <n v="0"/>
    <n v="0"/>
    <n v="0"/>
    <n v="1"/>
    <n v="1"/>
    <n v="0"/>
    <n v="15"/>
    <n v="1"/>
    <n v="0"/>
    <n v="0"/>
    <n v="0"/>
    <n v="0"/>
    <n v="0"/>
    <n v="57"/>
    <n v="57"/>
    <n v="61"/>
  </r>
  <r>
    <x v="3"/>
    <n v="2018"/>
    <s v="Property Crimes"/>
    <n v="0"/>
    <n v="51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67"/>
    <n v="67"/>
    <n v="70"/>
  </r>
  <r>
    <x v="4"/>
    <n v="2018"/>
    <s v="Crimes Against Persons"/>
    <n v="0"/>
    <n v="7"/>
    <n v="0"/>
    <n v="0"/>
    <n v="4"/>
    <n v="0"/>
    <n v="0"/>
    <n v="0"/>
    <n v="0"/>
    <n v="0"/>
    <n v="0"/>
    <n v="0"/>
    <n v="0"/>
    <n v="1"/>
    <n v="1"/>
    <n v="0"/>
    <n v="3"/>
    <n v="1"/>
    <n v="4"/>
    <n v="0"/>
    <n v="11"/>
    <n v="0"/>
    <n v="0"/>
    <n v="0"/>
    <n v="0"/>
    <n v="0"/>
    <n v="0"/>
    <n v="51"/>
    <n v="51"/>
    <n v="53"/>
  </r>
  <r>
    <x v="4"/>
    <n v="2018"/>
    <s v="Property Crimes"/>
    <n v="0"/>
    <n v="71"/>
    <n v="0"/>
    <n v="0"/>
    <n v="3"/>
    <n v="0"/>
    <n v="0"/>
    <n v="0"/>
    <n v="2"/>
    <n v="0"/>
    <n v="0"/>
    <n v="0"/>
    <n v="0"/>
    <n v="0"/>
    <n v="1"/>
    <n v="0"/>
    <n v="2"/>
    <n v="0"/>
    <n v="3"/>
    <n v="0"/>
    <n v="3"/>
    <n v="0"/>
    <n v="0"/>
    <n v="0"/>
    <n v="0"/>
    <n v="0"/>
    <n v="0"/>
    <n v="93"/>
    <n v="93"/>
    <n v="93"/>
  </r>
  <r>
    <x v="5"/>
    <n v="2018"/>
    <s v="Crimes Against Persons"/>
    <n v="0"/>
    <n v="5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3"/>
    <n v="2"/>
    <n v="0"/>
    <n v="0"/>
    <n v="0"/>
    <n v="0"/>
    <n v="0"/>
    <n v="19"/>
    <n v="19"/>
    <n v="20"/>
  </r>
  <r>
    <x v="5"/>
    <n v="2018"/>
    <s v="Property Crimes"/>
    <n v="0"/>
    <n v="1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8"/>
    <n v="28"/>
    <n v="28"/>
  </r>
  <r>
    <x v="6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</r>
  <r>
    <x v="6"/>
    <n v="2018"/>
    <s v="Property Crimes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7"/>
    <n v="7"/>
    <n v="7"/>
  </r>
  <r>
    <x v="2"/>
    <n v="2019"/>
    <s v="Crimes Against Persons"/>
    <n v="0"/>
    <n v="0"/>
    <n v="0"/>
    <n v="0"/>
    <n v="2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11"/>
    <n v="11"/>
    <n v="12"/>
  </r>
  <r>
    <x v="2"/>
    <n v="2019"/>
    <s v="Property Crimes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</r>
  <r>
    <x v="3"/>
    <n v="2019"/>
    <s v="Crimes Against Persons"/>
    <n v="0"/>
    <n v="32"/>
    <n v="0"/>
    <n v="0"/>
    <n v="2"/>
    <n v="0"/>
    <n v="0"/>
    <n v="0"/>
    <n v="0"/>
    <n v="0"/>
    <n v="0"/>
    <n v="0"/>
    <n v="0"/>
    <n v="0"/>
    <n v="0"/>
    <n v="0"/>
    <n v="1"/>
    <n v="1"/>
    <n v="0"/>
    <n v="0"/>
    <n v="11"/>
    <n v="1"/>
    <n v="1"/>
    <n v="0"/>
    <n v="0"/>
    <n v="0"/>
    <n v="0"/>
    <n v="60"/>
    <n v="62"/>
    <n v="83"/>
  </r>
  <r>
    <x v="3"/>
    <n v="2019"/>
    <s v="Property Crimes"/>
    <n v="0"/>
    <n v="90"/>
    <n v="4"/>
    <n v="0"/>
    <n v="3"/>
    <n v="0"/>
    <n v="0"/>
    <n v="0"/>
    <n v="1"/>
    <n v="0"/>
    <n v="0"/>
    <n v="0"/>
    <n v="0"/>
    <n v="0"/>
    <n v="0"/>
    <n v="0"/>
    <n v="2"/>
    <n v="3"/>
    <n v="1"/>
    <n v="0"/>
    <n v="5"/>
    <n v="0"/>
    <n v="1"/>
    <n v="0"/>
    <n v="0"/>
    <n v="0"/>
    <n v="0"/>
    <n v="122"/>
    <n v="124"/>
    <n v="128"/>
  </r>
  <r>
    <x v="4"/>
    <n v="2019"/>
    <s v="Crimes Against Persons"/>
    <n v="0"/>
    <n v="11"/>
    <n v="0"/>
    <n v="0"/>
    <n v="2"/>
    <n v="0"/>
    <n v="0"/>
    <n v="0"/>
    <n v="0"/>
    <n v="0"/>
    <n v="0"/>
    <n v="0"/>
    <n v="1"/>
    <n v="0"/>
    <n v="0"/>
    <n v="0"/>
    <n v="1"/>
    <n v="1"/>
    <n v="2"/>
    <n v="0"/>
    <n v="8"/>
    <n v="3"/>
    <n v="1"/>
    <n v="0"/>
    <n v="0"/>
    <n v="0"/>
    <n v="0"/>
    <n v="50"/>
    <n v="52"/>
    <n v="54"/>
  </r>
  <r>
    <x v="4"/>
    <n v="2019"/>
    <s v="Property Crimes"/>
    <n v="0"/>
    <n v="53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10"/>
    <n v="0"/>
    <n v="3"/>
    <n v="0"/>
    <n v="0"/>
    <n v="1"/>
    <n v="0"/>
    <n v="82"/>
    <n v="82"/>
    <n v="82"/>
  </r>
  <r>
    <x v="5"/>
    <n v="2019"/>
    <s v="Crimes Against Persons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18"/>
    <n v="18"/>
    <n v="22"/>
  </r>
  <r>
    <x v="5"/>
    <n v="2019"/>
    <s v="Property Crimes"/>
    <n v="0"/>
    <n v="35"/>
    <n v="1"/>
    <n v="0"/>
    <n v="1"/>
    <n v="0"/>
    <n v="0"/>
    <n v="0"/>
    <n v="1"/>
    <n v="1"/>
    <n v="0"/>
    <n v="0"/>
    <n v="0"/>
    <n v="0"/>
    <n v="0"/>
    <n v="0"/>
    <n v="1"/>
    <n v="0"/>
    <n v="3"/>
    <n v="0"/>
    <n v="1"/>
    <n v="0"/>
    <n v="1"/>
    <n v="0"/>
    <n v="0"/>
    <n v="0"/>
    <n v="0"/>
    <n v="50"/>
    <n v="53"/>
    <n v="51"/>
  </r>
  <r>
    <x v="6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6"/>
    <n v="2019"/>
    <s v="Property Crimes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9"/>
    <n v="9"/>
    <n v="9"/>
  </r>
  <r>
    <x v="2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2"/>
    <n v="0"/>
    <n v="0"/>
    <n v="0"/>
    <n v="0"/>
    <n v="0"/>
    <n v="9"/>
    <n v="10"/>
    <n v="12"/>
  </r>
  <r>
    <x v="2"/>
    <n v="2020"/>
    <s v="Property Crimes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3"/>
    <n v="13"/>
    <n v="13"/>
  </r>
  <r>
    <x v="3"/>
    <n v="2020"/>
    <s v="Crimes Against Persons"/>
    <n v="0"/>
    <n v="23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3"/>
    <n v="0"/>
    <n v="0"/>
    <n v="0"/>
    <n v="0"/>
    <n v="0"/>
    <n v="0"/>
    <n v="46"/>
    <n v="46"/>
    <n v="49"/>
  </r>
  <r>
    <x v="3"/>
    <n v="2020"/>
    <s v="Property Crimes"/>
    <n v="0"/>
    <n v="44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57"/>
    <n v="57"/>
    <n v="58"/>
  </r>
  <r>
    <x v="43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3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3"/>
    <n v="2021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3"/>
    <n v="2018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43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3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n v="201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  <n v="1"/>
  </r>
  <r>
    <x v="43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n v="201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n v="201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</r>
  <r>
    <x v="43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3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"/>
    <n v="2020"/>
    <s v="Crimes Against Persons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35"/>
    <n v="35"/>
    <n v="36"/>
  </r>
  <r>
    <x v="4"/>
    <n v="2020"/>
    <s v="Property Crimes"/>
    <n v="0"/>
    <n v="23"/>
    <n v="6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1"/>
    <n v="0"/>
    <n v="0"/>
    <n v="0"/>
    <n v="0"/>
    <n v="0"/>
    <n v="47"/>
    <n v="47"/>
    <n v="47"/>
  </r>
  <r>
    <x v="5"/>
    <n v="2020"/>
    <s v="Crimes Against Persons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5"/>
    <n v="0"/>
    <n v="0"/>
    <n v="0"/>
    <n v="0"/>
    <n v="0"/>
    <n v="0"/>
    <n v="15"/>
    <n v="15"/>
    <n v="15"/>
  </r>
  <r>
    <x v="5"/>
    <n v="2020"/>
    <s v="Property Crimes"/>
    <n v="0"/>
    <n v="18"/>
    <n v="1"/>
    <n v="0"/>
    <n v="1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32"/>
    <n v="32"/>
    <n v="32"/>
  </r>
  <r>
    <x v="6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6"/>
    <n v="6"/>
    <n v="6"/>
  </r>
  <r>
    <x v="6"/>
    <n v="2020"/>
    <s v="Property Crimes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12"/>
  </r>
  <r>
    <x v="2"/>
    <n v="202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3"/>
    <n v="0"/>
    <n v="0"/>
    <n v="0"/>
    <n v="0"/>
    <n v="0"/>
    <n v="0"/>
    <n v="16"/>
    <n v="16"/>
    <n v="16"/>
  </r>
  <r>
    <x v="2"/>
    <n v="2021"/>
    <s v="Property Crimes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35"/>
    <n v="35"/>
    <n v="35"/>
  </r>
  <r>
    <x v="3"/>
    <n v="2021"/>
    <s v="Crimes Against Persons"/>
    <n v="0"/>
    <n v="23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15"/>
    <n v="1"/>
    <n v="0"/>
    <n v="0"/>
    <n v="0"/>
    <n v="0"/>
    <n v="0"/>
    <n v="74"/>
    <n v="79"/>
    <n v="90"/>
  </r>
  <r>
    <x v="3"/>
    <n v="2021"/>
    <s v="Property Crimes"/>
    <n v="0"/>
    <n v="34"/>
    <n v="2"/>
    <n v="0"/>
    <n v="2"/>
    <n v="0"/>
    <n v="0"/>
    <n v="0"/>
    <n v="0"/>
    <n v="0"/>
    <n v="0"/>
    <n v="0"/>
    <n v="0"/>
    <n v="0"/>
    <n v="0"/>
    <n v="0"/>
    <n v="1"/>
    <n v="0"/>
    <n v="0"/>
    <n v="0"/>
    <n v="4"/>
    <n v="0"/>
    <n v="0"/>
    <n v="0"/>
    <n v="0"/>
    <n v="0"/>
    <n v="0"/>
    <n v="57"/>
    <n v="57"/>
    <n v="63"/>
  </r>
  <r>
    <x v="4"/>
    <n v="2021"/>
    <s v="Crimes Against Persons"/>
    <n v="0"/>
    <n v="21"/>
    <n v="0"/>
    <n v="0"/>
    <n v="1"/>
    <n v="0"/>
    <n v="0"/>
    <n v="0"/>
    <n v="0"/>
    <n v="0"/>
    <n v="0"/>
    <n v="0"/>
    <n v="0"/>
    <n v="0"/>
    <n v="0"/>
    <n v="0"/>
    <n v="2"/>
    <n v="0"/>
    <n v="5"/>
    <n v="0"/>
    <n v="34"/>
    <n v="3"/>
    <n v="0"/>
    <n v="0"/>
    <n v="0"/>
    <n v="0"/>
    <n v="0"/>
    <n v="148"/>
    <n v="148"/>
    <n v="160"/>
  </r>
  <r>
    <x v="4"/>
    <n v="2021"/>
    <s v="Property Crimes"/>
    <n v="0"/>
    <n v="5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63"/>
    <n v="63"/>
    <n v="65"/>
  </r>
  <r>
    <x v="5"/>
    <n v="2021"/>
    <s v="Crimes Against Persons"/>
    <n v="0"/>
    <n v="6"/>
    <n v="1"/>
    <n v="0"/>
    <n v="6"/>
    <n v="0"/>
    <n v="0"/>
    <n v="0"/>
    <n v="0"/>
    <n v="0"/>
    <n v="0"/>
    <n v="0"/>
    <n v="0"/>
    <n v="0"/>
    <n v="0"/>
    <n v="0"/>
    <n v="2"/>
    <n v="0"/>
    <n v="1"/>
    <n v="0"/>
    <n v="7"/>
    <n v="1"/>
    <n v="0"/>
    <n v="0"/>
    <n v="0"/>
    <n v="0"/>
    <n v="0"/>
    <n v="61"/>
    <n v="61"/>
    <n v="69"/>
  </r>
  <r>
    <x v="5"/>
    <n v="2021"/>
    <s v="Property Crimes"/>
    <n v="0"/>
    <n v="23"/>
    <n v="3"/>
    <n v="0"/>
    <n v="0"/>
    <n v="0"/>
    <n v="0"/>
    <n v="0"/>
    <n v="0"/>
    <n v="0"/>
    <n v="0"/>
    <n v="0"/>
    <n v="0"/>
    <n v="0"/>
    <n v="0"/>
    <n v="0"/>
    <n v="0"/>
    <n v="0"/>
    <n v="2"/>
    <n v="0"/>
    <n v="3"/>
    <n v="0"/>
    <n v="0"/>
    <n v="0"/>
    <n v="0"/>
    <n v="0"/>
    <n v="0"/>
    <n v="45"/>
    <n v="45"/>
    <n v="45"/>
  </r>
  <r>
    <x v="6"/>
    <n v="2021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</r>
  <r>
    <x v="6"/>
    <n v="2021"/>
    <s v="Property Crimes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2"/>
    <n v="12"/>
    <n v="12"/>
  </r>
  <r>
    <x v="2"/>
    <n v="2022"/>
    <s v="Crimes Against Persons"/>
    <n v="0"/>
    <n v="1"/>
    <n v="0"/>
    <n v="0"/>
    <n v="2"/>
    <n v="0"/>
    <n v="0"/>
    <n v="0"/>
    <n v="0"/>
    <n v="0"/>
    <n v="0"/>
    <n v="0"/>
    <n v="0"/>
    <n v="0"/>
    <n v="0"/>
    <n v="0"/>
    <n v="1"/>
    <n v="0"/>
    <n v="2"/>
    <n v="0"/>
    <n v="6"/>
    <n v="1"/>
    <n v="0"/>
    <n v="0"/>
    <n v="0"/>
    <n v="0"/>
    <n v="0"/>
    <n v="19"/>
    <n v="19"/>
    <n v="32"/>
  </r>
  <r>
    <x v="2"/>
    <n v="2022"/>
    <s v="Property Crimes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22"/>
    <n v="22"/>
  </r>
  <r>
    <x v="3"/>
    <n v="2022"/>
    <s v="Crimes Against Persons"/>
    <n v="0"/>
    <n v="45"/>
    <n v="0"/>
    <n v="0"/>
    <n v="4"/>
    <n v="0"/>
    <n v="0"/>
    <n v="0"/>
    <n v="0"/>
    <n v="0"/>
    <n v="0"/>
    <n v="0"/>
    <n v="0"/>
    <n v="0"/>
    <n v="0"/>
    <n v="0"/>
    <n v="6"/>
    <n v="0"/>
    <n v="21"/>
    <n v="0"/>
    <n v="13"/>
    <n v="1"/>
    <n v="0"/>
    <n v="0"/>
    <n v="0"/>
    <n v="0"/>
    <n v="0"/>
    <n v="111"/>
    <n v="121"/>
    <n v="139"/>
  </r>
  <r>
    <x v="3"/>
    <n v="2022"/>
    <s v="Property Crimes"/>
    <n v="0"/>
    <n v="64"/>
    <n v="2"/>
    <n v="1"/>
    <n v="1"/>
    <n v="0"/>
    <n v="0"/>
    <n v="0"/>
    <n v="0"/>
    <n v="0"/>
    <n v="1"/>
    <n v="0"/>
    <n v="0"/>
    <n v="0"/>
    <n v="0"/>
    <n v="0"/>
    <n v="0"/>
    <n v="0"/>
    <n v="5"/>
    <n v="0"/>
    <n v="3"/>
    <n v="3"/>
    <n v="0"/>
    <n v="0"/>
    <n v="0"/>
    <n v="0"/>
    <n v="0"/>
    <n v="93"/>
    <n v="94"/>
    <n v="99"/>
  </r>
  <r>
    <x v="4"/>
    <n v="2022"/>
    <s v="Crimes Against Persons"/>
    <n v="0"/>
    <n v="20"/>
    <n v="0"/>
    <n v="0"/>
    <n v="1"/>
    <n v="0"/>
    <n v="0"/>
    <n v="0"/>
    <n v="0"/>
    <n v="0"/>
    <n v="1"/>
    <n v="0"/>
    <n v="0"/>
    <n v="0"/>
    <n v="0"/>
    <n v="0"/>
    <n v="2"/>
    <n v="0"/>
    <n v="8"/>
    <n v="0"/>
    <n v="30"/>
    <n v="3"/>
    <n v="0"/>
    <n v="0"/>
    <n v="0"/>
    <n v="0"/>
    <n v="0"/>
    <n v="133"/>
    <n v="137"/>
    <n v="144"/>
  </r>
  <r>
    <x v="4"/>
    <n v="2022"/>
    <s v="Property Crimes"/>
    <n v="0"/>
    <n v="80"/>
    <n v="5"/>
    <n v="0"/>
    <n v="1"/>
    <n v="0"/>
    <n v="0"/>
    <n v="0"/>
    <n v="0"/>
    <n v="1"/>
    <n v="0"/>
    <n v="0"/>
    <n v="0"/>
    <n v="0"/>
    <n v="0"/>
    <n v="0"/>
    <n v="0"/>
    <n v="0"/>
    <n v="2"/>
    <n v="0"/>
    <n v="4"/>
    <n v="0"/>
    <n v="0"/>
    <n v="0"/>
    <n v="0"/>
    <n v="0"/>
    <n v="0"/>
    <n v="104"/>
    <n v="108"/>
    <n v="105"/>
  </r>
  <r>
    <x v="5"/>
    <n v="2022"/>
    <s v="Crimes Against Persons"/>
    <n v="0"/>
    <n v="4"/>
    <n v="0"/>
    <n v="0"/>
    <n v="4"/>
    <n v="0"/>
    <n v="0"/>
    <n v="0"/>
    <n v="1"/>
    <n v="0"/>
    <n v="0"/>
    <n v="1"/>
    <n v="1"/>
    <n v="0"/>
    <n v="0"/>
    <n v="3"/>
    <n v="6"/>
    <n v="0"/>
    <n v="0"/>
    <n v="0"/>
    <n v="12"/>
    <n v="0"/>
    <n v="0"/>
    <n v="0"/>
    <n v="0"/>
    <n v="0"/>
    <n v="0"/>
    <n v="45"/>
    <n v="46"/>
    <n v="53"/>
  </r>
  <r>
    <x v="5"/>
    <n v="2022"/>
    <s v="Property Crimes"/>
    <n v="0"/>
    <n v="19"/>
    <n v="4"/>
    <n v="0"/>
    <n v="2"/>
    <n v="0"/>
    <n v="0"/>
    <n v="1"/>
    <n v="2"/>
    <n v="0"/>
    <n v="0"/>
    <n v="3"/>
    <n v="0"/>
    <n v="0"/>
    <n v="0"/>
    <n v="0"/>
    <n v="0"/>
    <n v="0"/>
    <n v="0"/>
    <n v="0"/>
    <n v="3"/>
    <n v="0"/>
    <n v="0"/>
    <n v="0"/>
    <n v="0"/>
    <n v="0"/>
    <n v="0"/>
    <n v="42"/>
    <n v="42"/>
    <n v="49"/>
  </r>
  <r>
    <x v="6"/>
    <n v="2022"/>
    <s v="Crimes Against Persons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0"/>
    <n v="10"/>
    <n v="11"/>
  </r>
  <r>
    <x v="6"/>
    <n v="2022"/>
    <s v="Property Crimes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4"/>
    <n v="16"/>
  </r>
  <r>
    <x v="44"/>
    <n v="2022"/>
    <s v="Crimes Against Persons"/>
    <n v="0"/>
    <n v="7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9"/>
    <n v="12"/>
    <n v="16"/>
  </r>
  <r>
    <x v="44"/>
    <n v="2022"/>
    <s v="Property Crimes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</r>
  <r>
    <x v="44"/>
    <n v="2021"/>
    <s v="Crimes Against Persons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5"/>
    <n v="5"/>
    <n v="5"/>
  </r>
  <r>
    <x v="44"/>
    <n v="2021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3"/>
  </r>
  <r>
    <x v="44"/>
    <n v="2020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5"/>
    <n v="5"/>
    <n v="5"/>
  </r>
  <r>
    <x v="44"/>
    <n v="2019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</r>
  <r>
    <x v="44"/>
    <n v="2019"/>
    <s v="Property Crimes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9"/>
  </r>
  <r>
    <x v="44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</r>
  <r>
    <x v="44"/>
    <n v="2018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4"/>
    <n v="2017"/>
    <s v="Crimes Against Persons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4"/>
    <n v="2017"/>
    <s v="Property Crimes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4"/>
    <n v="2016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4"/>
    <n v="2016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5"/>
    <n v="5"/>
  </r>
  <r>
    <x v="44"/>
    <n v="2015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4"/>
    <n v="201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4"/>
    <n v="4"/>
  </r>
  <r>
    <x v="44"/>
    <n v="2014"/>
    <s v="Property Crimes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44"/>
    <n v="2013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</r>
  <r>
    <x v="44"/>
    <n v="2013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4"/>
    <n v="2012"/>
    <s v="Crimes Against Persons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11"/>
  </r>
  <r>
    <x v="44"/>
    <n v="201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4"/>
    <n v="2011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44"/>
    <n v="2011"/>
    <s v="Property Crimes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6"/>
    <n v="6"/>
    <n v="6"/>
  </r>
  <r>
    <x v="44"/>
    <n v="2010"/>
    <s v="Crimes Against Persons"/>
    <n v="0"/>
    <n v="6"/>
    <n v="0"/>
    <n v="0"/>
    <n v="1"/>
    <n v="0"/>
    <n v="0"/>
    <n v="0"/>
    <n v="0"/>
    <n v="0"/>
    <n v="0"/>
    <n v="0"/>
    <n v="0"/>
    <n v="0"/>
    <n v="0"/>
    <n v="0"/>
    <n v="2"/>
    <n v="0"/>
    <n v="1"/>
    <n v="0"/>
    <n v="2"/>
    <n v="0"/>
    <n v="0"/>
    <n v="0"/>
    <n v="0"/>
    <n v="0"/>
    <n v="0"/>
    <n v="14"/>
    <n v="14"/>
    <n v="16"/>
  </r>
  <r>
    <x v="44"/>
    <n v="2010"/>
    <s v="Property Crimes"/>
    <n v="0"/>
    <n v="5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</r>
  <r>
    <x v="45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2"/>
    <n v="2"/>
  </r>
  <r>
    <x v="45"/>
    <n v="202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45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n v="2020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4"/>
    <n v="4"/>
  </r>
  <r>
    <x v="45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45"/>
    <n v="2019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5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45"/>
    <n v="2018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</r>
  <r>
    <x v="45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n v="2016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45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n v="2013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5"/>
    <n v="2013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5"/>
    <n v="201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2"/>
    <n v="3"/>
  </r>
  <r>
    <x v="45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2"/>
    <n v="2"/>
  </r>
  <r>
    <x v="45"/>
    <n v="201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5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5"/>
    <n v="201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6"/>
    <n v="2022"/>
    <s v="Crimes Against Persons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6"/>
    <n v="8"/>
    <n v="6"/>
  </r>
  <r>
    <x v="46"/>
    <n v="2022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46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  <n v="2"/>
  </r>
  <r>
    <x v="46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46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6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6"/>
    <n v="2016"/>
    <s v="Property Crime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6"/>
    <n v="2015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2"/>
  </r>
  <r>
    <x v="46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46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47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3"/>
  </r>
  <r>
    <x v="47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n v="2020"/>
    <s v="Property Crime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47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2"/>
  </r>
  <r>
    <x v="47"/>
    <n v="2017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n v="2016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7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47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3"/>
  </r>
  <r>
    <x v="47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2"/>
    <n v="2"/>
  </r>
  <r>
    <x v="47"/>
    <n v="201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3"/>
    <n v="3"/>
    <n v="3"/>
  </r>
  <r>
    <x v="48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9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9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49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49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4"/>
  </r>
  <r>
    <x v="49"/>
    <n v="2010"/>
    <s v="Property Crime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0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3"/>
    <n v="3"/>
  </r>
  <r>
    <x v="50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n v="4"/>
    <n v="4"/>
  </r>
  <r>
    <x v="50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0"/>
    <n v="2021"/>
    <s v="Property Crimes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5"/>
    <n v="5"/>
    <n v="5"/>
  </r>
  <r>
    <x v="50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</r>
  <r>
    <x v="50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2"/>
    <n v="2"/>
  </r>
  <r>
    <x v="50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0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50"/>
    <n v="2015"/>
    <s v="Crimes Against Persons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4"/>
    <n v="4"/>
    <n v="4"/>
  </r>
  <r>
    <x v="50"/>
    <n v="201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</r>
  <r>
    <x v="50"/>
    <n v="201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0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</r>
  <r>
    <x v="50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50"/>
    <n v="201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0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0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2"/>
    <n v="2"/>
  </r>
  <r>
    <x v="51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1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1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1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"/>
    <n v="1"/>
  </r>
  <r>
    <x v="51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3"/>
  </r>
  <r>
    <x v="52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0"/>
    <n v="0"/>
    <n v="0"/>
    <n v="0"/>
    <n v="11"/>
    <n v="11"/>
    <n v="11"/>
  </r>
  <r>
    <x v="52"/>
    <n v="2022"/>
    <s v="Property Crimes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7"/>
    <n v="17"/>
    <n v="19"/>
  </r>
  <r>
    <x v="52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0"/>
    <n v="0"/>
    <n v="2"/>
    <n v="0"/>
    <n v="1"/>
    <n v="0"/>
    <n v="0"/>
    <n v="0"/>
    <n v="0"/>
    <n v="13"/>
    <n v="14"/>
    <n v="15"/>
  </r>
  <r>
    <x v="52"/>
    <n v="2021"/>
    <s v="Property Crimes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5"/>
    <n v="15"/>
    <n v="15"/>
  </r>
  <r>
    <x v="52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4"/>
    <n v="4"/>
    <n v="4"/>
  </r>
  <r>
    <x v="52"/>
    <n v="202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4"/>
    <n v="4"/>
    <n v="4"/>
  </r>
  <r>
    <x v="52"/>
    <n v="2019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7"/>
    <n v="7"/>
    <n v="7"/>
  </r>
  <r>
    <x v="52"/>
    <n v="2019"/>
    <s v="Property Crimes"/>
    <n v="0"/>
    <n v="5"/>
    <n v="2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2"/>
    <n v="0"/>
    <n v="0"/>
    <n v="0"/>
    <n v="0"/>
    <n v="13"/>
    <n v="13"/>
    <n v="13"/>
  </r>
  <r>
    <x v="52"/>
    <n v="2018"/>
    <s v="Crimes Against Persons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11"/>
    <n v="11"/>
    <n v="11"/>
  </r>
  <r>
    <x v="52"/>
    <n v="2018"/>
    <s v="Property Crimes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6"/>
    <n v="0"/>
    <n v="0"/>
    <n v="0"/>
    <n v="0"/>
    <n v="17"/>
    <n v="17"/>
    <n v="17"/>
  </r>
  <r>
    <x v="52"/>
    <n v="2017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6"/>
    <n v="6"/>
    <n v="6"/>
  </r>
  <r>
    <x v="52"/>
    <n v="2017"/>
    <s v="Property Crimes"/>
    <n v="0"/>
    <n v="16"/>
    <n v="0"/>
    <n v="0"/>
    <n v="6"/>
    <n v="0"/>
    <n v="0"/>
    <n v="0"/>
    <n v="0"/>
    <n v="0"/>
    <n v="0"/>
    <n v="0"/>
    <n v="0"/>
    <n v="0"/>
    <n v="4"/>
    <n v="0"/>
    <n v="0"/>
    <n v="0"/>
    <n v="0"/>
    <n v="0"/>
    <n v="3"/>
    <n v="0"/>
    <n v="0"/>
    <n v="0"/>
    <n v="0"/>
    <n v="0"/>
    <n v="0"/>
    <n v="33"/>
    <n v="35"/>
    <n v="41"/>
  </r>
  <r>
    <x v="52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5"/>
    <n v="5"/>
    <n v="5"/>
  </r>
  <r>
    <x v="52"/>
    <n v="2016"/>
    <s v="Property Crimes"/>
    <n v="0"/>
    <n v="22"/>
    <n v="5"/>
    <n v="0"/>
    <n v="0"/>
    <n v="0"/>
    <n v="0"/>
    <n v="2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38"/>
    <n v="39"/>
    <n v="38"/>
  </r>
  <r>
    <x v="52"/>
    <n v="2015"/>
    <s v="Crimes Against Persons"/>
    <n v="0"/>
    <n v="4"/>
    <n v="0"/>
    <n v="0"/>
    <n v="2"/>
    <n v="0"/>
    <n v="0"/>
    <n v="0"/>
    <n v="0"/>
    <n v="0"/>
    <n v="0"/>
    <n v="0"/>
    <n v="0"/>
    <n v="0"/>
    <n v="0"/>
    <n v="0"/>
    <n v="3"/>
    <n v="0"/>
    <n v="0"/>
    <n v="0"/>
    <n v="3"/>
    <n v="0"/>
    <n v="0"/>
    <n v="1"/>
    <n v="0"/>
    <n v="0"/>
    <n v="0"/>
    <n v="20"/>
    <n v="20"/>
    <n v="21"/>
  </r>
  <r>
    <x v="52"/>
    <n v="2015"/>
    <s v="Property Crimes"/>
    <n v="0"/>
    <n v="3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"/>
    <n v="1"/>
    <n v="0"/>
    <n v="0"/>
    <n v="0"/>
    <n v="0"/>
    <n v="0"/>
    <n v="49"/>
    <n v="49"/>
    <n v="50"/>
  </r>
  <r>
    <x v="52"/>
    <n v="2014"/>
    <s v="Crimes Against Persons"/>
    <n v="0"/>
    <n v="2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8"/>
    <n v="0"/>
    <n v="0"/>
    <n v="0"/>
    <n v="0"/>
    <n v="0"/>
    <n v="0"/>
    <n v="16"/>
    <n v="16"/>
    <n v="17"/>
  </r>
  <r>
    <x v="52"/>
    <n v="2014"/>
    <s v="Property Crimes"/>
    <n v="0"/>
    <n v="48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5"/>
    <n v="75"/>
    <n v="84"/>
  </r>
  <r>
    <x v="52"/>
    <n v="2013"/>
    <s v="Crimes Against Persons"/>
    <n v="0"/>
    <n v="4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2"/>
    <n v="1"/>
    <n v="2"/>
    <n v="0"/>
    <n v="0"/>
    <n v="0"/>
    <n v="0"/>
    <n v="21"/>
    <n v="22"/>
    <n v="39"/>
  </r>
  <r>
    <x v="52"/>
    <n v="2013"/>
    <s v="Property Crimes"/>
    <n v="0"/>
    <n v="37"/>
    <n v="5"/>
    <n v="0"/>
    <n v="2"/>
    <n v="0"/>
    <n v="0"/>
    <n v="0"/>
    <n v="4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68"/>
    <n v="68"/>
    <n v="68"/>
  </r>
  <r>
    <x v="52"/>
    <n v="2012"/>
    <s v="Crimes Against Persons"/>
    <n v="0"/>
    <n v="6"/>
    <n v="0"/>
    <n v="0"/>
    <n v="2"/>
    <n v="0"/>
    <n v="0"/>
    <n v="0"/>
    <n v="1"/>
    <n v="0"/>
    <n v="0"/>
    <n v="0"/>
    <n v="0"/>
    <n v="0"/>
    <n v="0"/>
    <n v="0"/>
    <n v="7"/>
    <n v="1"/>
    <n v="1"/>
    <n v="0"/>
    <n v="1"/>
    <n v="3"/>
    <n v="4"/>
    <n v="0"/>
    <n v="0"/>
    <n v="0"/>
    <n v="0"/>
    <n v="35"/>
    <n v="40"/>
    <n v="35"/>
  </r>
  <r>
    <x v="52"/>
    <n v="2012"/>
    <s v="Property Crimes"/>
    <n v="0"/>
    <n v="48"/>
    <n v="7"/>
    <n v="0"/>
    <n v="2"/>
    <n v="0"/>
    <n v="0"/>
    <n v="0"/>
    <n v="0"/>
    <n v="0"/>
    <n v="0"/>
    <n v="0"/>
    <n v="0"/>
    <n v="0"/>
    <n v="0"/>
    <n v="0"/>
    <n v="2"/>
    <n v="0"/>
    <n v="2"/>
    <n v="0"/>
    <n v="2"/>
    <n v="0"/>
    <n v="0"/>
    <n v="0"/>
    <n v="0"/>
    <n v="0"/>
    <n v="0"/>
    <n v="82"/>
    <n v="82"/>
    <n v="82"/>
  </r>
  <r>
    <x v="52"/>
    <n v="2011"/>
    <s v="Crimes Against Persons"/>
    <n v="0"/>
    <n v="4"/>
    <n v="0"/>
    <n v="0"/>
    <n v="2"/>
    <n v="0"/>
    <n v="0"/>
    <n v="0"/>
    <n v="0"/>
    <n v="0"/>
    <n v="0"/>
    <n v="0"/>
    <n v="0"/>
    <n v="0"/>
    <n v="0"/>
    <n v="0"/>
    <n v="5"/>
    <n v="0"/>
    <n v="3"/>
    <n v="0"/>
    <n v="3"/>
    <n v="0"/>
    <n v="0"/>
    <n v="0"/>
    <n v="0"/>
    <n v="1"/>
    <n v="0"/>
    <n v="23"/>
    <n v="23"/>
    <n v="30"/>
  </r>
  <r>
    <x v="52"/>
    <n v="2011"/>
    <s v="Property Crimes"/>
    <n v="0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16"/>
    <n v="16"/>
    <n v="16"/>
  </r>
  <r>
    <x v="52"/>
    <n v="2010"/>
    <s v="Crimes Against Persons"/>
    <n v="0"/>
    <n v="4"/>
    <n v="0"/>
    <n v="0"/>
    <n v="1"/>
    <n v="0"/>
    <n v="0"/>
    <n v="0"/>
    <n v="0"/>
    <n v="0"/>
    <n v="0"/>
    <n v="0"/>
    <n v="0"/>
    <n v="0"/>
    <n v="0"/>
    <n v="0"/>
    <n v="10"/>
    <n v="1"/>
    <n v="1"/>
    <n v="0"/>
    <n v="10"/>
    <n v="1"/>
    <n v="0"/>
    <n v="0"/>
    <n v="0"/>
    <n v="0"/>
    <n v="1"/>
    <n v="38"/>
    <n v="42"/>
    <n v="53"/>
  </r>
  <r>
    <x v="52"/>
    <n v="2010"/>
    <s v="Property Crimes"/>
    <n v="0"/>
    <n v="4"/>
    <n v="1"/>
    <n v="0"/>
    <n v="0"/>
    <n v="0"/>
    <n v="0"/>
    <n v="0"/>
    <n v="1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13"/>
    <n v="13"/>
    <n v="13"/>
  </r>
  <r>
    <x v="53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3"/>
    <n v="202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3"/>
    <n v="2019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53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3"/>
    <n v="2017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53"/>
    <n v="2013"/>
    <s v="Property Crimes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53"/>
    <n v="2011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3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3"/>
    <n v="201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</r>
  <r>
    <x v="54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n v="2017"/>
    <s v="Property Crime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4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3"/>
  </r>
  <r>
    <x v="54"/>
    <n v="201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55"/>
    <n v="202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n v="202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2"/>
    <n v="2"/>
  </r>
  <r>
    <x v="55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4"/>
  </r>
  <r>
    <x v="55"/>
    <n v="2020"/>
    <s v="Property Crimes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</r>
  <r>
    <x v="55"/>
    <n v="2018"/>
    <s v="Property Crimes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5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5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55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5"/>
    <n v="2015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5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5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2"/>
    <n v="2"/>
  </r>
  <r>
    <x v="55"/>
    <n v="2013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2"/>
    <n v="2"/>
    <n v="2"/>
  </r>
  <r>
    <x v="55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5"/>
    <n v="8"/>
    <n v="5"/>
  </r>
  <r>
    <x v="55"/>
    <n v="201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5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5"/>
    <n v="5"/>
    <n v="5"/>
  </r>
  <r>
    <x v="56"/>
    <n v="2022"/>
    <s v="Property Crimes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n v="5"/>
    <n v="5"/>
  </r>
  <r>
    <x v="56"/>
    <n v="2021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56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n v="2020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n v="2020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56"/>
    <n v="2019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n v="2019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n v="2018"/>
    <s v="Property Crime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56"/>
    <n v="2017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2"/>
    <n v="2"/>
  </r>
  <r>
    <x v="56"/>
    <n v="2017"/>
    <s v="Property Crimes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56"/>
    <n v="2016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6"/>
    <n v="2015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n v="201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n v="2013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56"/>
    <n v="2013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n v="2012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6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3"/>
    <n v="4"/>
  </r>
  <r>
    <x v="56"/>
    <n v="2011"/>
    <s v="Property Crime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56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4"/>
    <n v="4"/>
    <n v="4"/>
  </r>
  <r>
    <x v="56"/>
    <n v="2010"/>
    <s v="Property Crimes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7"/>
    <n v="2021"/>
    <s v="Crimes Against Person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7"/>
    <n v="202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57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7"/>
    <n v="2015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57"/>
    <n v="2012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8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8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</r>
  <r>
    <x v="58"/>
    <n v="2014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</r>
  <r>
    <x v="58"/>
    <n v="2014"/>
    <s v="Property Crimes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8"/>
    <n v="201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58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</r>
  <r>
    <x v="59"/>
    <n v="2021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n v="2020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n v="2019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59"/>
    <n v="2018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n v="2018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</r>
  <r>
    <x v="59"/>
    <n v="2017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n v="2017"/>
    <s v="Property Crime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59"/>
    <n v="2016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n v="2014"/>
    <s v="Property Crim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n v="201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59"/>
    <n v="2010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n v="3"/>
    <n v="3"/>
  </r>
  <r>
    <x v="60"/>
    <n v="2022"/>
    <s v="Crimes Against Persons"/>
    <n v="0"/>
    <n v="5"/>
    <n v="0"/>
    <n v="0"/>
    <n v="1"/>
    <n v="0"/>
    <n v="0"/>
    <n v="0"/>
    <n v="0"/>
    <n v="0"/>
    <n v="0"/>
    <n v="0"/>
    <n v="0"/>
    <n v="0"/>
    <n v="0"/>
    <n v="0"/>
    <n v="2"/>
    <n v="0"/>
    <n v="1"/>
    <n v="0"/>
    <n v="7"/>
    <n v="0"/>
    <n v="0"/>
    <n v="0"/>
    <n v="0"/>
    <n v="0"/>
    <n v="0"/>
    <n v="20"/>
    <n v="22"/>
    <n v="21"/>
  </r>
  <r>
    <x v="60"/>
    <n v="2022"/>
    <s v="Property Crimes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5"/>
    <n v="0"/>
    <n v="1"/>
    <n v="0"/>
    <n v="2"/>
    <n v="0"/>
    <n v="0"/>
    <n v="0"/>
    <n v="0"/>
    <n v="20"/>
    <n v="24"/>
    <n v="26"/>
  </r>
  <r>
    <x v="60"/>
    <n v="2021"/>
    <s v="Crimes Against Persons"/>
    <n v="0"/>
    <n v="3"/>
    <n v="0"/>
    <n v="0"/>
    <n v="0"/>
    <n v="0"/>
    <n v="0"/>
    <n v="0"/>
    <n v="0"/>
    <n v="0"/>
    <n v="0"/>
    <n v="0"/>
    <n v="0"/>
    <n v="0"/>
    <n v="0"/>
    <n v="0"/>
    <n v="4"/>
    <n v="0"/>
    <n v="1"/>
    <n v="0"/>
    <n v="1"/>
    <n v="0"/>
    <n v="0"/>
    <n v="0"/>
    <n v="0"/>
    <n v="0"/>
    <n v="0"/>
    <n v="15"/>
    <n v="17"/>
    <n v="15"/>
  </r>
  <r>
    <x v="60"/>
    <n v="2021"/>
    <s v="Property Crimes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1"/>
    <n v="11"/>
    <n v="11"/>
  </r>
  <r>
    <x v="60"/>
    <n v="2020"/>
    <s v="Crimes Against Persons"/>
    <n v="0"/>
    <n v="3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2"/>
    <n v="1"/>
    <n v="1"/>
    <n v="0"/>
    <n v="0"/>
    <n v="0"/>
    <n v="0"/>
    <n v="23"/>
    <n v="24"/>
    <n v="23"/>
  </r>
  <r>
    <x v="60"/>
    <n v="2020"/>
    <s v="Property Crimes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17"/>
    <n v="18"/>
    <n v="18"/>
  </r>
  <r>
    <x v="60"/>
    <n v="2019"/>
    <s v="Crimes Against Persons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0"/>
    <n v="11"/>
    <n v="13"/>
  </r>
  <r>
    <x v="60"/>
    <n v="2019"/>
    <s v="Property Crimes"/>
    <n v="0"/>
    <n v="11"/>
    <n v="0"/>
    <n v="0"/>
    <n v="0"/>
    <n v="0"/>
    <n v="0"/>
    <n v="0"/>
    <n v="0"/>
    <n v="0"/>
    <n v="0"/>
    <n v="0"/>
    <n v="0"/>
    <n v="0"/>
    <n v="0"/>
    <n v="0"/>
    <n v="2"/>
    <n v="0"/>
    <n v="3"/>
    <n v="0"/>
    <n v="0"/>
    <n v="1"/>
    <n v="0"/>
    <n v="0"/>
    <n v="0"/>
    <n v="0"/>
    <n v="0"/>
    <n v="19"/>
    <n v="19"/>
    <n v="19"/>
  </r>
  <r>
    <x v="60"/>
    <n v="2018"/>
    <s v="Crimes Against Persons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6"/>
    <n v="6"/>
    <n v="6"/>
  </r>
  <r>
    <x v="60"/>
    <n v="2018"/>
    <s v="Property Crimes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5"/>
    <n v="15"/>
    <n v="15"/>
  </r>
  <r>
    <x v="60"/>
    <n v="2017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2"/>
    <n v="1"/>
    <n v="2"/>
    <n v="0"/>
    <n v="1"/>
    <n v="0"/>
    <n v="0"/>
    <n v="0"/>
    <n v="0"/>
    <n v="1"/>
    <n v="0"/>
    <n v="12"/>
    <n v="14"/>
    <n v="15"/>
  </r>
  <r>
    <x v="60"/>
    <n v="2017"/>
    <s v="Property Crimes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16"/>
  </r>
  <r>
    <x v="60"/>
    <n v="2016"/>
    <s v="Crimes Against Persons"/>
    <n v="0"/>
    <n v="5"/>
    <n v="0"/>
    <n v="0"/>
    <n v="0"/>
    <n v="1"/>
    <n v="0"/>
    <n v="0"/>
    <n v="0"/>
    <n v="0"/>
    <n v="0"/>
    <n v="0"/>
    <n v="0"/>
    <n v="0"/>
    <n v="0"/>
    <n v="0"/>
    <n v="3"/>
    <n v="0"/>
    <n v="0"/>
    <n v="0"/>
    <n v="2"/>
    <n v="0"/>
    <n v="0"/>
    <n v="0"/>
    <n v="0"/>
    <n v="0"/>
    <n v="0"/>
    <n v="12"/>
    <n v="13"/>
    <n v="15"/>
  </r>
  <r>
    <x v="60"/>
    <n v="2016"/>
    <s v="Property Crimes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"/>
    <n v="7"/>
  </r>
  <r>
    <x v="60"/>
    <n v="2015"/>
    <s v="Crimes Against Persons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"/>
    <n v="8"/>
    <n v="11"/>
  </r>
  <r>
    <x v="60"/>
    <n v="2015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</r>
  <r>
    <x v="60"/>
    <n v="2014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5"/>
    <n v="0"/>
    <n v="0"/>
    <n v="0"/>
    <n v="0"/>
    <n v="0"/>
    <n v="0"/>
    <n v="13"/>
    <n v="13"/>
    <n v="14"/>
  </r>
  <r>
    <x v="60"/>
    <n v="2014"/>
    <s v="Property Crimes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4"/>
    <n v="4"/>
    <n v="4"/>
  </r>
  <r>
    <x v="60"/>
    <n v="2013"/>
    <s v="Crimes Against Persons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9"/>
    <n v="9"/>
    <n v="9"/>
  </r>
  <r>
    <x v="60"/>
    <n v="2013"/>
    <s v="Property Crimes"/>
    <n v="1"/>
    <n v="7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12"/>
  </r>
  <r>
    <x v="60"/>
    <n v="2012"/>
    <s v="Crimes Against Persons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6"/>
    <n v="0"/>
    <n v="0"/>
    <n v="0"/>
    <n v="0"/>
    <n v="0"/>
    <n v="0"/>
    <n v="13"/>
    <n v="13"/>
    <n v="15"/>
  </r>
  <r>
    <x v="60"/>
    <n v="2012"/>
    <s v="Property Crimes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8"/>
    <n v="8"/>
    <n v="8"/>
  </r>
  <r>
    <x v="60"/>
    <n v="2011"/>
    <s v="Crimes Against Persons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0"/>
    <n v="1"/>
    <n v="0"/>
    <n v="0"/>
    <n v="0"/>
    <n v="1"/>
    <n v="17"/>
    <n v="20"/>
    <n v="24"/>
  </r>
  <r>
    <x v="60"/>
    <n v="2011"/>
    <s v="Property Crimes"/>
    <n v="0"/>
    <n v="4"/>
    <n v="12"/>
    <n v="1"/>
    <n v="1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24"/>
    <n v="24"/>
    <n v="24"/>
  </r>
  <r>
    <x v="60"/>
    <n v="2010"/>
    <s v="Crimes Against Persons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4"/>
    <n v="0"/>
    <n v="1"/>
    <n v="0"/>
    <n v="0"/>
    <n v="0"/>
    <n v="0"/>
    <n v="16"/>
    <n v="16"/>
    <n v="21"/>
  </r>
  <r>
    <x v="60"/>
    <n v="2010"/>
    <s v="Property Crimes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9"/>
    <n v="9"/>
    <n v="11"/>
  </r>
  <r>
    <x v="61"/>
    <n v="2022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</r>
  <r>
    <x v="61"/>
    <n v="2021"/>
    <s v="Crimes Against Person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</r>
  <r>
    <x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C27D3-1CE1-4F4F-AAFF-BF6934B35914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7" firstHeaderRow="1" firstDataRow="1" firstDataCol="1"/>
  <pivotFields count="33">
    <pivotField axis="axisRow" showAll="0">
      <items count="64">
        <item x="0"/>
        <item x="1"/>
        <item x="2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"/>
        <item x="27"/>
        <item x="28"/>
        <item x="29"/>
        <item x="30"/>
        <item x="31"/>
        <item x="32"/>
        <item x="33"/>
        <item x="4"/>
        <item x="34"/>
        <item x="35"/>
        <item x="36"/>
        <item x="37"/>
        <item x="38"/>
        <item x="39"/>
        <item x="40"/>
        <item x="41"/>
        <item x="42"/>
        <item x="5"/>
        <item x="43"/>
        <item x="6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Items count="1">
    <i/>
  </colItems>
  <dataFields count="1">
    <dataField name="Sum of Total Incidents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703EF-2C79-D64D-B4AF-9F0C5E7FAC35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7" firstHeaderRow="0" firstDataRow="1" firstDataCol="1"/>
  <pivotFields count="44">
    <pivotField axis="axisRow" showAll="0">
      <items count="64">
        <item x="0"/>
        <item x="1"/>
        <item x="2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"/>
        <item x="27"/>
        <item x="28"/>
        <item x="29"/>
        <item x="30"/>
        <item x="31"/>
        <item x="32"/>
        <item x="33"/>
        <item x="4"/>
        <item x="34"/>
        <item x="35"/>
        <item x="36"/>
        <item x="37"/>
        <item x="38"/>
        <item x="39"/>
        <item x="40"/>
        <item x="41"/>
        <item x="42"/>
        <item x="5"/>
        <item x="43"/>
        <item x="6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showAll="0">
      <items count="15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ti-Jewish" fld="15" baseField="0" baseItem="0"/>
    <dataField name="Sum of Total Incidents" fld="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A13EE-9808-984F-8333-CEA6E655DD6C}" name="PivotTable1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44">
    <pivotField axis="axisRow" showAll="0">
      <items count="64">
        <item h="1" x="0"/>
        <item h="1" x="46"/>
        <item x="1"/>
        <item h="1" x="2"/>
        <item h="1" x="3"/>
        <item h="1" x="4"/>
        <item h="1" x="5"/>
        <item h="1" x="47"/>
        <item h="1" x="48"/>
        <item h="1" x="6"/>
        <item h="1" x="49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56"/>
        <item h="1" x="17"/>
        <item x="18"/>
        <item h="1" x="59"/>
        <item h="1" x="58"/>
        <item h="1" x="50"/>
        <item h="1" x="19"/>
        <item h="1" x="20"/>
        <item h="1" x="21"/>
        <item h="1" x="22"/>
        <item x="23"/>
        <item h="1" x="24"/>
        <item h="1" x="25"/>
        <item h="1" x="26"/>
        <item h="1" x="27"/>
        <item h="1" x="28"/>
        <item h="1" x="60"/>
        <item h="1" x="29"/>
        <item h="1" x="30"/>
        <item h="1" x="57"/>
        <item x="31"/>
        <item h="1" x="32"/>
        <item x="33"/>
        <item h="1" x="34"/>
        <item h="1" x="35"/>
        <item h="1" x="36"/>
        <item h="1" x="37"/>
        <item h="1" x="61"/>
        <item h="1" x="38"/>
        <item h="1" x="39"/>
        <item h="1" x="51"/>
        <item h="1" x="40"/>
        <item h="1" x="41"/>
        <item h="1" x="52"/>
        <item h="1" x="42"/>
        <item h="1" x="43"/>
        <item h="1" x="53"/>
        <item h="1" x="54"/>
        <item h="1" x="55"/>
        <item h="1" x="44"/>
        <item h="1" x="45"/>
        <item h="1" x="62"/>
        <item t="default"/>
      </items>
    </pivotField>
    <pivotField showAll="0">
      <items count="15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>
      <items count="17">
        <item x="2"/>
        <item x="8"/>
        <item x="4"/>
        <item x="6"/>
        <item x="5"/>
        <item x="9"/>
        <item x="7"/>
        <item x="11"/>
        <item x="10"/>
        <item x="0"/>
        <item x="3"/>
        <item x="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dataField="1" showAll="0">
      <items count="50">
        <item x="2"/>
        <item x="0"/>
        <item x="3"/>
        <item x="4"/>
        <item x="12"/>
        <item x="15"/>
        <item x="8"/>
        <item x="14"/>
        <item x="30"/>
        <item x="13"/>
        <item x="21"/>
        <item x="27"/>
        <item x="1"/>
        <item x="23"/>
        <item x="18"/>
        <item x="39"/>
        <item x="35"/>
        <item x="32"/>
        <item x="24"/>
        <item x="7"/>
        <item x="10"/>
        <item x="19"/>
        <item x="40"/>
        <item x="16"/>
        <item x="31"/>
        <item x="9"/>
        <item x="36"/>
        <item x="41"/>
        <item x="38"/>
        <item x="25"/>
        <item x="17"/>
        <item x="29"/>
        <item x="37"/>
        <item x="44"/>
        <item x="46"/>
        <item x="47"/>
        <item x="43"/>
        <item x="22"/>
        <item x="5"/>
        <item x="42"/>
        <item x="34"/>
        <item x="20"/>
        <item x="28"/>
        <item x="6"/>
        <item x="33"/>
        <item x="11"/>
        <item x="45"/>
        <item x="26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1">
        <item x="5"/>
        <item x="11"/>
        <item x="7"/>
        <item x="10"/>
        <item x="6"/>
        <item x="8"/>
        <item x="4"/>
        <item x="20"/>
        <item x="25"/>
        <item x="23"/>
        <item x="26"/>
        <item x="14"/>
        <item x="9"/>
        <item x="24"/>
        <item x="32"/>
        <item x="29"/>
        <item x="1"/>
        <item x="0"/>
        <item x="2"/>
        <item x="27"/>
        <item x="28"/>
        <item x="3"/>
        <item x="38"/>
        <item x="41"/>
        <item x="16"/>
        <item x="46"/>
        <item x="62"/>
        <item x="49"/>
        <item x="15"/>
        <item x="52"/>
        <item x="17"/>
        <item x="56"/>
        <item x="66"/>
        <item x="67"/>
        <item x="22"/>
        <item x="50"/>
        <item x="21"/>
        <item x="36"/>
        <item x="37"/>
        <item x="55"/>
        <item x="58"/>
        <item x="42"/>
        <item x="45"/>
        <item x="47"/>
        <item x="65"/>
        <item x="60"/>
        <item x="63"/>
        <item x="31"/>
        <item x="39"/>
        <item x="35"/>
        <item x="48"/>
        <item x="34"/>
        <item x="51"/>
        <item x="44"/>
        <item x="61"/>
        <item x="59"/>
        <item x="30"/>
        <item x="53"/>
        <item x="57"/>
        <item x="54"/>
        <item x="68"/>
        <item x="43"/>
        <item x="13"/>
        <item x="64"/>
        <item x="19"/>
        <item x="12"/>
        <item x="40"/>
        <item x="18"/>
        <item x="33"/>
        <item x="69"/>
        <item t="default"/>
      </items>
    </pivotField>
    <pivotField showAll="0"/>
    <pivotField showAll="0"/>
  </pivotFields>
  <rowFields count="1">
    <field x="0"/>
  </rowFields>
  <rowItems count="6">
    <i>
      <x v="2"/>
    </i>
    <i>
      <x v="23"/>
    </i>
    <i>
      <x v="31"/>
    </i>
    <i>
      <x v="41"/>
    </i>
    <i>
      <x v="4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Incidents" fld="41" baseField="0" baseItem="0"/>
    <dataField name="Sum of Anti-Jewish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DA0EFB-E33B-6141-BB69-38240276203B}" name="PivotTable16" cacheId="1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61" firstHeaderRow="0" firstDataRow="1" firstDataCol="1"/>
  <pivotFields count="44">
    <pivotField axis="axisRow" showAll="0">
      <items count="64">
        <item x="0"/>
        <item x="46"/>
        <item h="1" x="1"/>
        <item x="2"/>
        <item x="3"/>
        <item x="4"/>
        <item x="5"/>
        <item x="47"/>
        <item x="48"/>
        <item x="6"/>
        <item x="49"/>
        <item x="7"/>
        <item x="8"/>
        <item x="9"/>
        <item x="10"/>
        <item x="11"/>
        <item x="12"/>
        <item x="13"/>
        <item x="14"/>
        <item x="15"/>
        <item x="16"/>
        <item x="56"/>
        <item x="17"/>
        <item h="1" x="18"/>
        <item x="59"/>
        <item x="58"/>
        <item x="50"/>
        <item x="19"/>
        <item x="20"/>
        <item x="21"/>
        <item x="22"/>
        <item h="1" x="23"/>
        <item x="24"/>
        <item x="25"/>
        <item x="26"/>
        <item x="27"/>
        <item x="28"/>
        <item x="60"/>
        <item x="29"/>
        <item x="30"/>
        <item x="57"/>
        <item h="1" x="31"/>
        <item x="32"/>
        <item h="1" x="33"/>
        <item x="34"/>
        <item x="35"/>
        <item x="36"/>
        <item x="37"/>
        <item x="61"/>
        <item x="38"/>
        <item x="39"/>
        <item x="51"/>
        <item x="40"/>
        <item x="41"/>
        <item x="52"/>
        <item x="42"/>
        <item x="43"/>
        <item x="53"/>
        <item x="54"/>
        <item x="55"/>
        <item x="44"/>
        <item x="45"/>
        <item h="1" x="62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1">
        <item x="5"/>
        <item x="11"/>
        <item x="7"/>
        <item x="10"/>
        <item x="6"/>
        <item x="8"/>
        <item x="4"/>
        <item x="20"/>
        <item x="25"/>
        <item x="23"/>
        <item x="26"/>
        <item x="14"/>
        <item x="9"/>
        <item x="24"/>
        <item x="32"/>
        <item x="29"/>
        <item x="1"/>
        <item x="0"/>
        <item x="2"/>
        <item x="27"/>
        <item x="28"/>
        <item x="3"/>
        <item x="38"/>
        <item x="41"/>
        <item x="16"/>
        <item x="46"/>
        <item x="62"/>
        <item x="49"/>
        <item x="15"/>
        <item x="52"/>
        <item x="17"/>
        <item x="56"/>
        <item x="66"/>
        <item x="67"/>
        <item x="22"/>
        <item x="50"/>
        <item x="21"/>
        <item x="36"/>
        <item x="37"/>
        <item x="55"/>
        <item x="58"/>
        <item x="42"/>
        <item x="45"/>
        <item x="47"/>
        <item x="65"/>
        <item x="60"/>
        <item x="63"/>
        <item x="31"/>
        <item x="39"/>
        <item x="35"/>
        <item x="48"/>
        <item x="34"/>
        <item x="51"/>
        <item x="44"/>
        <item x="61"/>
        <item x="59"/>
        <item x="30"/>
        <item x="53"/>
        <item x="57"/>
        <item x="54"/>
        <item x="68"/>
        <item x="43"/>
        <item x="13"/>
        <item x="64"/>
        <item x="19"/>
        <item x="12"/>
        <item x="40"/>
        <item x="18"/>
        <item x="33"/>
        <item x="69"/>
        <item t="default"/>
      </items>
    </pivotField>
    <pivotField showAll="0"/>
    <pivotField showAll="0"/>
  </pivotFields>
  <rowFields count="1">
    <field x="0"/>
  </rowFields>
  <rowItems count="58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ti-Jewish" fld="15" baseField="0" baseItem="0"/>
    <dataField name="Sum of Total Incidents" fld="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E1AAF5-93CB-594A-8EB0-092DE9D0744A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67" firstHeaderRow="0" firstDataRow="1" firstDataCol="1"/>
  <pivotFields count="44">
    <pivotField axis="axisRow" showAll="0">
      <items count="64">
        <item x="0"/>
        <item x="46"/>
        <item x="1"/>
        <item x="2"/>
        <item x="3"/>
        <item x="4"/>
        <item x="5"/>
        <item x="47"/>
        <item x="48"/>
        <item x="6"/>
        <item x="49"/>
        <item x="7"/>
        <item x="8"/>
        <item x="9"/>
        <item x="10"/>
        <item x="11"/>
        <item x="12"/>
        <item x="13"/>
        <item x="14"/>
        <item x="15"/>
        <item x="16"/>
        <item x="56"/>
        <item x="17"/>
        <item x="18"/>
        <item x="59"/>
        <item x="58"/>
        <item x="50"/>
        <item x="19"/>
        <item x="20"/>
        <item x="21"/>
        <item x="22"/>
        <item x="23"/>
        <item x="24"/>
        <item x="25"/>
        <item x="26"/>
        <item x="27"/>
        <item x="28"/>
        <item x="60"/>
        <item x="29"/>
        <item x="30"/>
        <item x="57"/>
        <item x="31"/>
        <item x="32"/>
        <item x="33"/>
        <item x="34"/>
        <item x="35"/>
        <item x="36"/>
        <item x="37"/>
        <item x="61"/>
        <item x="38"/>
        <item x="39"/>
        <item x="51"/>
        <item x="40"/>
        <item x="41"/>
        <item x="52"/>
        <item x="42"/>
        <item x="43"/>
        <item x="53"/>
        <item x="54"/>
        <item x="55"/>
        <item x="44"/>
        <item x="45"/>
        <item x="6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>
      <items count="17">
        <item x="2"/>
        <item x="8"/>
        <item x="4"/>
        <item x="6"/>
        <item x="5"/>
        <item x="9"/>
        <item x="7"/>
        <item x="11"/>
        <item x="10"/>
        <item x="0"/>
        <item x="3"/>
        <item x="1"/>
        <item x="12"/>
        <item x="13"/>
        <item x="14"/>
        <item x="15"/>
        <item t="default"/>
      </items>
    </pivotField>
    <pivotField showAll="0"/>
    <pivotField dataField="1" showAll="0">
      <items count="17">
        <item x="0"/>
        <item x="1"/>
        <item x="2"/>
        <item x="3"/>
        <item x="5"/>
        <item x="6"/>
        <item x="13"/>
        <item x="14"/>
        <item x="11"/>
        <item x="4"/>
        <item x="12"/>
        <item x="10"/>
        <item x="8"/>
        <item x="7"/>
        <item x="9"/>
        <item x="15"/>
        <item t="default"/>
      </items>
    </pivotField>
    <pivotField showAll="0"/>
    <pivotField showAll="0"/>
    <pivotField showAll="0"/>
    <pivotField dataField="1" showAll="0">
      <items count="50">
        <item x="2"/>
        <item x="0"/>
        <item x="3"/>
        <item x="4"/>
        <item x="12"/>
        <item x="15"/>
        <item x="8"/>
        <item x="14"/>
        <item x="30"/>
        <item x="13"/>
        <item x="21"/>
        <item x="27"/>
        <item x="1"/>
        <item x="23"/>
        <item x="18"/>
        <item x="39"/>
        <item x="35"/>
        <item x="32"/>
        <item x="24"/>
        <item x="7"/>
        <item x="10"/>
        <item x="19"/>
        <item x="40"/>
        <item x="16"/>
        <item x="31"/>
        <item x="9"/>
        <item x="36"/>
        <item x="41"/>
        <item x="38"/>
        <item x="25"/>
        <item x="17"/>
        <item x="29"/>
        <item x="37"/>
        <item x="44"/>
        <item x="46"/>
        <item x="47"/>
        <item x="43"/>
        <item x="22"/>
        <item x="5"/>
        <item x="42"/>
        <item x="34"/>
        <item x="20"/>
        <item x="28"/>
        <item x="6"/>
        <item x="33"/>
        <item x="11"/>
        <item x="45"/>
        <item x="26"/>
        <item x="48"/>
        <item t="default"/>
      </items>
    </pivotField>
    <pivotField showAll="0"/>
    <pivotField showAll="0"/>
    <pivotField dataField="1" showAll="0">
      <items count="12">
        <item x="0"/>
        <item x="2"/>
        <item x="1"/>
        <item x="5"/>
        <item x="3"/>
        <item x="6"/>
        <item x="4"/>
        <item x="8"/>
        <item x="7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>
      <items count="28">
        <item x="1"/>
        <item x="4"/>
        <item x="3"/>
        <item x="6"/>
        <item x="0"/>
        <item x="7"/>
        <item x="2"/>
        <item x="10"/>
        <item x="14"/>
        <item x="22"/>
        <item x="15"/>
        <item x="13"/>
        <item x="9"/>
        <item x="5"/>
        <item x="11"/>
        <item x="16"/>
        <item x="24"/>
        <item x="18"/>
        <item x="25"/>
        <item x="20"/>
        <item x="21"/>
        <item x="19"/>
        <item x="8"/>
        <item x="12"/>
        <item x="17"/>
        <item x="23"/>
        <item x="26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dataField="1" showAll="0">
      <items count="71">
        <item x="5"/>
        <item x="11"/>
        <item x="7"/>
        <item x="10"/>
        <item x="6"/>
        <item x="8"/>
        <item x="4"/>
        <item x="20"/>
        <item x="25"/>
        <item x="23"/>
        <item x="26"/>
        <item x="14"/>
        <item x="9"/>
        <item x="24"/>
        <item x="32"/>
        <item x="29"/>
        <item x="1"/>
        <item x="0"/>
        <item x="2"/>
        <item x="27"/>
        <item x="28"/>
        <item x="3"/>
        <item x="38"/>
        <item x="41"/>
        <item x="16"/>
        <item x="46"/>
        <item x="62"/>
        <item x="49"/>
        <item x="15"/>
        <item x="52"/>
        <item x="17"/>
        <item x="56"/>
        <item x="66"/>
        <item x="67"/>
        <item x="22"/>
        <item x="50"/>
        <item x="21"/>
        <item x="36"/>
        <item x="37"/>
        <item x="55"/>
        <item x="58"/>
        <item x="42"/>
        <item x="45"/>
        <item x="47"/>
        <item x="65"/>
        <item x="60"/>
        <item x="63"/>
        <item x="31"/>
        <item x="39"/>
        <item x="35"/>
        <item x="48"/>
        <item x="34"/>
        <item x="51"/>
        <item x="44"/>
        <item x="61"/>
        <item x="59"/>
        <item x="30"/>
        <item x="53"/>
        <item x="57"/>
        <item x="54"/>
        <item x="68"/>
        <item x="43"/>
        <item x="13"/>
        <item x="64"/>
        <item x="19"/>
        <item x="12"/>
        <item x="40"/>
        <item x="18"/>
        <item x="33"/>
        <item x="69"/>
        <item t="default"/>
      </items>
    </pivotField>
    <pivotField showAll="0"/>
    <pivotField showAll="0"/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Total Incidents" fld="41" baseField="0" baseItem="0"/>
    <dataField name="Sum of Anti-Jewish" fld="15" baseField="0" baseItem="0"/>
    <dataField name="Sum of Anti-Black" fld="9" baseField="0" baseItem="0"/>
    <dataField name="Sum of Anti-Gay Male" fld="34" baseField="0" baseItem="0"/>
    <dataField name="Sum of Anti-Transgender" fld="5" baseField="0" baseItem="0"/>
    <dataField name="Sum of Anti-Gender Non-Conforming" fld="6" baseField="0" baseItem="0"/>
    <dataField name="Sum of Anti-Gay Female" fld="35" baseField="0" baseItem="0"/>
    <dataField name="Sum of Anti-Gay (Male and Female)" fld="36" baseField="0" baseItem="0"/>
    <dataField name="Sum of Anti-Bisexual" fld="38" baseField="0" baseItem="0"/>
    <dataField name="Sum of Anti-Asian" fld="11" baseField="0" baseItem="0"/>
    <dataField name="Sum of Anti-Arab" fld="31" baseField="0" baseItem="0"/>
    <dataField name="Sum of Anti-Islamic (Muslim)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5F410-1C8B-754C-A680-AC62A4CCCE07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0" firstDataRow="1" firstDataCol="1"/>
  <pivotFields count="44">
    <pivotField axis="axisRow" showAll="0">
      <items count="64">
        <item h="1" x="39"/>
        <item h="1" x="0"/>
        <item h="1" x="46"/>
        <item x="1"/>
        <item h="1" x="2"/>
        <item h="1" x="3"/>
        <item h="1" x="4"/>
        <item h="1" x="5"/>
        <item h="1" x="47"/>
        <item h="1" x="48"/>
        <item h="1" x="6"/>
        <item h="1" x="49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56"/>
        <item h="1" x="17"/>
        <item x="18"/>
        <item h="1" x="59"/>
        <item h="1" x="58"/>
        <item h="1" x="50"/>
        <item h="1" x="19"/>
        <item h="1" x="20"/>
        <item h="1" x="21"/>
        <item h="1" x="22"/>
        <item x="23"/>
        <item h="1" x="24"/>
        <item h="1" x="25"/>
        <item h="1" x="26"/>
        <item h="1" x="27"/>
        <item h="1" x="28"/>
        <item h="1" x="60"/>
        <item h="1" x="29"/>
        <item h="1" x="30"/>
        <item h="1" x="57"/>
        <item x="31"/>
        <item h="1" x="32"/>
        <item x="33"/>
        <item h="1" x="34"/>
        <item h="1" x="35"/>
        <item h="1" x="36"/>
        <item h="1" x="37"/>
        <item h="1" x="61"/>
        <item h="1" x="38"/>
        <item h="1" x="51"/>
        <item h="1" x="40"/>
        <item h="1" x="41"/>
        <item h="1" x="52"/>
        <item h="1" x="42"/>
        <item h="1" x="43"/>
        <item h="1" x="53"/>
        <item h="1" x="54"/>
        <item h="1" x="55"/>
        <item h="1" x="44"/>
        <item h="1" x="45"/>
        <item h="1" x="6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8">
        <item x="1"/>
        <item x="4"/>
        <item x="3"/>
        <item x="6"/>
        <item x="0"/>
        <item x="7"/>
        <item x="2"/>
        <item x="10"/>
        <item x="14"/>
        <item x="22"/>
        <item x="15"/>
        <item x="13"/>
        <item x="9"/>
        <item x="5"/>
        <item x="11"/>
        <item x="16"/>
        <item x="24"/>
        <item x="18"/>
        <item x="25"/>
        <item x="20"/>
        <item x="21"/>
        <item x="19"/>
        <item x="8"/>
        <item x="12"/>
        <item x="17"/>
        <item x="23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">
    <i>
      <x v="3"/>
    </i>
    <i>
      <x v="24"/>
    </i>
    <i>
      <x v="32"/>
    </i>
    <i>
      <x v="42"/>
    </i>
    <i>
      <x v="4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otal Incidents" fld="41" baseField="0" baseItem="0"/>
    <dataField name="Sum of Anti-Jewish" fld="15" baseField="0" baseItem="0"/>
    <dataField name="Sum of Anti-Gay Male" fld="34" baseField="0" baseItem="0"/>
    <dataField name="Sum of Anti-Black" fld="9" baseField="0" baseItem="0"/>
    <dataField name="Sum of Anti-Asian" fld="11" baseField="0" baseItem="0"/>
    <dataField name="Sum of Anti-Islamic (Muslim)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F4933F-5BCF-2F40-BA4F-7FE22E084A19}" name="PivotTable1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44">
    <pivotField axis="axisRow" showAll="0">
      <items count="64">
        <item h="1" x="0"/>
        <item h="1" x="46"/>
        <item x="1"/>
        <item h="1" x="2"/>
        <item h="1" x="3"/>
        <item h="1" x="4"/>
        <item h="1" x="5"/>
        <item h="1" x="47"/>
        <item h="1" x="48"/>
        <item h="1" x="6"/>
        <item h="1" x="49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56"/>
        <item h="1" x="17"/>
        <item x="18"/>
        <item h="1" x="59"/>
        <item h="1" x="58"/>
        <item h="1" x="50"/>
        <item h="1" x="19"/>
        <item h="1" x="20"/>
        <item h="1" x="21"/>
        <item h="1" x="22"/>
        <item x="23"/>
        <item h="1" x="24"/>
        <item h="1" x="25"/>
        <item h="1" x="26"/>
        <item h="1" x="27"/>
        <item h="1" x="28"/>
        <item h="1" x="60"/>
        <item h="1" x="29"/>
        <item h="1" x="30"/>
        <item h="1" x="57"/>
        <item x="31"/>
        <item h="1" x="32"/>
        <item x="33"/>
        <item h="1" x="34"/>
        <item h="1" x="35"/>
        <item h="1" x="36"/>
        <item h="1" x="37"/>
        <item h="1" x="61"/>
        <item h="1" x="38"/>
        <item h="1" x="39"/>
        <item h="1" x="51"/>
        <item h="1" x="40"/>
        <item h="1" x="41"/>
        <item h="1" x="52"/>
        <item h="1" x="42"/>
        <item h="1" x="43"/>
        <item h="1" x="53"/>
        <item h="1" x="54"/>
        <item h="1" x="55"/>
        <item h="1" x="44"/>
        <item h="1" x="45"/>
        <item h="1" x="62"/>
        <item t="default"/>
      </items>
    </pivotField>
    <pivotField showAll="0">
      <items count="15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>
      <items count="17">
        <item x="2"/>
        <item x="8"/>
        <item x="4"/>
        <item x="6"/>
        <item x="5"/>
        <item x="9"/>
        <item x="7"/>
        <item x="11"/>
        <item x="10"/>
        <item x="0"/>
        <item x="3"/>
        <item x="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>
      <items count="50">
        <item x="2"/>
        <item x="0"/>
        <item x="3"/>
        <item x="4"/>
        <item x="12"/>
        <item x="15"/>
        <item x="8"/>
        <item x="14"/>
        <item x="30"/>
        <item x="13"/>
        <item x="21"/>
        <item x="27"/>
        <item x="1"/>
        <item x="23"/>
        <item x="18"/>
        <item x="39"/>
        <item x="35"/>
        <item x="32"/>
        <item x="24"/>
        <item x="7"/>
        <item x="10"/>
        <item x="19"/>
        <item x="40"/>
        <item x="16"/>
        <item x="31"/>
        <item x="9"/>
        <item x="36"/>
        <item x="41"/>
        <item x="38"/>
        <item x="25"/>
        <item x="17"/>
        <item x="29"/>
        <item x="37"/>
        <item x="44"/>
        <item x="46"/>
        <item x="47"/>
        <item x="43"/>
        <item x="22"/>
        <item x="5"/>
        <item x="42"/>
        <item x="34"/>
        <item x="20"/>
        <item x="28"/>
        <item x="6"/>
        <item x="33"/>
        <item x="11"/>
        <item x="45"/>
        <item x="26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1">
        <item x="5"/>
        <item x="11"/>
        <item x="7"/>
        <item x="10"/>
        <item x="6"/>
        <item x="8"/>
        <item x="4"/>
        <item x="20"/>
        <item x="25"/>
        <item x="23"/>
        <item x="26"/>
        <item x="14"/>
        <item x="9"/>
        <item x="24"/>
        <item x="32"/>
        <item x="29"/>
        <item x="1"/>
        <item x="0"/>
        <item x="2"/>
        <item x="27"/>
        <item x="28"/>
        <item x="3"/>
        <item x="38"/>
        <item x="41"/>
        <item x="16"/>
        <item x="46"/>
        <item x="62"/>
        <item x="49"/>
        <item x="15"/>
        <item x="52"/>
        <item x="17"/>
        <item x="56"/>
        <item x="66"/>
        <item x="67"/>
        <item x="22"/>
        <item x="50"/>
        <item x="21"/>
        <item x="36"/>
        <item x="37"/>
        <item x="55"/>
        <item x="58"/>
        <item x="42"/>
        <item x="45"/>
        <item x="47"/>
        <item x="65"/>
        <item x="60"/>
        <item x="63"/>
        <item x="31"/>
        <item x="39"/>
        <item x="35"/>
        <item x="48"/>
        <item x="34"/>
        <item x="51"/>
        <item x="44"/>
        <item x="61"/>
        <item x="59"/>
        <item x="30"/>
        <item x="53"/>
        <item x="57"/>
        <item x="54"/>
        <item x="68"/>
        <item x="43"/>
        <item x="13"/>
        <item x="64"/>
        <item x="19"/>
        <item x="12"/>
        <item x="40"/>
        <item x="18"/>
        <item x="33"/>
        <item x="69"/>
        <item t="default"/>
      </items>
    </pivotField>
    <pivotField showAll="0"/>
    <pivotField showAll="0"/>
  </pivotFields>
  <rowFields count="1">
    <field x="0"/>
  </rowFields>
  <rowItems count="6">
    <i>
      <x v="2"/>
    </i>
    <i>
      <x v="23"/>
    </i>
    <i>
      <x v="31"/>
    </i>
    <i>
      <x v="41"/>
    </i>
    <i>
      <x v="4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Incidents" fld="41" baseField="0" baseItem="0"/>
    <dataField name="Sum of Anti-Black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CCD-AD04-6648-BEC7-E171AD79D9B8}">
  <dimension ref="A1:AG823"/>
  <sheetViews>
    <sheetView workbookViewId="0">
      <pane ySplit="1" topLeftCell="A577" activePane="bottomLeft" state="frozen"/>
      <selection pane="bottomLeft" activeCell="B1" sqref="B1:B1048576"/>
    </sheetView>
  </sheetViews>
  <sheetFormatPr baseColWidth="10" defaultColWidth="9.83203125" defaultRowHeight="16" x14ac:dyDescent="0.2"/>
  <sheetData>
    <row r="1" spans="1:3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t="s">
        <v>33</v>
      </c>
      <c r="B2">
        <v>2022</v>
      </c>
      <c r="C2" t="s">
        <v>34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18</v>
      </c>
      <c r="AF2">
        <v>21</v>
      </c>
      <c r="AG2">
        <v>18</v>
      </c>
    </row>
    <row r="3" spans="1:33" x14ac:dyDescent="0.2">
      <c r="A3" t="s">
        <v>33</v>
      </c>
      <c r="B3">
        <v>2022</v>
      </c>
      <c r="C3" t="s">
        <v>35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17</v>
      </c>
      <c r="AF3">
        <v>22</v>
      </c>
      <c r="AG3">
        <v>20</v>
      </c>
    </row>
    <row r="4" spans="1:33" x14ac:dyDescent="0.2">
      <c r="A4" t="s">
        <v>33</v>
      </c>
      <c r="B4">
        <v>2021</v>
      </c>
      <c r="C4" t="s">
        <v>34</v>
      </c>
      <c r="D4">
        <v>0</v>
      </c>
      <c r="E4">
        <v>1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21</v>
      </c>
      <c r="AF4">
        <v>27</v>
      </c>
      <c r="AG4">
        <v>24</v>
      </c>
    </row>
    <row r="5" spans="1:33" x14ac:dyDescent="0.2">
      <c r="A5" t="s">
        <v>33</v>
      </c>
      <c r="B5">
        <v>2021</v>
      </c>
      <c r="C5" t="s">
        <v>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7</v>
      </c>
      <c r="AG5">
        <v>7</v>
      </c>
    </row>
    <row r="6" spans="1:33" x14ac:dyDescent="0.2">
      <c r="A6" t="s">
        <v>33</v>
      </c>
      <c r="B6">
        <v>2020</v>
      </c>
      <c r="C6" t="s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9</v>
      </c>
      <c r="AG6">
        <v>7</v>
      </c>
    </row>
    <row r="7" spans="1:33" x14ac:dyDescent="0.2">
      <c r="A7" t="s">
        <v>33</v>
      </c>
      <c r="B7">
        <v>2020</v>
      </c>
      <c r="C7" t="s">
        <v>35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2</v>
      </c>
      <c r="AG7">
        <v>2</v>
      </c>
    </row>
    <row r="8" spans="1:33" x14ac:dyDescent="0.2">
      <c r="A8" t="s">
        <v>33</v>
      </c>
      <c r="B8">
        <v>2019</v>
      </c>
      <c r="C8" t="s">
        <v>34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12</v>
      </c>
      <c r="AG8">
        <v>11</v>
      </c>
    </row>
    <row r="9" spans="1:33" x14ac:dyDescent="0.2">
      <c r="A9" t="s">
        <v>33</v>
      </c>
      <c r="B9">
        <v>2019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</row>
    <row r="10" spans="1:33" x14ac:dyDescent="0.2">
      <c r="A10" t="s">
        <v>33</v>
      </c>
      <c r="B10">
        <v>2018</v>
      </c>
      <c r="C10" t="s">
        <v>34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12</v>
      </c>
      <c r="AG10">
        <v>12</v>
      </c>
    </row>
    <row r="11" spans="1:33" x14ac:dyDescent="0.2">
      <c r="A11" t="s">
        <v>33</v>
      </c>
      <c r="B11">
        <v>2018</v>
      </c>
      <c r="C11" t="s">
        <v>35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5</v>
      </c>
      <c r="AG11">
        <v>3</v>
      </c>
    </row>
    <row r="12" spans="1:33" x14ac:dyDescent="0.2">
      <c r="A12" t="s">
        <v>33</v>
      </c>
      <c r="B12">
        <v>2017</v>
      </c>
      <c r="C12" t="s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5</v>
      </c>
      <c r="AG12">
        <v>5</v>
      </c>
    </row>
    <row r="13" spans="1:33" x14ac:dyDescent="0.2">
      <c r="A13" t="s">
        <v>33</v>
      </c>
      <c r="B13">
        <v>2017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</row>
    <row r="14" spans="1:33" x14ac:dyDescent="0.2">
      <c r="A14" t="s">
        <v>33</v>
      </c>
      <c r="B14">
        <v>2016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5</v>
      </c>
      <c r="AG14">
        <v>4</v>
      </c>
    </row>
    <row r="15" spans="1:33" x14ac:dyDescent="0.2">
      <c r="A15" t="s">
        <v>33</v>
      </c>
      <c r="B15">
        <v>2016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3</v>
      </c>
      <c r="AG15">
        <v>3</v>
      </c>
    </row>
    <row r="16" spans="1:33" x14ac:dyDescent="0.2">
      <c r="A16" t="s">
        <v>33</v>
      </c>
      <c r="B16">
        <v>2015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3</v>
      </c>
      <c r="AG16">
        <v>4</v>
      </c>
    </row>
    <row r="17" spans="1:33" x14ac:dyDescent="0.2">
      <c r="A17" t="s">
        <v>33</v>
      </c>
      <c r="B17">
        <v>2014</v>
      </c>
      <c r="C17" t="s">
        <v>34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</row>
    <row r="18" spans="1:33" x14ac:dyDescent="0.2">
      <c r="A18" t="s">
        <v>33</v>
      </c>
      <c r="B18">
        <v>2014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</row>
    <row r="19" spans="1:33" x14ac:dyDescent="0.2">
      <c r="A19" t="s">
        <v>33</v>
      </c>
      <c r="B19">
        <v>2013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3</v>
      </c>
      <c r="AG19">
        <v>3</v>
      </c>
    </row>
    <row r="20" spans="1:33" x14ac:dyDescent="0.2">
      <c r="A20" t="s">
        <v>33</v>
      </c>
      <c r="B20">
        <v>2013</v>
      </c>
      <c r="C20" t="s">
        <v>35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2</v>
      </c>
    </row>
    <row r="21" spans="1:33" x14ac:dyDescent="0.2">
      <c r="A21" t="s">
        <v>33</v>
      </c>
      <c r="B21">
        <v>2012</v>
      </c>
      <c r="C2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5</v>
      </c>
      <c r="AG21">
        <v>8</v>
      </c>
    </row>
    <row r="22" spans="1:33" x14ac:dyDescent="0.2">
      <c r="A22" t="s">
        <v>33</v>
      </c>
      <c r="B22">
        <v>2012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3</v>
      </c>
    </row>
    <row r="23" spans="1:33" x14ac:dyDescent="0.2">
      <c r="A23" t="s">
        <v>33</v>
      </c>
      <c r="B23">
        <v>2011</v>
      </c>
      <c r="C23" t="s">
        <v>34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7</v>
      </c>
      <c r="AG23">
        <v>7</v>
      </c>
    </row>
    <row r="24" spans="1:33" x14ac:dyDescent="0.2">
      <c r="A24" t="s">
        <v>33</v>
      </c>
      <c r="B24">
        <v>2011</v>
      </c>
      <c r="C24" t="s">
        <v>35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3</v>
      </c>
      <c r="AG24">
        <v>3</v>
      </c>
    </row>
    <row r="25" spans="1:33" x14ac:dyDescent="0.2">
      <c r="A25" t="s">
        <v>33</v>
      </c>
      <c r="B25">
        <v>2010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13</v>
      </c>
      <c r="AG25">
        <v>20</v>
      </c>
    </row>
    <row r="26" spans="1:33" x14ac:dyDescent="0.2">
      <c r="A26" t="s">
        <v>33</v>
      </c>
      <c r="B26">
        <v>2010</v>
      </c>
      <c r="C26" t="s">
        <v>35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2</v>
      </c>
    </row>
    <row r="27" spans="1:33" x14ac:dyDescent="0.2">
      <c r="A27" t="s">
        <v>81</v>
      </c>
      <c r="B27">
        <v>2021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</row>
    <row r="28" spans="1:33" x14ac:dyDescent="0.2">
      <c r="A28" t="s">
        <v>81</v>
      </c>
      <c r="B28">
        <v>2018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</row>
    <row r="29" spans="1:33" x14ac:dyDescent="0.2">
      <c r="A29" t="s">
        <v>81</v>
      </c>
      <c r="B29">
        <v>2016</v>
      </c>
      <c r="C29" t="s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</row>
    <row r="30" spans="1:33" x14ac:dyDescent="0.2">
      <c r="A30" t="s">
        <v>81</v>
      </c>
      <c r="B30">
        <v>2013</v>
      </c>
      <c r="C30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</row>
    <row r="31" spans="1:33" x14ac:dyDescent="0.2">
      <c r="A31" t="s">
        <v>36</v>
      </c>
      <c r="B31">
        <v>2010</v>
      </c>
      <c r="C31" t="s">
        <v>34</v>
      </c>
      <c r="D31">
        <v>0</v>
      </c>
      <c r="E31">
        <v>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22</v>
      </c>
      <c r="AG31">
        <v>36</v>
      </c>
    </row>
    <row r="32" spans="1:33" x14ac:dyDescent="0.2">
      <c r="A32" t="s">
        <v>36</v>
      </c>
      <c r="B32">
        <v>2010</v>
      </c>
      <c r="C32" t="s">
        <v>35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6</v>
      </c>
      <c r="AG32">
        <v>7</v>
      </c>
    </row>
    <row r="33" spans="1:33" x14ac:dyDescent="0.2">
      <c r="A33" t="s">
        <v>53</v>
      </c>
      <c r="B33">
        <v>2010</v>
      </c>
      <c r="C33" t="s">
        <v>34</v>
      </c>
      <c r="D33">
        <v>0</v>
      </c>
      <c r="E33">
        <v>34</v>
      </c>
      <c r="F33">
        <v>0</v>
      </c>
      <c r="G33">
        <v>0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1</v>
      </c>
      <c r="W33">
        <v>0</v>
      </c>
      <c r="X33">
        <v>20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81</v>
      </c>
      <c r="AF33">
        <v>82</v>
      </c>
      <c r="AG33">
        <v>101</v>
      </c>
    </row>
    <row r="34" spans="1:33" x14ac:dyDescent="0.2">
      <c r="A34" t="s">
        <v>53</v>
      </c>
      <c r="B34">
        <v>2010</v>
      </c>
      <c r="C34" t="s">
        <v>35</v>
      </c>
      <c r="D34">
        <v>0</v>
      </c>
      <c r="E34">
        <v>39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54</v>
      </c>
      <c r="AF34">
        <v>54</v>
      </c>
      <c r="AG34">
        <v>55</v>
      </c>
    </row>
    <row r="35" spans="1:33" x14ac:dyDescent="0.2">
      <c r="A35" t="s">
        <v>58</v>
      </c>
      <c r="B35">
        <v>2010</v>
      </c>
      <c r="C35" t="s">
        <v>34</v>
      </c>
      <c r="D35">
        <v>1</v>
      </c>
      <c r="E35">
        <v>20</v>
      </c>
      <c r="F35">
        <v>1</v>
      </c>
      <c r="G35">
        <v>0</v>
      </c>
      <c r="H35">
        <v>6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3</v>
      </c>
      <c r="W35">
        <v>0</v>
      </c>
      <c r="X35">
        <v>21</v>
      </c>
      <c r="Y35">
        <v>1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75</v>
      </c>
      <c r="AF35">
        <v>75</v>
      </c>
      <c r="AG35">
        <v>91</v>
      </c>
    </row>
    <row r="36" spans="1:33" x14ac:dyDescent="0.2">
      <c r="A36" t="s">
        <v>58</v>
      </c>
      <c r="B36">
        <v>2010</v>
      </c>
      <c r="C36" t="s">
        <v>35</v>
      </c>
      <c r="D36">
        <v>0</v>
      </c>
      <c r="E36">
        <v>9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19</v>
      </c>
      <c r="AF36">
        <v>19</v>
      </c>
      <c r="AG36">
        <v>19</v>
      </c>
    </row>
    <row r="37" spans="1:33" x14ac:dyDescent="0.2">
      <c r="A37" t="s">
        <v>66</v>
      </c>
      <c r="B37">
        <v>2010</v>
      </c>
      <c r="C37" t="s">
        <v>34</v>
      </c>
      <c r="D37">
        <v>0</v>
      </c>
      <c r="E37">
        <v>9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3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23</v>
      </c>
      <c r="AF37">
        <v>23</v>
      </c>
      <c r="AG37">
        <v>30</v>
      </c>
    </row>
    <row r="38" spans="1:33" x14ac:dyDescent="0.2">
      <c r="A38" t="s">
        <v>66</v>
      </c>
      <c r="B38">
        <v>2010</v>
      </c>
      <c r="C38" t="s">
        <v>35</v>
      </c>
      <c r="D38">
        <v>0</v>
      </c>
      <c r="E38">
        <v>15</v>
      </c>
      <c r="F38">
        <v>0</v>
      </c>
      <c r="G38">
        <v>0</v>
      </c>
      <c r="H38">
        <v>3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28</v>
      </c>
      <c r="AF38">
        <v>28</v>
      </c>
      <c r="AG38">
        <v>28</v>
      </c>
    </row>
    <row r="39" spans="1:33" x14ac:dyDescent="0.2">
      <c r="A39" t="s">
        <v>68</v>
      </c>
      <c r="B39">
        <v>2010</v>
      </c>
      <c r="C39" t="s">
        <v>34</v>
      </c>
      <c r="D39">
        <v>0</v>
      </c>
      <c r="E39">
        <v>2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</v>
      </c>
      <c r="U39">
        <v>0</v>
      </c>
      <c r="V39">
        <v>4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33</v>
      </c>
      <c r="AF39">
        <v>33</v>
      </c>
      <c r="AG39">
        <v>59</v>
      </c>
    </row>
    <row r="40" spans="1:33" x14ac:dyDescent="0.2">
      <c r="A40" t="s">
        <v>68</v>
      </c>
      <c r="B40">
        <v>2010</v>
      </c>
      <c r="C40" t="s">
        <v>35</v>
      </c>
      <c r="D40">
        <v>0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9</v>
      </c>
      <c r="AG40">
        <v>9</v>
      </c>
    </row>
    <row r="41" spans="1:33" x14ac:dyDescent="0.2">
      <c r="A41" t="s">
        <v>36</v>
      </c>
      <c r="B41">
        <v>2011</v>
      </c>
      <c r="C41" t="s">
        <v>34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11</v>
      </c>
      <c r="AG41">
        <v>17</v>
      </c>
    </row>
    <row r="42" spans="1:33" x14ac:dyDescent="0.2">
      <c r="A42" t="s">
        <v>36</v>
      </c>
      <c r="B42">
        <v>2011</v>
      </c>
      <c r="C42" t="s">
        <v>35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7</v>
      </c>
      <c r="AG42">
        <v>7</v>
      </c>
    </row>
    <row r="43" spans="1:33" x14ac:dyDescent="0.2">
      <c r="A43" t="s">
        <v>53</v>
      </c>
      <c r="B43">
        <v>2011</v>
      </c>
      <c r="C43" t="s">
        <v>34</v>
      </c>
      <c r="D43">
        <v>0</v>
      </c>
      <c r="E43">
        <v>16</v>
      </c>
      <c r="F43">
        <v>0</v>
      </c>
      <c r="G43">
        <v>0</v>
      </c>
      <c r="H43">
        <v>6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16</v>
      </c>
      <c r="Y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53</v>
      </c>
      <c r="AF43">
        <v>61</v>
      </c>
      <c r="AG43">
        <v>80</v>
      </c>
    </row>
    <row r="44" spans="1:33" x14ac:dyDescent="0.2">
      <c r="A44" t="s">
        <v>53</v>
      </c>
      <c r="B44">
        <v>2011</v>
      </c>
      <c r="C44" t="s">
        <v>35</v>
      </c>
      <c r="D44">
        <v>0</v>
      </c>
      <c r="E44">
        <v>44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53</v>
      </c>
      <c r="AF44">
        <v>53</v>
      </c>
      <c r="AG44">
        <v>60</v>
      </c>
    </row>
    <row r="45" spans="1:33" x14ac:dyDescent="0.2">
      <c r="A45" t="s">
        <v>58</v>
      </c>
      <c r="B45">
        <v>2011</v>
      </c>
      <c r="C45" t="s">
        <v>34</v>
      </c>
      <c r="D45">
        <v>0</v>
      </c>
      <c r="E45">
        <v>8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2</v>
      </c>
      <c r="W45">
        <v>0</v>
      </c>
      <c r="X45">
        <v>19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42</v>
      </c>
      <c r="AF45">
        <v>47</v>
      </c>
      <c r="AG45">
        <v>54</v>
      </c>
    </row>
    <row r="46" spans="1:33" x14ac:dyDescent="0.2">
      <c r="A46" t="s">
        <v>58</v>
      </c>
      <c r="B46">
        <v>2011</v>
      </c>
      <c r="C46" t="s">
        <v>35</v>
      </c>
      <c r="D46">
        <v>0</v>
      </c>
      <c r="E46">
        <v>7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3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18</v>
      </c>
      <c r="AF46">
        <v>19</v>
      </c>
      <c r="AG46">
        <v>18</v>
      </c>
    </row>
    <row r="47" spans="1:33" x14ac:dyDescent="0.2">
      <c r="A47" t="s">
        <v>66</v>
      </c>
      <c r="B47">
        <v>2011</v>
      </c>
      <c r="C47" t="s">
        <v>34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9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</v>
      </c>
      <c r="AF47">
        <v>18</v>
      </c>
      <c r="AG47">
        <v>43</v>
      </c>
    </row>
    <row r="48" spans="1:33" x14ac:dyDescent="0.2">
      <c r="A48" t="s">
        <v>66</v>
      </c>
      <c r="B48">
        <v>2011</v>
      </c>
      <c r="C48" t="s">
        <v>35</v>
      </c>
      <c r="D48">
        <v>0</v>
      </c>
      <c r="E48">
        <v>19</v>
      </c>
      <c r="F48">
        <v>3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33</v>
      </c>
      <c r="AF48">
        <v>33</v>
      </c>
      <c r="AG48">
        <v>33</v>
      </c>
    </row>
    <row r="49" spans="1:33" x14ac:dyDescent="0.2">
      <c r="A49" t="s">
        <v>68</v>
      </c>
      <c r="B49">
        <v>2011</v>
      </c>
      <c r="C49" t="s">
        <v>34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7</v>
      </c>
      <c r="AG49">
        <v>6</v>
      </c>
    </row>
    <row r="50" spans="1:33" x14ac:dyDescent="0.2">
      <c r="A50" t="s">
        <v>68</v>
      </c>
      <c r="B50">
        <v>2011</v>
      </c>
      <c r="C50" t="s">
        <v>35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3</v>
      </c>
      <c r="AG50">
        <v>3</v>
      </c>
    </row>
    <row r="51" spans="1:33" x14ac:dyDescent="0.2">
      <c r="A51" t="s">
        <v>36</v>
      </c>
      <c r="B51">
        <v>2012</v>
      </c>
      <c r="C51" t="s">
        <v>34</v>
      </c>
      <c r="D51">
        <v>0</v>
      </c>
      <c r="E51">
        <v>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</v>
      </c>
      <c r="AF51">
        <v>10</v>
      </c>
      <c r="AG51">
        <v>12</v>
      </c>
    </row>
    <row r="52" spans="1:33" x14ac:dyDescent="0.2">
      <c r="A52" t="s">
        <v>36</v>
      </c>
      <c r="B52">
        <v>2012</v>
      </c>
      <c r="C52" t="s">
        <v>35</v>
      </c>
      <c r="D52">
        <v>0</v>
      </c>
      <c r="E52">
        <v>9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19</v>
      </c>
      <c r="AF52">
        <v>19</v>
      </c>
      <c r="AG52">
        <v>19</v>
      </c>
    </row>
    <row r="53" spans="1:33" x14ac:dyDescent="0.2">
      <c r="A53" t="s">
        <v>53</v>
      </c>
      <c r="B53">
        <v>2012</v>
      </c>
      <c r="C53" t="s">
        <v>34</v>
      </c>
      <c r="D53">
        <v>0</v>
      </c>
      <c r="E53">
        <v>32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12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56</v>
      </c>
      <c r="AF53">
        <v>62</v>
      </c>
      <c r="AG53">
        <v>87</v>
      </c>
    </row>
    <row r="54" spans="1:33" x14ac:dyDescent="0.2">
      <c r="A54" t="s">
        <v>53</v>
      </c>
      <c r="B54">
        <v>2012</v>
      </c>
      <c r="C54" t="s">
        <v>35</v>
      </c>
      <c r="D54">
        <v>0</v>
      </c>
      <c r="E54">
        <v>82</v>
      </c>
      <c r="F54">
        <v>6</v>
      </c>
      <c r="G54">
        <v>1</v>
      </c>
      <c r="H54">
        <v>3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101</v>
      </c>
      <c r="AF54">
        <v>106</v>
      </c>
      <c r="AG54">
        <v>104</v>
      </c>
    </row>
    <row r="55" spans="1:33" x14ac:dyDescent="0.2">
      <c r="A55" t="s">
        <v>58</v>
      </c>
      <c r="B55">
        <v>2012</v>
      </c>
      <c r="C55" t="s">
        <v>34</v>
      </c>
      <c r="D55">
        <v>0</v>
      </c>
      <c r="E55">
        <v>12</v>
      </c>
      <c r="F55">
        <v>1</v>
      </c>
      <c r="G55">
        <v>0</v>
      </c>
      <c r="H55">
        <v>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16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54</v>
      </c>
      <c r="AF55">
        <v>61</v>
      </c>
      <c r="AG55">
        <v>76</v>
      </c>
    </row>
    <row r="56" spans="1:33" x14ac:dyDescent="0.2">
      <c r="A56" t="s">
        <v>58</v>
      </c>
      <c r="B56">
        <v>2012</v>
      </c>
      <c r="C56" t="s">
        <v>35</v>
      </c>
      <c r="D56">
        <v>0</v>
      </c>
      <c r="E56">
        <v>32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39</v>
      </c>
      <c r="AF56">
        <v>39</v>
      </c>
      <c r="AG56">
        <v>39</v>
      </c>
    </row>
    <row r="57" spans="1:33" x14ac:dyDescent="0.2">
      <c r="A57" t="s">
        <v>37</v>
      </c>
      <c r="B57">
        <v>2022</v>
      </c>
      <c r="C57" t="s">
        <v>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</v>
      </c>
      <c r="AF57">
        <v>7</v>
      </c>
      <c r="AG57">
        <v>11</v>
      </c>
    </row>
    <row r="58" spans="1:33" x14ac:dyDescent="0.2">
      <c r="A58" t="s">
        <v>37</v>
      </c>
      <c r="B58">
        <v>2022</v>
      </c>
      <c r="C58" t="s">
        <v>35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</row>
    <row r="59" spans="1:33" x14ac:dyDescent="0.2">
      <c r="A59" t="s">
        <v>37</v>
      </c>
      <c r="B59">
        <v>2021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2</v>
      </c>
    </row>
    <row r="60" spans="1:33" x14ac:dyDescent="0.2">
      <c r="A60" t="s">
        <v>37</v>
      </c>
      <c r="B60">
        <v>2021</v>
      </c>
      <c r="C60" t="s">
        <v>35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2</v>
      </c>
    </row>
    <row r="61" spans="1:33" x14ac:dyDescent="0.2">
      <c r="A61" t="s">
        <v>37</v>
      </c>
      <c r="B61">
        <v>2020</v>
      </c>
      <c r="C61" t="s">
        <v>34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4</v>
      </c>
      <c r="AG61">
        <v>4</v>
      </c>
    </row>
    <row r="62" spans="1:33" x14ac:dyDescent="0.2">
      <c r="A62" t="s">
        <v>37</v>
      </c>
      <c r="B62">
        <v>2020</v>
      </c>
      <c r="C62" t="s">
        <v>35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3</v>
      </c>
      <c r="AG62">
        <v>3</v>
      </c>
    </row>
    <row r="63" spans="1:33" x14ac:dyDescent="0.2">
      <c r="A63" t="s">
        <v>37</v>
      </c>
      <c r="B63">
        <v>2018</v>
      </c>
      <c r="C63" t="s">
        <v>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2</v>
      </c>
    </row>
    <row r="64" spans="1:33" x14ac:dyDescent="0.2">
      <c r="A64" t="s">
        <v>37</v>
      </c>
      <c r="B64">
        <v>2018</v>
      </c>
      <c r="C64" t="s">
        <v>35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3</v>
      </c>
    </row>
    <row r="65" spans="1:33" x14ac:dyDescent="0.2">
      <c r="A65" t="s">
        <v>37</v>
      </c>
      <c r="B65">
        <v>2017</v>
      </c>
      <c r="C65" t="s">
        <v>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</row>
    <row r="66" spans="1:33" x14ac:dyDescent="0.2">
      <c r="A66" t="s">
        <v>37</v>
      </c>
      <c r="B66">
        <v>2016</v>
      </c>
      <c r="C66" t="s">
        <v>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3</v>
      </c>
      <c r="AG66">
        <v>3</v>
      </c>
    </row>
    <row r="67" spans="1:33" x14ac:dyDescent="0.2">
      <c r="A67" t="s">
        <v>37</v>
      </c>
      <c r="B67">
        <v>2015</v>
      </c>
      <c r="C67" t="s">
        <v>34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3</v>
      </c>
      <c r="AG67">
        <v>3</v>
      </c>
    </row>
    <row r="68" spans="1:33" x14ac:dyDescent="0.2">
      <c r="A68" t="s">
        <v>37</v>
      </c>
      <c r="B68">
        <v>2014</v>
      </c>
      <c r="C68" t="s">
        <v>35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</row>
    <row r="69" spans="1:33" x14ac:dyDescent="0.2">
      <c r="A69" t="s">
        <v>37</v>
      </c>
      <c r="B69">
        <v>2013</v>
      </c>
      <c r="C69" t="s">
        <v>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2</v>
      </c>
    </row>
    <row r="70" spans="1:33" x14ac:dyDescent="0.2">
      <c r="A70" t="s">
        <v>37</v>
      </c>
      <c r="B70">
        <v>2013</v>
      </c>
      <c r="C70" t="s">
        <v>35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3</v>
      </c>
      <c r="AG70">
        <v>3</v>
      </c>
    </row>
    <row r="71" spans="1:33" x14ac:dyDescent="0.2">
      <c r="A71" t="s">
        <v>37</v>
      </c>
      <c r="B71">
        <v>2012</v>
      </c>
      <c r="C71" t="s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3</v>
      </c>
    </row>
    <row r="72" spans="1:33" x14ac:dyDescent="0.2">
      <c r="A72" t="s">
        <v>37</v>
      </c>
      <c r="B72">
        <v>2012</v>
      </c>
      <c r="C72" t="s">
        <v>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</row>
    <row r="73" spans="1:33" x14ac:dyDescent="0.2">
      <c r="A73" t="s">
        <v>37</v>
      </c>
      <c r="B73">
        <v>2011</v>
      </c>
      <c r="C73" t="s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</row>
    <row r="74" spans="1:33" x14ac:dyDescent="0.2">
      <c r="A74" t="s">
        <v>37</v>
      </c>
      <c r="B74">
        <v>2011</v>
      </c>
      <c r="C74" t="s">
        <v>35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</row>
    <row r="75" spans="1:33" x14ac:dyDescent="0.2">
      <c r="A75" t="s">
        <v>37</v>
      </c>
      <c r="B75">
        <v>2010</v>
      </c>
      <c r="C75" t="s">
        <v>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2</v>
      </c>
    </row>
    <row r="76" spans="1:33" x14ac:dyDescent="0.2">
      <c r="A76" t="s">
        <v>38</v>
      </c>
      <c r="B76">
        <v>2022</v>
      </c>
      <c r="C76" t="s">
        <v>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5</v>
      </c>
      <c r="AG76">
        <v>8</v>
      </c>
    </row>
    <row r="77" spans="1:33" x14ac:dyDescent="0.2">
      <c r="A77" t="s">
        <v>38</v>
      </c>
      <c r="B77">
        <v>2022</v>
      </c>
      <c r="C77" t="s">
        <v>35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3</v>
      </c>
      <c r="AG77">
        <v>3</v>
      </c>
    </row>
    <row r="78" spans="1:33" x14ac:dyDescent="0.2">
      <c r="A78" t="s">
        <v>38</v>
      </c>
      <c r="B78">
        <v>2021</v>
      </c>
      <c r="C78" t="s">
        <v>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</row>
    <row r="79" spans="1:33" x14ac:dyDescent="0.2">
      <c r="A79" t="s">
        <v>38</v>
      </c>
      <c r="B79">
        <v>2021</v>
      </c>
      <c r="C79" t="s">
        <v>35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</row>
    <row r="80" spans="1:33" x14ac:dyDescent="0.2">
      <c r="A80" t="s">
        <v>38</v>
      </c>
      <c r="B80">
        <v>2020</v>
      </c>
      <c r="C80" t="s">
        <v>34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</row>
    <row r="81" spans="1:33" x14ac:dyDescent="0.2">
      <c r="A81" t="s">
        <v>38</v>
      </c>
      <c r="B81">
        <v>2020</v>
      </c>
      <c r="C81" t="s">
        <v>35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</row>
    <row r="82" spans="1:33" x14ac:dyDescent="0.2">
      <c r="A82" t="s">
        <v>38</v>
      </c>
      <c r="B82">
        <v>2019</v>
      </c>
      <c r="C82" t="s">
        <v>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</row>
    <row r="83" spans="1:33" x14ac:dyDescent="0.2">
      <c r="A83" t="s">
        <v>38</v>
      </c>
      <c r="B83">
        <v>2017</v>
      </c>
      <c r="C83" t="s">
        <v>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</row>
    <row r="84" spans="1:33" x14ac:dyDescent="0.2">
      <c r="A84" t="s">
        <v>38</v>
      </c>
      <c r="B84">
        <v>2015</v>
      </c>
      <c r="C84" t="s">
        <v>34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2</v>
      </c>
    </row>
    <row r="85" spans="1:33" x14ac:dyDescent="0.2">
      <c r="A85" t="s">
        <v>38</v>
      </c>
      <c r="B85">
        <v>2013</v>
      </c>
      <c r="C85" t="s">
        <v>34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</row>
    <row r="86" spans="1:33" x14ac:dyDescent="0.2">
      <c r="A86" t="s">
        <v>38</v>
      </c>
      <c r="B86">
        <v>2012</v>
      </c>
      <c r="C86" t="s">
        <v>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</row>
    <row r="87" spans="1:33" x14ac:dyDescent="0.2">
      <c r="A87" t="s">
        <v>38</v>
      </c>
      <c r="B87">
        <v>2011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</row>
    <row r="88" spans="1:33" x14ac:dyDescent="0.2">
      <c r="A88" t="s">
        <v>39</v>
      </c>
      <c r="B88">
        <v>2022</v>
      </c>
      <c r="C88" t="s">
        <v>35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6</v>
      </c>
      <c r="AG88">
        <v>6</v>
      </c>
    </row>
    <row r="89" spans="1:33" x14ac:dyDescent="0.2">
      <c r="A89" t="s">
        <v>39</v>
      </c>
      <c r="B89">
        <v>2021</v>
      </c>
      <c r="C89" t="s">
        <v>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6</v>
      </c>
    </row>
    <row r="90" spans="1:33" x14ac:dyDescent="0.2">
      <c r="A90" t="s">
        <v>39</v>
      </c>
      <c r="B90">
        <v>2021</v>
      </c>
      <c r="C90" t="s">
        <v>35</v>
      </c>
      <c r="D90">
        <v>0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8</v>
      </c>
      <c r="AG90">
        <v>8</v>
      </c>
    </row>
    <row r="91" spans="1:33" x14ac:dyDescent="0.2">
      <c r="A91" t="s">
        <v>39</v>
      </c>
      <c r="B91">
        <v>2020</v>
      </c>
      <c r="C91" t="s">
        <v>34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2</v>
      </c>
    </row>
    <row r="92" spans="1:33" x14ac:dyDescent="0.2">
      <c r="A92" t="s">
        <v>39</v>
      </c>
      <c r="B92">
        <v>2020</v>
      </c>
      <c r="C92" t="s">
        <v>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</row>
    <row r="93" spans="1:33" x14ac:dyDescent="0.2">
      <c r="A93" t="s">
        <v>39</v>
      </c>
      <c r="B93">
        <v>2018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</row>
    <row r="94" spans="1:33" x14ac:dyDescent="0.2">
      <c r="A94" t="s">
        <v>39</v>
      </c>
      <c r="B94">
        <v>2017</v>
      </c>
      <c r="C94" t="s">
        <v>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</row>
    <row r="95" spans="1:33" x14ac:dyDescent="0.2">
      <c r="A95" t="s">
        <v>39</v>
      </c>
      <c r="B95">
        <v>2016</v>
      </c>
      <c r="C95" t="s">
        <v>35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</row>
    <row r="96" spans="1:33" x14ac:dyDescent="0.2">
      <c r="A96" t="s">
        <v>39</v>
      </c>
      <c r="B96">
        <v>2015</v>
      </c>
      <c r="C96" t="s">
        <v>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</row>
    <row r="97" spans="1:33" x14ac:dyDescent="0.2">
      <c r="A97" t="s">
        <v>39</v>
      </c>
      <c r="B97">
        <v>2012</v>
      </c>
      <c r="C97" t="s">
        <v>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4</v>
      </c>
      <c r="AG97">
        <v>4</v>
      </c>
    </row>
    <row r="98" spans="1:33" x14ac:dyDescent="0.2">
      <c r="A98" t="s">
        <v>39</v>
      </c>
      <c r="B98">
        <v>2010</v>
      </c>
      <c r="C98" t="s">
        <v>34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</row>
    <row r="99" spans="1:33" x14ac:dyDescent="0.2">
      <c r="A99" t="s">
        <v>40</v>
      </c>
      <c r="B99">
        <v>2022</v>
      </c>
      <c r="C99" t="s">
        <v>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</row>
    <row r="100" spans="1:33" x14ac:dyDescent="0.2">
      <c r="A100" t="s">
        <v>40</v>
      </c>
      <c r="B100">
        <v>2021</v>
      </c>
      <c r="C100" t="s">
        <v>34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3</v>
      </c>
      <c r="AG100">
        <v>3</v>
      </c>
    </row>
    <row r="101" spans="1:33" x14ac:dyDescent="0.2">
      <c r="A101" t="s">
        <v>40</v>
      </c>
      <c r="B101">
        <v>2020</v>
      </c>
      <c r="C101" t="s">
        <v>34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2</v>
      </c>
    </row>
    <row r="102" spans="1:33" x14ac:dyDescent="0.2">
      <c r="A102" t="s">
        <v>40</v>
      </c>
      <c r="B102">
        <v>2015</v>
      </c>
      <c r="C102" t="s">
        <v>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</row>
    <row r="103" spans="1:33" x14ac:dyDescent="0.2">
      <c r="A103" t="s">
        <v>40</v>
      </c>
      <c r="B103">
        <v>2013</v>
      </c>
      <c r="C103" t="s">
        <v>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2</v>
      </c>
    </row>
    <row r="104" spans="1:33" x14ac:dyDescent="0.2">
      <c r="A104" t="s">
        <v>40</v>
      </c>
      <c r="B104">
        <v>2013</v>
      </c>
      <c r="C104" t="s">
        <v>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</row>
    <row r="105" spans="1:33" x14ac:dyDescent="0.2">
      <c r="A105" t="s">
        <v>40</v>
      </c>
      <c r="B105">
        <v>2011</v>
      </c>
      <c r="C105" t="s">
        <v>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2</v>
      </c>
    </row>
    <row r="106" spans="1:33" x14ac:dyDescent="0.2">
      <c r="A106" t="s">
        <v>40</v>
      </c>
      <c r="B106">
        <v>2010</v>
      </c>
      <c r="C106" t="s">
        <v>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</row>
    <row r="107" spans="1:33" x14ac:dyDescent="0.2">
      <c r="A107" t="s">
        <v>82</v>
      </c>
      <c r="B107">
        <v>2021</v>
      </c>
      <c r="C107" t="s">
        <v>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</row>
    <row r="108" spans="1:33" x14ac:dyDescent="0.2">
      <c r="A108" t="s">
        <v>82</v>
      </c>
      <c r="B108">
        <v>2020</v>
      </c>
      <c r="C108" t="s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</row>
    <row r="109" spans="1:33" x14ac:dyDescent="0.2">
      <c r="A109" t="s">
        <v>82</v>
      </c>
      <c r="B109">
        <v>2016</v>
      </c>
      <c r="C109" t="s">
        <v>34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</row>
    <row r="110" spans="1:33" x14ac:dyDescent="0.2">
      <c r="A110" t="s">
        <v>82</v>
      </c>
      <c r="B110">
        <v>2016</v>
      </c>
      <c r="C110" t="s">
        <v>35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</row>
    <row r="111" spans="1:33" x14ac:dyDescent="0.2">
      <c r="A111" t="s">
        <v>82</v>
      </c>
      <c r="B111">
        <v>2011</v>
      </c>
      <c r="C111" t="s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</row>
    <row r="112" spans="1:33" x14ac:dyDescent="0.2">
      <c r="A112" t="s">
        <v>82</v>
      </c>
      <c r="B112">
        <v>2010</v>
      </c>
      <c r="C112" t="s">
        <v>34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</row>
    <row r="113" spans="1:33" x14ac:dyDescent="0.2">
      <c r="A113" t="s">
        <v>83</v>
      </c>
      <c r="B113">
        <v>2021</v>
      </c>
      <c r="C113" t="s">
        <v>34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</row>
    <row r="114" spans="1:33" x14ac:dyDescent="0.2">
      <c r="A114" t="s">
        <v>83</v>
      </c>
      <c r="B114">
        <v>2017</v>
      </c>
      <c r="C114" t="s">
        <v>34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1</v>
      </c>
    </row>
    <row r="115" spans="1:33" x14ac:dyDescent="0.2">
      <c r="A115" t="s">
        <v>83</v>
      </c>
      <c r="B115">
        <v>2016</v>
      </c>
      <c r="C115" t="s">
        <v>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2</v>
      </c>
    </row>
    <row r="116" spans="1:33" x14ac:dyDescent="0.2">
      <c r="A116" t="s">
        <v>83</v>
      </c>
      <c r="B116">
        <v>2014</v>
      </c>
      <c r="C116" t="s">
        <v>35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</row>
    <row r="117" spans="1:33" x14ac:dyDescent="0.2">
      <c r="A117" t="s">
        <v>83</v>
      </c>
      <c r="B117">
        <v>2012</v>
      </c>
      <c r="C117" t="s">
        <v>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</row>
    <row r="118" spans="1:33" x14ac:dyDescent="0.2">
      <c r="A118" t="s">
        <v>83</v>
      </c>
      <c r="B118">
        <v>2010</v>
      </c>
      <c r="C118" t="s">
        <v>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 x14ac:dyDescent="0.2">
      <c r="A119" t="s">
        <v>83</v>
      </c>
      <c r="B119">
        <v>2010</v>
      </c>
      <c r="C119" t="s">
        <v>35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</row>
    <row r="120" spans="1:33" x14ac:dyDescent="0.2">
      <c r="A120" t="s">
        <v>41</v>
      </c>
      <c r="B120">
        <v>2022</v>
      </c>
      <c r="C120" t="s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</row>
    <row r="121" spans="1:33" x14ac:dyDescent="0.2">
      <c r="A121" t="s">
        <v>41</v>
      </c>
      <c r="B121">
        <v>2021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5</v>
      </c>
      <c r="AG121">
        <v>5</v>
      </c>
    </row>
    <row r="122" spans="1:33" x14ac:dyDescent="0.2">
      <c r="A122" t="s">
        <v>41</v>
      </c>
      <c r="B122">
        <v>2020</v>
      </c>
      <c r="C122" t="s">
        <v>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5</v>
      </c>
      <c r="AG122">
        <v>6</v>
      </c>
    </row>
    <row r="123" spans="1:33" x14ac:dyDescent="0.2">
      <c r="A123" t="s">
        <v>41</v>
      </c>
      <c r="B123">
        <v>2020</v>
      </c>
      <c r="C123" t="s">
        <v>35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4</v>
      </c>
      <c r="AG123">
        <v>4</v>
      </c>
    </row>
    <row r="124" spans="1:33" x14ac:dyDescent="0.2">
      <c r="A124" t="s">
        <v>41</v>
      </c>
      <c r="B124">
        <v>2019</v>
      </c>
      <c r="C124" t="s">
        <v>34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</row>
    <row r="125" spans="1:33" x14ac:dyDescent="0.2">
      <c r="A125" t="s">
        <v>41</v>
      </c>
      <c r="B125">
        <v>2019</v>
      </c>
      <c r="C125" t="s">
        <v>35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</row>
    <row r="126" spans="1:33" x14ac:dyDescent="0.2">
      <c r="A126" t="s">
        <v>41</v>
      </c>
      <c r="B126">
        <v>2018</v>
      </c>
      <c r="C126" t="s">
        <v>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2</v>
      </c>
    </row>
    <row r="127" spans="1:33" x14ac:dyDescent="0.2">
      <c r="A127" t="s">
        <v>41</v>
      </c>
      <c r="B127">
        <v>2017</v>
      </c>
      <c r="C127" t="s">
        <v>34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4</v>
      </c>
    </row>
    <row r="128" spans="1:33" x14ac:dyDescent="0.2">
      <c r="A128" t="s">
        <v>41</v>
      </c>
      <c r="B128">
        <v>2017</v>
      </c>
      <c r="C128" t="s">
        <v>35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5</v>
      </c>
      <c r="AG128">
        <v>8</v>
      </c>
    </row>
    <row r="129" spans="1:33" x14ac:dyDescent="0.2">
      <c r="A129" t="s">
        <v>41</v>
      </c>
      <c r="B129">
        <v>2016</v>
      </c>
      <c r="C129" t="s">
        <v>35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2</v>
      </c>
    </row>
    <row r="130" spans="1:33" x14ac:dyDescent="0.2">
      <c r="A130" t="s">
        <v>41</v>
      </c>
      <c r="B130">
        <v>2014</v>
      </c>
      <c r="C130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</row>
    <row r="131" spans="1:33" x14ac:dyDescent="0.2">
      <c r="A131" t="s">
        <v>41</v>
      </c>
      <c r="B131">
        <v>2012</v>
      </c>
      <c r="C131" t="s">
        <v>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</row>
    <row r="132" spans="1:33" x14ac:dyDescent="0.2">
      <c r="A132" t="s">
        <v>41</v>
      </c>
      <c r="B132">
        <v>2011</v>
      </c>
      <c r="C132" t="s">
        <v>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4</v>
      </c>
      <c r="AG132">
        <v>4</v>
      </c>
    </row>
    <row r="133" spans="1:33" x14ac:dyDescent="0.2">
      <c r="A133" t="s">
        <v>41</v>
      </c>
      <c r="B133">
        <v>2011</v>
      </c>
      <c r="C133" t="s">
        <v>35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</row>
    <row r="134" spans="1:33" x14ac:dyDescent="0.2">
      <c r="A134" t="s">
        <v>41</v>
      </c>
      <c r="B134">
        <v>2010</v>
      </c>
      <c r="C134" t="s">
        <v>34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4</v>
      </c>
      <c r="AG134">
        <v>4</v>
      </c>
    </row>
    <row r="135" spans="1:33" x14ac:dyDescent="0.2">
      <c r="A135" t="s">
        <v>41</v>
      </c>
      <c r="B135">
        <v>2010</v>
      </c>
      <c r="C135" t="s">
        <v>35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2</v>
      </c>
    </row>
    <row r="136" spans="1:33" x14ac:dyDescent="0.2">
      <c r="A136" t="s">
        <v>84</v>
      </c>
      <c r="B136">
        <v>2021</v>
      </c>
      <c r="C136" t="s">
        <v>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2</v>
      </c>
    </row>
    <row r="137" spans="1:33" x14ac:dyDescent="0.2">
      <c r="A137" t="s">
        <v>84</v>
      </c>
      <c r="B137">
        <v>2020</v>
      </c>
      <c r="C137" t="s">
        <v>34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5</v>
      </c>
      <c r="AG137">
        <v>5</v>
      </c>
    </row>
    <row r="138" spans="1:33" x14ac:dyDescent="0.2">
      <c r="A138" t="s">
        <v>84</v>
      </c>
      <c r="B138">
        <v>2020</v>
      </c>
      <c r="C138" t="s">
        <v>35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3</v>
      </c>
      <c r="AG138">
        <v>3</v>
      </c>
    </row>
    <row r="139" spans="1:33" x14ac:dyDescent="0.2">
      <c r="A139" t="s">
        <v>84</v>
      </c>
      <c r="B139">
        <v>2017</v>
      </c>
      <c r="C139" t="s">
        <v>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2</v>
      </c>
    </row>
    <row r="140" spans="1:33" x14ac:dyDescent="0.2">
      <c r="A140" t="s">
        <v>84</v>
      </c>
      <c r="B140">
        <v>2017</v>
      </c>
      <c r="C140" t="s">
        <v>35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</row>
    <row r="141" spans="1:33" x14ac:dyDescent="0.2">
      <c r="A141" t="s">
        <v>84</v>
      </c>
      <c r="B141">
        <v>2014</v>
      </c>
      <c r="C141" t="s">
        <v>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</row>
    <row r="142" spans="1:33" x14ac:dyDescent="0.2">
      <c r="A142" t="s">
        <v>84</v>
      </c>
      <c r="B142">
        <v>2012</v>
      </c>
      <c r="C142" t="s">
        <v>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</row>
    <row r="143" spans="1:33" x14ac:dyDescent="0.2">
      <c r="A143" t="s">
        <v>84</v>
      </c>
      <c r="B143">
        <v>2011</v>
      </c>
      <c r="C143" t="s">
        <v>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</row>
    <row r="144" spans="1:33" x14ac:dyDescent="0.2">
      <c r="A144" t="s">
        <v>84</v>
      </c>
      <c r="B144">
        <v>2010</v>
      </c>
      <c r="C144" t="s">
        <v>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</row>
    <row r="145" spans="1:33" x14ac:dyDescent="0.2">
      <c r="A145" t="s">
        <v>84</v>
      </c>
      <c r="B145">
        <v>2010</v>
      </c>
      <c r="C145" t="s">
        <v>35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3</v>
      </c>
    </row>
    <row r="146" spans="1:33" x14ac:dyDescent="0.2">
      <c r="A146" t="s">
        <v>42</v>
      </c>
      <c r="B146">
        <v>2022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</row>
    <row r="147" spans="1:33" x14ac:dyDescent="0.2">
      <c r="A147" t="s">
        <v>42</v>
      </c>
      <c r="B147">
        <v>2019</v>
      </c>
      <c r="C147" t="s">
        <v>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</row>
    <row r="148" spans="1:33" x14ac:dyDescent="0.2">
      <c r="A148" t="s">
        <v>42</v>
      </c>
      <c r="B148">
        <v>2019</v>
      </c>
      <c r="C148" t="s">
        <v>35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</row>
    <row r="149" spans="1:33" x14ac:dyDescent="0.2">
      <c r="A149" t="s">
        <v>42</v>
      </c>
      <c r="B149">
        <v>2014</v>
      </c>
      <c r="C149" t="s">
        <v>35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2</v>
      </c>
    </row>
    <row r="150" spans="1:33" x14ac:dyDescent="0.2">
      <c r="A150" t="s">
        <v>42</v>
      </c>
      <c r="B150">
        <v>2013</v>
      </c>
      <c r="C150" t="s">
        <v>34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</row>
    <row r="151" spans="1:33" x14ac:dyDescent="0.2">
      <c r="A151" t="s">
        <v>42</v>
      </c>
      <c r="B151">
        <v>2013</v>
      </c>
      <c r="C151" t="s">
        <v>35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2</v>
      </c>
    </row>
    <row r="152" spans="1:33" x14ac:dyDescent="0.2">
      <c r="A152" t="s">
        <v>42</v>
      </c>
      <c r="B152">
        <v>2012</v>
      </c>
      <c r="C152" t="s">
        <v>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</row>
    <row r="153" spans="1:33" x14ac:dyDescent="0.2">
      <c r="A153" t="s">
        <v>42</v>
      </c>
      <c r="B153">
        <v>2011</v>
      </c>
      <c r="C153" t="s">
        <v>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</row>
    <row r="154" spans="1:33" x14ac:dyDescent="0.2">
      <c r="A154" t="s">
        <v>42</v>
      </c>
      <c r="B154">
        <v>2010</v>
      </c>
      <c r="C154" t="s">
        <v>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2</v>
      </c>
    </row>
    <row r="155" spans="1:33" x14ac:dyDescent="0.2">
      <c r="A155" t="s">
        <v>42</v>
      </c>
      <c r="B155">
        <v>2010</v>
      </c>
      <c r="C155" t="s">
        <v>35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2</v>
      </c>
    </row>
    <row r="156" spans="1:33" x14ac:dyDescent="0.2">
      <c r="A156" t="s">
        <v>43</v>
      </c>
      <c r="B156">
        <v>2022</v>
      </c>
      <c r="C156" t="s">
        <v>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</row>
    <row r="157" spans="1:33" x14ac:dyDescent="0.2">
      <c r="A157" t="s">
        <v>43</v>
      </c>
      <c r="B157">
        <v>2021</v>
      </c>
      <c r="C157" t="s">
        <v>35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4</v>
      </c>
    </row>
    <row r="158" spans="1:33" x14ac:dyDescent="0.2">
      <c r="A158" t="s">
        <v>43</v>
      </c>
      <c r="B158">
        <v>2020</v>
      </c>
      <c r="C158" t="s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</row>
    <row r="159" spans="1:33" x14ac:dyDescent="0.2">
      <c r="A159" t="s">
        <v>43</v>
      </c>
      <c r="B159">
        <v>2017</v>
      </c>
      <c r="C159" t="s">
        <v>35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</row>
    <row r="160" spans="1:33" x14ac:dyDescent="0.2">
      <c r="A160" t="s">
        <v>43</v>
      </c>
      <c r="B160">
        <v>2015</v>
      </c>
      <c r="C160" t="s">
        <v>34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</row>
    <row r="161" spans="1:33" x14ac:dyDescent="0.2">
      <c r="A161" t="s">
        <v>44</v>
      </c>
      <c r="B161">
        <v>2022</v>
      </c>
      <c r="C161" t="s">
        <v>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4</v>
      </c>
      <c r="AG161">
        <v>3</v>
      </c>
    </row>
    <row r="162" spans="1:33" x14ac:dyDescent="0.2">
      <c r="A162" t="s">
        <v>44</v>
      </c>
      <c r="B162">
        <v>2022</v>
      </c>
      <c r="C162" t="s">
        <v>35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</v>
      </c>
      <c r="AF162">
        <v>5</v>
      </c>
      <c r="AG162">
        <v>5</v>
      </c>
    </row>
    <row r="163" spans="1:33" x14ac:dyDescent="0.2">
      <c r="A163" t="s">
        <v>44</v>
      </c>
      <c r="B163">
        <v>2021</v>
      </c>
      <c r="C163" t="s">
        <v>34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7</v>
      </c>
      <c r="AG163">
        <v>13</v>
      </c>
    </row>
    <row r="164" spans="1:33" x14ac:dyDescent="0.2">
      <c r="A164" t="s">
        <v>44</v>
      </c>
      <c r="B164">
        <v>2021</v>
      </c>
      <c r="C164" t="s">
        <v>35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</v>
      </c>
      <c r="AF164">
        <v>5</v>
      </c>
      <c r="AG164">
        <v>5</v>
      </c>
    </row>
    <row r="165" spans="1:33" x14ac:dyDescent="0.2">
      <c r="A165" t="s">
        <v>44</v>
      </c>
      <c r="B165">
        <v>2020</v>
      </c>
      <c r="C165" t="s">
        <v>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3</v>
      </c>
      <c r="AG165">
        <v>3</v>
      </c>
    </row>
    <row r="166" spans="1:33" x14ac:dyDescent="0.2">
      <c r="A166" t="s">
        <v>44</v>
      </c>
      <c r="B166">
        <v>2020</v>
      </c>
      <c r="C166" t="s">
        <v>35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5</v>
      </c>
      <c r="AG166">
        <v>5</v>
      </c>
    </row>
    <row r="167" spans="1:33" x14ac:dyDescent="0.2">
      <c r="A167" t="s">
        <v>44</v>
      </c>
      <c r="B167">
        <v>2019</v>
      </c>
      <c r="C167" t="s">
        <v>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5</v>
      </c>
      <c r="AG167">
        <v>4</v>
      </c>
    </row>
    <row r="168" spans="1:33" x14ac:dyDescent="0.2">
      <c r="A168" t="s">
        <v>44</v>
      </c>
      <c r="B168">
        <v>2019</v>
      </c>
      <c r="C168" t="s">
        <v>35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</v>
      </c>
      <c r="AF168">
        <v>6</v>
      </c>
      <c r="AG168">
        <v>6</v>
      </c>
    </row>
    <row r="169" spans="1:33" x14ac:dyDescent="0.2">
      <c r="A169" t="s">
        <v>44</v>
      </c>
      <c r="B169">
        <v>2018</v>
      </c>
      <c r="C169" t="s">
        <v>35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6</v>
      </c>
      <c r="AG169">
        <v>4</v>
      </c>
    </row>
    <row r="170" spans="1:33" x14ac:dyDescent="0.2">
      <c r="A170" t="s">
        <v>44</v>
      </c>
      <c r="B170">
        <v>2017</v>
      </c>
      <c r="C170" t="s">
        <v>34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5</v>
      </c>
      <c r="AG170">
        <v>12</v>
      </c>
    </row>
    <row r="171" spans="1:33" x14ac:dyDescent="0.2">
      <c r="A171" t="s">
        <v>44</v>
      </c>
      <c r="B171">
        <v>2017</v>
      </c>
      <c r="C171" t="s">
        <v>35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</row>
    <row r="172" spans="1:33" x14ac:dyDescent="0.2">
      <c r="A172" t="s">
        <v>44</v>
      </c>
      <c r="B172">
        <v>2016</v>
      </c>
      <c r="C172" t="s">
        <v>35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2</v>
      </c>
      <c r="AG172">
        <v>1</v>
      </c>
    </row>
    <row r="173" spans="1:33" x14ac:dyDescent="0.2">
      <c r="A173" t="s">
        <v>44</v>
      </c>
      <c r="B173">
        <v>2015</v>
      </c>
      <c r="C173" t="s">
        <v>34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4</v>
      </c>
      <c r="AG173">
        <v>4</v>
      </c>
    </row>
    <row r="174" spans="1:33" x14ac:dyDescent="0.2">
      <c r="A174" t="s">
        <v>44</v>
      </c>
      <c r="B174">
        <v>2015</v>
      </c>
      <c r="C174" t="s">
        <v>35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</row>
    <row r="175" spans="1:33" x14ac:dyDescent="0.2">
      <c r="A175" t="s">
        <v>44</v>
      </c>
      <c r="B175">
        <v>2014</v>
      </c>
      <c r="C175" t="s">
        <v>34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3</v>
      </c>
      <c r="AG175">
        <v>3</v>
      </c>
    </row>
    <row r="176" spans="1:33" x14ac:dyDescent="0.2">
      <c r="A176" t="s">
        <v>44</v>
      </c>
      <c r="B176">
        <v>2013</v>
      </c>
      <c r="C176" t="s">
        <v>34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5</v>
      </c>
      <c r="AF176">
        <v>7</v>
      </c>
      <c r="AG176">
        <v>5</v>
      </c>
    </row>
    <row r="177" spans="1:33" x14ac:dyDescent="0.2">
      <c r="A177" t="s">
        <v>44</v>
      </c>
      <c r="B177">
        <v>2013</v>
      </c>
      <c r="C177" t="s">
        <v>35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5</v>
      </c>
      <c r="AG177">
        <v>5</v>
      </c>
    </row>
    <row r="178" spans="1:33" x14ac:dyDescent="0.2">
      <c r="A178" t="s">
        <v>44</v>
      </c>
      <c r="B178">
        <v>2012</v>
      </c>
      <c r="C178" t="s">
        <v>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</v>
      </c>
      <c r="AF178">
        <v>4</v>
      </c>
      <c r="AG178">
        <v>4</v>
      </c>
    </row>
    <row r="179" spans="1:33" x14ac:dyDescent="0.2">
      <c r="A179" t="s">
        <v>44</v>
      </c>
      <c r="B179">
        <v>2012</v>
      </c>
      <c r="C179" t="s">
        <v>35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</v>
      </c>
      <c r="AF179">
        <v>5</v>
      </c>
      <c r="AG179">
        <v>5</v>
      </c>
    </row>
    <row r="180" spans="1:33" x14ac:dyDescent="0.2">
      <c r="A180" t="s">
        <v>44</v>
      </c>
      <c r="B180">
        <v>2011</v>
      </c>
      <c r="C180" t="s">
        <v>34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</v>
      </c>
      <c r="AF180">
        <v>8</v>
      </c>
      <c r="AG180">
        <v>8</v>
      </c>
    </row>
    <row r="181" spans="1:33" x14ac:dyDescent="0.2">
      <c r="A181" t="s">
        <v>44</v>
      </c>
      <c r="B181">
        <v>2011</v>
      </c>
      <c r="C181" t="s">
        <v>35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</v>
      </c>
      <c r="AF181">
        <v>6</v>
      </c>
      <c r="AG181">
        <v>6</v>
      </c>
    </row>
    <row r="182" spans="1:33" x14ac:dyDescent="0.2">
      <c r="A182" t="s">
        <v>44</v>
      </c>
      <c r="B182">
        <v>2010</v>
      </c>
      <c r="C182" t="s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10</v>
      </c>
      <c r="AG182">
        <v>18</v>
      </c>
    </row>
    <row r="183" spans="1:33" x14ac:dyDescent="0.2">
      <c r="A183" t="s">
        <v>44</v>
      </c>
      <c r="B183">
        <v>2010</v>
      </c>
      <c r="C183" t="s">
        <v>35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2</v>
      </c>
    </row>
    <row r="184" spans="1:33" x14ac:dyDescent="0.2">
      <c r="A184" t="s">
        <v>45</v>
      </c>
      <c r="B184">
        <v>2022</v>
      </c>
      <c r="C184" t="s">
        <v>34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13</v>
      </c>
      <c r="AF184">
        <v>17</v>
      </c>
      <c r="AG184">
        <v>14</v>
      </c>
    </row>
    <row r="185" spans="1:33" x14ac:dyDescent="0.2">
      <c r="A185" t="s">
        <v>45</v>
      </c>
      <c r="B185">
        <v>2022</v>
      </c>
      <c r="C185" t="s">
        <v>35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5</v>
      </c>
      <c r="AG185">
        <v>5</v>
      </c>
    </row>
    <row r="186" spans="1:33" x14ac:dyDescent="0.2">
      <c r="A186" t="s">
        <v>45</v>
      </c>
      <c r="B186">
        <v>2021</v>
      </c>
      <c r="C186" t="s">
        <v>34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12</v>
      </c>
      <c r="AF186">
        <v>13</v>
      </c>
      <c r="AG186">
        <v>12</v>
      </c>
    </row>
    <row r="187" spans="1:33" x14ac:dyDescent="0.2">
      <c r="A187" t="s">
        <v>45</v>
      </c>
      <c r="B187">
        <v>2021</v>
      </c>
      <c r="C187" t="s">
        <v>35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4</v>
      </c>
      <c r="AG187">
        <v>4</v>
      </c>
    </row>
    <row r="188" spans="1:33" x14ac:dyDescent="0.2">
      <c r="A188" t="s">
        <v>45</v>
      </c>
      <c r="B188">
        <v>2020</v>
      </c>
      <c r="C188" t="s">
        <v>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</v>
      </c>
      <c r="AF188">
        <v>8</v>
      </c>
      <c r="AG188">
        <v>8</v>
      </c>
    </row>
    <row r="189" spans="1:33" x14ac:dyDescent="0.2">
      <c r="A189" t="s">
        <v>45</v>
      </c>
      <c r="B189">
        <v>2020</v>
      </c>
      <c r="C189" t="s">
        <v>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5</v>
      </c>
      <c r="AG189">
        <v>4</v>
      </c>
    </row>
    <row r="190" spans="1:33" x14ac:dyDescent="0.2">
      <c r="A190" t="s">
        <v>45</v>
      </c>
      <c r="B190">
        <v>2019</v>
      </c>
      <c r="C190" t="s">
        <v>34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3</v>
      </c>
      <c r="AG190">
        <v>5</v>
      </c>
    </row>
    <row r="191" spans="1:33" x14ac:dyDescent="0.2">
      <c r="A191" t="s">
        <v>45</v>
      </c>
      <c r="B191">
        <v>2019</v>
      </c>
      <c r="C191" t="s">
        <v>35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5</v>
      </c>
      <c r="AG191">
        <v>5</v>
      </c>
    </row>
    <row r="192" spans="1:33" x14ac:dyDescent="0.2">
      <c r="A192" t="s">
        <v>45</v>
      </c>
      <c r="B192">
        <v>2018</v>
      </c>
      <c r="C192" t="s">
        <v>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8</v>
      </c>
      <c r="AG192">
        <v>9</v>
      </c>
    </row>
    <row r="193" spans="1:33" x14ac:dyDescent="0.2">
      <c r="A193" t="s">
        <v>45</v>
      </c>
      <c r="B193">
        <v>2018</v>
      </c>
      <c r="C193" t="s">
        <v>35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4</v>
      </c>
      <c r="AG193">
        <v>5</v>
      </c>
    </row>
    <row r="194" spans="1:33" x14ac:dyDescent="0.2">
      <c r="A194" t="s">
        <v>45</v>
      </c>
      <c r="B194">
        <v>2017</v>
      </c>
      <c r="C194" t="s">
        <v>34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</v>
      </c>
      <c r="AF194">
        <v>6</v>
      </c>
      <c r="AG194">
        <v>10</v>
      </c>
    </row>
    <row r="195" spans="1:33" x14ac:dyDescent="0.2">
      <c r="A195" t="s">
        <v>45</v>
      </c>
      <c r="B195">
        <v>2017</v>
      </c>
      <c r="C195" t="s">
        <v>35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5</v>
      </c>
      <c r="AG195">
        <v>4</v>
      </c>
    </row>
    <row r="196" spans="1:33" x14ac:dyDescent="0.2">
      <c r="A196" t="s">
        <v>45</v>
      </c>
      <c r="B196">
        <v>2016</v>
      </c>
      <c r="C196" t="s">
        <v>34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</v>
      </c>
      <c r="AF196">
        <v>10</v>
      </c>
      <c r="AG196">
        <v>11</v>
      </c>
    </row>
    <row r="197" spans="1:33" x14ac:dyDescent="0.2">
      <c r="A197" t="s">
        <v>45</v>
      </c>
      <c r="B197">
        <v>2016</v>
      </c>
      <c r="C197" t="s">
        <v>35</v>
      </c>
      <c r="D197">
        <v>0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</v>
      </c>
      <c r="AF197">
        <v>10</v>
      </c>
      <c r="AG197">
        <v>10</v>
      </c>
    </row>
    <row r="198" spans="1:33" x14ac:dyDescent="0.2">
      <c r="A198" t="s">
        <v>45</v>
      </c>
      <c r="B198">
        <v>2015</v>
      </c>
      <c r="C198" t="s">
        <v>34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6</v>
      </c>
      <c r="AF198">
        <v>6</v>
      </c>
      <c r="AG198">
        <v>6</v>
      </c>
    </row>
    <row r="199" spans="1:33" x14ac:dyDescent="0.2">
      <c r="A199" t="s">
        <v>45</v>
      </c>
      <c r="B199">
        <v>2015</v>
      </c>
      <c r="C199" t="s">
        <v>35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</v>
      </c>
      <c r="AF199">
        <v>6</v>
      </c>
      <c r="AG199">
        <v>5</v>
      </c>
    </row>
    <row r="200" spans="1:33" x14ac:dyDescent="0.2">
      <c r="A200" t="s">
        <v>45</v>
      </c>
      <c r="B200">
        <v>2014</v>
      </c>
      <c r="C200" t="s">
        <v>34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3</v>
      </c>
      <c r="Y200">
        <v>1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17</v>
      </c>
      <c r="AF200">
        <v>17</v>
      </c>
      <c r="AG200">
        <v>22</v>
      </c>
    </row>
    <row r="201" spans="1:33" x14ac:dyDescent="0.2">
      <c r="A201" t="s">
        <v>45</v>
      </c>
      <c r="B201">
        <v>2014</v>
      </c>
      <c r="C201" t="s">
        <v>35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</v>
      </c>
      <c r="AF201">
        <v>5</v>
      </c>
      <c r="AG201">
        <v>5</v>
      </c>
    </row>
    <row r="202" spans="1:33" x14ac:dyDescent="0.2">
      <c r="A202" t="s">
        <v>45</v>
      </c>
      <c r="B202">
        <v>2013</v>
      </c>
      <c r="C202" t="s">
        <v>34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21</v>
      </c>
      <c r="AF202">
        <v>22</v>
      </c>
      <c r="AG202">
        <v>23</v>
      </c>
    </row>
    <row r="203" spans="1:33" x14ac:dyDescent="0.2">
      <c r="A203" t="s">
        <v>45</v>
      </c>
      <c r="B203">
        <v>2013</v>
      </c>
      <c r="C203" t="s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</v>
      </c>
      <c r="AF203">
        <v>4</v>
      </c>
      <c r="AG203">
        <v>4</v>
      </c>
    </row>
    <row r="204" spans="1:33" x14ac:dyDescent="0.2">
      <c r="A204" t="s">
        <v>45</v>
      </c>
      <c r="B204">
        <v>2012</v>
      </c>
      <c r="C204" t="s">
        <v>34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7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42</v>
      </c>
      <c r="AF204">
        <v>46</v>
      </c>
      <c r="AG204">
        <v>54</v>
      </c>
    </row>
    <row r="205" spans="1:33" x14ac:dyDescent="0.2">
      <c r="A205" t="s">
        <v>45</v>
      </c>
      <c r="B205">
        <v>2012</v>
      </c>
      <c r="C205" t="s">
        <v>35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</v>
      </c>
      <c r="AF205">
        <v>7</v>
      </c>
      <c r="AG205">
        <v>9</v>
      </c>
    </row>
    <row r="206" spans="1:33" x14ac:dyDescent="0.2">
      <c r="A206" t="s">
        <v>45</v>
      </c>
      <c r="B206">
        <v>2011</v>
      </c>
      <c r="C206" t="s">
        <v>34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1</v>
      </c>
      <c r="V206">
        <v>1</v>
      </c>
      <c r="W206">
        <v>0</v>
      </c>
      <c r="X206">
        <v>5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29</v>
      </c>
      <c r="AF206">
        <v>31</v>
      </c>
      <c r="AG206">
        <v>34</v>
      </c>
    </row>
    <row r="207" spans="1:33" x14ac:dyDescent="0.2">
      <c r="A207" t="s">
        <v>45</v>
      </c>
      <c r="B207">
        <v>2011</v>
      </c>
      <c r="C207" t="s">
        <v>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5</v>
      </c>
      <c r="AG207">
        <v>5</v>
      </c>
    </row>
    <row r="208" spans="1:33" x14ac:dyDescent="0.2">
      <c r="A208" t="s">
        <v>45</v>
      </c>
      <c r="B208">
        <v>2010</v>
      </c>
      <c r="C208" t="s">
        <v>34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5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41</v>
      </c>
      <c r="AF208">
        <v>42</v>
      </c>
      <c r="AG208">
        <v>52</v>
      </c>
    </row>
    <row r="209" spans="1:33" x14ac:dyDescent="0.2">
      <c r="A209" t="s">
        <v>45</v>
      </c>
      <c r="B209">
        <v>2010</v>
      </c>
      <c r="C209" t="s">
        <v>35</v>
      </c>
      <c r="D209">
        <v>0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10</v>
      </c>
      <c r="AF209">
        <v>10</v>
      </c>
      <c r="AG209">
        <v>10</v>
      </c>
    </row>
    <row r="210" spans="1:33" x14ac:dyDescent="0.2">
      <c r="A210" t="s">
        <v>46</v>
      </c>
      <c r="B210">
        <v>2022</v>
      </c>
      <c r="C210" t="s">
        <v>35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2</v>
      </c>
      <c r="AG210">
        <v>1</v>
      </c>
    </row>
    <row r="211" spans="1:33" x14ac:dyDescent="0.2">
      <c r="A211" t="s">
        <v>46</v>
      </c>
      <c r="B211">
        <v>2021</v>
      </c>
      <c r="C211" t="s">
        <v>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</row>
    <row r="212" spans="1:33" x14ac:dyDescent="0.2">
      <c r="A212" t="s">
        <v>46</v>
      </c>
      <c r="B212">
        <v>2020</v>
      </c>
      <c r="C212" t="s">
        <v>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</row>
    <row r="213" spans="1:33" x14ac:dyDescent="0.2">
      <c r="A213" t="s">
        <v>46</v>
      </c>
      <c r="B213">
        <v>2020</v>
      </c>
      <c r="C213" t="s">
        <v>35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5</v>
      </c>
    </row>
    <row r="214" spans="1:33" x14ac:dyDescent="0.2">
      <c r="A214" t="s">
        <v>46</v>
      </c>
      <c r="B214">
        <v>2016</v>
      </c>
      <c r="C214" t="s">
        <v>35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</row>
    <row r="215" spans="1:33" x14ac:dyDescent="0.2">
      <c r="A215" t="s">
        <v>46</v>
      </c>
      <c r="B215">
        <v>2014</v>
      </c>
      <c r="C215" t="s">
        <v>34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2</v>
      </c>
    </row>
    <row r="216" spans="1:33" x14ac:dyDescent="0.2">
      <c r="A216" t="s">
        <v>46</v>
      </c>
      <c r="B216">
        <v>2014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</row>
    <row r="217" spans="1:33" x14ac:dyDescent="0.2">
      <c r="A217" t="s">
        <v>46</v>
      </c>
      <c r="B217">
        <v>2011</v>
      </c>
      <c r="C217" t="s">
        <v>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</row>
    <row r="218" spans="1:33" x14ac:dyDescent="0.2">
      <c r="A218" t="s">
        <v>46</v>
      </c>
      <c r="B218">
        <v>2010</v>
      </c>
      <c r="C218" t="s">
        <v>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</row>
    <row r="219" spans="1:33" x14ac:dyDescent="0.2">
      <c r="A219" t="s">
        <v>47</v>
      </c>
      <c r="B219">
        <v>2022</v>
      </c>
      <c r="C219" t="s">
        <v>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4</v>
      </c>
      <c r="AG219">
        <v>6</v>
      </c>
    </row>
    <row r="220" spans="1:33" x14ac:dyDescent="0.2">
      <c r="A220" t="s">
        <v>47</v>
      </c>
      <c r="B220">
        <v>2020</v>
      </c>
      <c r="C220" t="s">
        <v>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</row>
    <row r="221" spans="1:33" x14ac:dyDescent="0.2">
      <c r="A221" t="s">
        <v>47</v>
      </c>
      <c r="B221">
        <v>2020</v>
      </c>
      <c r="C221" t="s">
        <v>35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</row>
    <row r="222" spans="1:33" x14ac:dyDescent="0.2">
      <c r="A222" t="s">
        <v>47</v>
      </c>
      <c r="B222">
        <v>2017</v>
      </c>
      <c r="C222" t="s">
        <v>34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</row>
    <row r="223" spans="1:33" x14ac:dyDescent="0.2">
      <c r="A223" t="s">
        <v>47</v>
      </c>
      <c r="B223">
        <v>2016</v>
      </c>
      <c r="C223" t="s">
        <v>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</row>
    <row r="224" spans="1:33" x14ac:dyDescent="0.2">
      <c r="A224" t="s">
        <v>47</v>
      </c>
      <c r="B224">
        <v>2015</v>
      </c>
      <c r="C224" t="s">
        <v>34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3</v>
      </c>
      <c r="AG224">
        <v>3</v>
      </c>
    </row>
    <row r="225" spans="1:33" x14ac:dyDescent="0.2">
      <c r="A225" t="s">
        <v>47</v>
      </c>
      <c r="B225">
        <v>2013</v>
      </c>
      <c r="C225" t="s">
        <v>35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2</v>
      </c>
      <c r="AG225">
        <v>2</v>
      </c>
    </row>
    <row r="226" spans="1:33" x14ac:dyDescent="0.2">
      <c r="A226" t="s">
        <v>47</v>
      </c>
      <c r="B226">
        <v>2012</v>
      </c>
      <c r="C226" t="s">
        <v>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3</v>
      </c>
    </row>
    <row r="227" spans="1:33" x14ac:dyDescent="0.2">
      <c r="A227" t="s">
        <v>47</v>
      </c>
      <c r="B227">
        <v>2010</v>
      </c>
      <c r="C227" t="s">
        <v>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</row>
    <row r="228" spans="1:33" x14ac:dyDescent="0.2">
      <c r="A228" t="s">
        <v>48</v>
      </c>
      <c r="B228">
        <v>2022</v>
      </c>
      <c r="C228" t="s">
        <v>34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1</v>
      </c>
    </row>
    <row r="229" spans="1:33" x14ac:dyDescent="0.2">
      <c r="A229" t="s">
        <v>48</v>
      </c>
      <c r="B229">
        <v>2022</v>
      </c>
      <c r="C229" t="s">
        <v>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</row>
    <row r="230" spans="1:33" x14ac:dyDescent="0.2">
      <c r="A230" t="s">
        <v>48</v>
      </c>
      <c r="B230">
        <v>2012</v>
      </c>
      <c r="C230" t="s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</row>
    <row r="231" spans="1:33" x14ac:dyDescent="0.2">
      <c r="A231" t="s">
        <v>49</v>
      </c>
      <c r="B231">
        <v>2022</v>
      </c>
      <c r="C231" t="s">
        <v>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</row>
    <row r="232" spans="1:33" x14ac:dyDescent="0.2">
      <c r="A232" t="s">
        <v>49</v>
      </c>
      <c r="B232">
        <v>2021</v>
      </c>
      <c r="C232" t="s">
        <v>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1</v>
      </c>
    </row>
    <row r="233" spans="1:33" x14ac:dyDescent="0.2">
      <c r="A233" t="s">
        <v>49</v>
      </c>
      <c r="B233">
        <v>2017</v>
      </c>
      <c r="C233" t="s">
        <v>35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</row>
    <row r="234" spans="1:33" x14ac:dyDescent="0.2">
      <c r="A234" t="s">
        <v>49</v>
      </c>
      <c r="B234">
        <v>2013</v>
      </c>
      <c r="C234" t="s">
        <v>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</row>
    <row r="235" spans="1:33" x14ac:dyDescent="0.2">
      <c r="A235" t="s">
        <v>50</v>
      </c>
      <c r="B235">
        <v>2022</v>
      </c>
      <c r="C235" t="s">
        <v>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</row>
    <row r="236" spans="1:33" x14ac:dyDescent="0.2">
      <c r="A236" t="s">
        <v>50</v>
      </c>
      <c r="B236">
        <v>2021</v>
      </c>
      <c r="C236" t="s">
        <v>35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3</v>
      </c>
      <c r="AG236">
        <v>3</v>
      </c>
    </row>
    <row r="237" spans="1:33" x14ac:dyDescent="0.2">
      <c r="A237" t="s">
        <v>50</v>
      </c>
      <c r="B237">
        <v>2020</v>
      </c>
      <c r="C237" t="s">
        <v>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</row>
    <row r="238" spans="1:33" x14ac:dyDescent="0.2">
      <c r="A238" t="s">
        <v>50</v>
      </c>
      <c r="B238">
        <v>2017</v>
      </c>
      <c r="C238" t="s">
        <v>35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</row>
    <row r="239" spans="1:33" x14ac:dyDescent="0.2">
      <c r="A239" t="s">
        <v>50</v>
      </c>
      <c r="B239">
        <v>2015</v>
      </c>
      <c r="C239" t="s">
        <v>34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</row>
    <row r="240" spans="1:33" x14ac:dyDescent="0.2">
      <c r="A240" t="s">
        <v>51</v>
      </c>
      <c r="B240">
        <v>2022</v>
      </c>
      <c r="C240" t="s">
        <v>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2</v>
      </c>
    </row>
    <row r="241" spans="1:33" x14ac:dyDescent="0.2">
      <c r="A241" t="s">
        <v>51</v>
      </c>
      <c r="B241">
        <v>2017</v>
      </c>
      <c r="C241" t="s">
        <v>34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</row>
    <row r="242" spans="1:33" x14ac:dyDescent="0.2">
      <c r="A242" t="s">
        <v>91</v>
      </c>
      <c r="B242">
        <v>2020</v>
      </c>
      <c r="C242" t="s">
        <v>34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2</v>
      </c>
    </row>
    <row r="243" spans="1:33" x14ac:dyDescent="0.2">
      <c r="A243" t="s">
        <v>91</v>
      </c>
      <c r="B243">
        <v>2019</v>
      </c>
      <c r="C243" t="s">
        <v>35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</row>
    <row r="244" spans="1:33" x14ac:dyDescent="0.2">
      <c r="A244" t="s">
        <v>91</v>
      </c>
      <c r="B244">
        <v>2018</v>
      </c>
      <c r="C244" t="s">
        <v>34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2</v>
      </c>
    </row>
    <row r="245" spans="1:33" x14ac:dyDescent="0.2">
      <c r="A245" t="s">
        <v>91</v>
      </c>
      <c r="B245">
        <v>2017</v>
      </c>
      <c r="C245" t="s">
        <v>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2</v>
      </c>
      <c r="AG245">
        <v>1</v>
      </c>
    </row>
    <row r="246" spans="1:33" x14ac:dyDescent="0.2">
      <c r="A246" t="s">
        <v>91</v>
      </c>
      <c r="B246">
        <v>2014</v>
      </c>
      <c r="C246" t="s">
        <v>34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</row>
    <row r="247" spans="1:33" x14ac:dyDescent="0.2">
      <c r="A247" t="s">
        <v>91</v>
      </c>
      <c r="B247">
        <v>2013</v>
      </c>
      <c r="C247" t="s">
        <v>35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</row>
    <row r="248" spans="1:33" x14ac:dyDescent="0.2">
      <c r="A248" t="s">
        <v>91</v>
      </c>
      <c r="B248">
        <v>2010</v>
      </c>
      <c r="C248" t="s">
        <v>34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</row>
    <row r="249" spans="1:33" x14ac:dyDescent="0.2">
      <c r="A249" t="s">
        <v>52</v>
      </c>
      <c r="B249">
        <v>2022</v>
      </c>
      <c r="C249" t="s">
        <v>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</row>
    <row r="250" spans="1:33" x14ac:dyDescent="0.2">
      <c r="A250" t="s">
        <v>52</v>
      </c>
      <c r="B250">
        <v>2021</v>
      </c>
      <c r="C250" t="s">
        <v>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5</v>
      </c>
      <c r="AG250">
        <v>2</v>
      </c>
    </row>
    <row r="251" spans="1:33" x14ac:dyDescent="0.2">
      <c r="A251" t="s">
        <v>52</v>
      </c>
      <c r="B251">
        <v>2020</v>
      </c>
      <c r="C251" t="s">
        <v>35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2</v>
      </c>
      <c r="AG251">
        <v>2</v>
      </c>
    </row>
    <row r="252" spans="1:33" x14ac:dyDescent="0.2">
      <c r="A252" t="s">
        <v>52</v>
      </c>
      <c r="B252">
        <v>2016</v>
      </c>
      <c r="C252" t="s">
        <v>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</row>
    <row r="253" spans="1:33" x14ac:dyDescent="0.2">
      <c r="A253" t="s">
        <v>52</v>
      </c>
      <c r="B253">
        <v>2016</v>
      </c>
      <c r="C253" t="s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</row>
    <row r="254" spans="1:33" x14ac:dyDescent="0.2">
      <c r="A254" t="s">
        <v>52</v>
      </c>
      <c r="B254">
        <v>2014</v>
      </c>
      <c r="C254" t="s">
        <v>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</row>
    <row r="255" spans="1:33" x14ac:dyDescent="0.2">
      <c r="A255" t="s">
        <v>52</v>
      </c>
      <c r="B255">
        <v>2013</v>
      </c>
      <c r="C255" t="s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</row>
    <row r="256" spans="1:33" x14ac:dyDescent="0.2">
      <c r="A256" t="s">
        <v>52</v>
      </c>
      <c r="B256">
        <v>2012</v>
      </c>
      <c r="C256" t="s">
        <v>34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</row>
    <row r="257" spans="1:33" x14ac:dyDescent="0.2">
      <c r="A257" t="s">
        <v>66</v>
      </c>
      <c r="B257">
        <v>2012</v>
      </c>
      <c r="C257" t="s">
        <v>34</v>
      </c>
      <c r="D257">
        <v>0</v>
      </c>
      <c r="E257">
        <v>0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0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21</v>
      </c>
      <c r="AF257">
        <v>21</v>
      </c>
      <c r="AG257">
        <v>30</v>
      </c>
    </row>
    <row r="258" spans="1:33" x14ac:dyDescent="0.2">
      <c r="A258" t="s">
        <v>66</v>
      </c>
      <c r="B258">
        <v>2012</v>
      </c>
      <c r="C258" t="s">
        <v>35</v>
      </c>
      <c r="D258">
        <v>0</v>
      </c>
      <c r="E258">
        <v>36</v>
      </c>
      <c r="F258">
        <v>1</v>
      </c>
      <c r="G258">
        <v>0</v>
      </c>
      <c r="H258">
        <v>3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2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51</v>
      </c>
      <c r="AF258">
        <v>52</v>
      </c>
      <c r="AG258">
        <v>51</v>
      </c>
    </row>
    <row r="259" spans="1:33" x14ac:dyDescent="0.2">
      <c r="A259" t="s">
        <v>68</v>
      </c>
      <c r="B259">
        <v>2012</v>
      </c>
      <c r="C259" t="s">
        <v>34</v>
      </c>
      <c r="D259">
        <v>0</v>
      </c>
      <c r="E259">
        <v>1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10</v>
      </c>
      <c r="AF259">
        <v>11</v>
      </c>
      <c r="AG259">
        <v>21</v>
      </c>
    </row>
    <row r="260" spans="1:33" x14ac:dyDescent="0.2">
      <c r="A260" t="s">
        <v>68</v>
      </c>
      <c r="B260">
        <v>2012</v>
      </c>
      <c r="C260" t="s">
        <v>35</v>
      </c>
      <c r="D260">
        <v>0</v>
      </c>
      <c r="E260">
        <v>12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16</v>
      </c>
      <c r="AF260">
        <v>16</v>
      </c>
      <c r="AG260">
        <v>18</v>
      </c>
    </row>
    <row r="261" spans="1:33" x14ac:dyDescent="0.2">
      <c r="A261" t="s">
        <v>36</v>
      </c>
      <c r="B261">
        <v>2013</v>
      </c>
      <c r="C261" t="s">
        <v>34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18</v>
      </c>
      <c r="AF261">
        <v>20</v>
      </c>
      <c r="AG261">
        <v>24</v>
      </c>
    </row>
    <row r="262" spans="1:33" x14ac:dyDescent="0.2">
      <c r="A262" t="s">
        <v>36</v>
      </c>
      <c r="B262">
        <v>2013</v>
      </c>
      <c r="C262" t="s">
        <v>35</v>
      </c>
      <c r="D262">
        <v>0</v>
      </c>
      <c r="E262">
        <v>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</v>
      </c>
      <c r="AF262">
        <v>6</v>
      </c>
      <c r="AG262">
        <v>6</v>
      </c>
    </row>
    <row r="263" spans="1:33" x14ac:dyDescent="0.2">
      <c r="A263" t="s">
        <v>53</v>
      </c>
      <c r="B263">
        <v>2013</v>
      </c>
      <c r="C263" t="s">
        <v>34</v>
      </c>
      <c r="D263">
        <v>0</v>
      </c>
      <c r="E263">
        <v>21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27</v>
      </c>
      <c r="Y263">
        <v>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68</v>
      </c>
      <c r="AF263">
        <v>76</v>
      </c>
      <c r="AG263">
        <v>102</v>
      </c>
    </row>
    <row r="264" spans="1:33" x14ac:dyDescent="0.2">
      <c r="A264" t="s">
        <v>53</v>
      </c>
      <c r="B264">
        <v>2013</v>
      </c>
      <c r="C264" t="s">
        <v>35</v>
      </c>
      <c r="D264">
        <v>0</v>
      </c>
      <c r="E264">
        <v>41</v>
      </c>
      <c r="F264">
        <v>4</v>
      </c>
      <c r="G264">
        <v>0</v>
      </c>
      <c r="H264">
        <v>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55</v>
      </c>
      <c r="AF264">
        <v>56</v>
      </c>
      <c r="AG264">
        <v>57</v>
      </c>
    </row>
    <row r="265" spans="1:33" x14ac:dyDescent="0.2">
      <c r="A265" t="s">
        <v>58</v>
      </c>
      <c r="B265">
        <v>2013</v>
      </c>
      <c r="C265" t="s">
        <v>34</v>
      </c>
      <c r="D265">
        <v>0</v>
      </c>
      <c r="E265">
        <v>9</v>
      </c>
      <c r="F265">
        <v>3</v>
      </c>
      <c r="G265">
        <v>0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1</v>
      </c>
      <c r="W265">
        <v>0</v>
      </c>
      <c r="X265">
        <v>36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72</v>
      </c>
      <c r="AF265">
        <v>80</v>
      </c>
      <c r="AG265">
        <v>113</v>
      </c>
    </row>
    <row r="266" spans="1:33" x14ac:dyDescent="0.2">
      <c r="A266" t="s">
        <v>58</v>
      </c>
      <c r="B266">
        <v>2013</v>
      </c>
      <c r="C266" t="s">
        <v>35</v>
      </c>
      <c r="D266">
        <v>0</v>
      </c>
      <c r="E266">
        <v>22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28</v>
      </c>
      <c r="AF266">
        <v>28</v>
      </c>
      <c r="AG266">
        <v>28</v>
      </c>
    </row>
    <row r="267" spans="1:33" x14ac:dyDescent="0.2">
      <c r="A267" t="s">
        <v>66</v>
      </c>
      <c r="B267">
        <v>2013</v>
      </c>
      <c r="C267" t="s">
        <v>34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13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29</v>
      </c>
      <c r="AF267">
        <v>31</v>
      </c>
      <c r="AG267">
        <v>38</v>
      </c>
    </row>
    <row r="268" spans="1:33" x14ac:dyDescent="0.2">
      <c r="A268" t="s">
        <v>66</v>
      </c>
      <c r="B268">
        <v>2013</v>
      </c>
      <c r="C268" t="s">
        <v>35</v>
      </c>
      <c r="D268">
        <v>0</v>
      </c>
      <c r="E268">
        <v>13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19</v>
      </c>
      <c r="AF268">
        <v>20</v>
      </c>
      <c r="AG268">
        <v>19</v>
      </c>
    </row>
    <row r="269" spans="1:33" x14ac:dyDescent="0.2">
      <c r="A269" t="s">
        <v>68</v>
      </c>
      <c r="B269">
        <v>2013</v>
      </c>
      <c r="C269" t="s">
        <v>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</v>
      </c>
      <c r="AF269">
        <v>4</v>
      </c>
      <c r="AG269">
        <v>7</v>
      </c>
    </row>
    <row r="270" spans="1:33" x14ac:dyDescent="0.2">
      <c r="A270" t="s">
        <v>68</v>
      </c>
      <c r="B270">
        <v>2013</v>
      </c>
      <c r="C270" t="s">
        <v>35</v>
      </c>
      <c r="D270">
        <v>0</v>
      </c>
      <c r="E270">
        <v>7</v>
      </c>
      <c r="F270">
        <v>3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16</v>
      </c>
      <c r="AG270">
        <v>21</v>
      </c>
    </row>
    <row r="271" spans="1:33" x14ac:dyDescent="0.2">
      <c r="A271" t="s">
        <v>36</v>
      </c>
      <c r="B271">
        <v>2014</v>
      </c>
      <c r="C271" t="s">
        <v>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1</v>
      </c>
      <c r="W271">
        <v>0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17</v>
      </c>
      <c r="AF271">
        <v>17</v>
      </c>
      <c r="AG271">
        <v>22</v>
      </c>
    </row>
    <row r="272" spans="1:33" x14ac:dyDescent="0.2">
      <c r="A272" t="s">
        <v>36</v>
      </c>
      <c r="B272">
        <v>2014</v>
      </c>
      <c r="C272" t="s">
        <v>35</v>
      </c>
      <c r="D272">
        <v>0</v>
      </c>
      <c r="E272">
        <v>5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11</v>
      </c>
      <c r="AG272">
        <v>11</v>
      </c>
    </row>
    <row r="273" spans="1:33" x14ac:dyDescent="0.2">
      <c r="A273" t="s">
        <v>53</v>
      </c>
      <c r="B273">
        <v>2014</v>
      </c>
      <c r="C273" t="s">
        <v>34</v>
      </c>
      <c r="D273">
        <v>0</v>
      </c>
      <c r="E273">
        <v>29</v>
      </c>
      <c r="F273">
        <v>0</v>
      </c>
      <c r="G273">
        <v>0</v>
      </c>
      <c r="H273">
        <v>10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72</v>
      </c>
      <c r="AF273">
        <v>76</v>
      </c>
      <c r="AG273">
        <v>97</v>
      </c>
    </row>
    <row r="274" spans="1:33" x14ac:dyDescent="0.2">
      <c r="A274" t="s">
        <v>53</v>
      </c>
      <c r="B274">
        <v>2014</v>
      </c>
      <c r="C274" t="s">
        <v>35</v>
      </c>
      <c r="D274">
        <v>0</v>
      </c>
      <c r="E274">
        <v>36</v>
      </c>
      <c r="F274">
        <v>6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62</v>
      </c>
      <c r="AF274">
        <v>63</v>
      </c>
      <c r="AG274">
        <v>63</v>
      </c>
    </row>
    <row r="275" spans="1:33" x14ac:dyDescent="0.2">
      <c r="A275" t="s">
        <v>58</v>
      </c>
      <c r="B275">
        <v>2014</v>
      </c>
      <c r="C275" t="s">
        <v>34</v>
      </c>
      <c r="D275">
        <v>0</v>
      </c>
      <c r="E275">
        <v>8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27</v>
      </c>
      <c r="Y275">
        <v>1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55</v>
      </c>
      <c r="AF275">
        <v>60</v>
      </c>
      <c r="AG275">
        <v>78</v>
      </c>
    </row>
    <row r="276" spans="1:33" x14ac:dyDescent="0.2">
      <c r="A276" t="s">
        <v>58</v>
      </c>
      <c r="B276">
        <v>2014</v>
      </c>
      <c r="C276" t="s">
        <v>35</v>
      </c>
      <c r="D276">
        <v>0</v>
      </c>
      <c r="E276">
        <v>12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18</v>
      </c>
      <c r="AF276">
        <v>18</v>
      </c>
      <c r="AG276">
        <v>19</v>
      </c>
    </row>
    <row r="277" spans="1:33" x14ac:dyDescent="0.2">
      <c r="A277" t="s">
        <v>66</v>
      </c>
      <c r="B277">
        <v>2014</v>
      </c>
      <c r="C277" t="s">
        <v>34</v>
      </c>
      <c r="D277">
        <v>0</v>
      </c>
      <c r="E277">
        <v>2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1</v>
      </c>
      <c r="W277">
        <v>0</v>
      </c>
      <c r="X277">
        <v>10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19</v>
      </c>
      <c r="AF277">
        <v>20</v>
      </c>
      <c r="AG277">
        <v>26</v>
      </c>
    </row>
    <row r="278" spans="1:33" x14ac:dyDescent="0.2">
      <c r="A278" t="s">
        <v>66</v>
      </c>
      <c r="B278">
        <v>2014</v>
      </c>
      <c r="C278" t="s">
        <v>35</v>
      </c>
      <c r="D278">
        <v>0</v>
      </c>
      <c r="E278">
        <v>16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24</v>
      </c>
      <c r="AF278">
        <v>24</v>
      </c>
      <c r="AG278">
        <v>24</v>
      </c>
    </row>
    <row r="279" spans="1:33" x14ac:dyDescent="0.2">
      <c r="A279" t="s">
        <v>68</v>
      </c>
      <c r="B279">
        <v>2014</v>
      </c>
      <c r="C279" t="s">
        <v>34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7</v>
      </c>
      <c r="AF279">
        <v>7</v>
      </c>
      <c r="AG279">
        <v>13</v>
      </c>
    </row>
    <row r="280" spans="1:33" x14ac:dyDescent="0.2">
      <c r="A280" t="s">
        <v>68</v>
      </c>
      <c r="B280">
        <v>2014</v>
      </c>
      <c r="C280" t="s">
        <v>35</v>
      </c>
      <c r="D280">
        <v>0</v>
      </c>
      <c r="E280">
        <v>17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23</v>
      </c>
      <c r="AF280">
        <v>23</v>
      </c>
      <c r="AG280">
        <v>25</v>
      </c>
    </row>
    <row r="281" spans="1:33" x14ac:dyDescent="0.2">
      <c r="A281" t="s">
        <v>36</v>
      </c>
      <c r="B281">
        <v>2015</v>
      </c>
      <c r="C281" t="s">
        <v>34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1</v>
      </c>
      <c r="W281">
        <v>0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20</v>
      </c>
      <c r="AF281">
        <v>22</v>
      </c>
      <c r="AG281">
        <v>28</v>
      </c>
    </row>
    <row r="282" spans="1:33" x14ac:dyDescent="0.2">
      <c r="A282" t="s">
        <v>36</v>
      </c>
      <c r="B282">
        <v>2015</v>
      </c>
      <c r="C282" t="s">
        <v>35</v>
      </c>
      <c r="D282">
        <v>0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11</v>
      </c>
      <c r="AF282">
        <v>11</v>
      </c>
      <c r="AG282">
        <v>11</v>
      </c>
    </row>
    <row r="283" spans="1:33" x14ac:dyDescent="0.2">
      <c r="A283" t="s">
        <v>94</v>
      </c>
      <c r="B283">
        <v>2017</v>
      </c>
      <c r="C283" t="s">
        <v>34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4</v>
      </c>
    </row>
    <row r="284" spans="1:33" x14ac:dyDescent="0.2">
      <c r="A284" t="s">
        <v>94</v>
      </c>
      <c r="B284">
        <v>2012</v>
      </c>
      <c r="C284" t="s">
        <v>34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</row>
    <row r="285" spans="1:33" x14ac:dyDescent="0.2">
      <c r="A285" t="s">
        <v>93</v>
      </c>
      <c r="B285">
        <v>2019</v>
      </c>
      <c r="C285" t="s">
        <v>35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</row>
    <row r="286" spans="1:33" x14ac:dyDescent="0.2">
      <c r="A286" t="s">
        <v>93</v>
      </c>
      <c r="B286">
        <v>2018</v>
      </c>
      <c r="C286" t="s">
        <v>35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</row>
    <row r="287" spans="1:33" x14ac:dyDescent="0.2">
      <c r="A287" t="s">
        <v>93</v>
      </c>
      <c r="B287">
        <v>2017</v>
      </c>
      <c r="C287" t="s">
        <v>34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</row>
    <row r="288" spans="1:33" x14ac:dyDescent="0.2">
      <c r="A288" t="s">
        <v>93</v>
      </c>
      <c r="B288">
        <v>2017</v>
      </c>
      <c r="C288" t="s">
        <v>35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</row>
    <row r="289" spans="1:33" x14ac:dyDescent="0.2">
      <c r="A289" t="s">
        <v>93</v>
      </c>
      <c r="B289">
        <v>2016</v>
      </c>
      <c r="C289" t="s">
        <v>34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</row>
    <row r="290" spans="1:33" x14ac:dyDescent="0.2">
      <c r="A290" t="s">
        <v>93</v>
      </c>
      <c r="B290">
        <v>2016</v>
      </c>
      <c r="C290" t="s">
        <v>35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2</v>
      </c>
    </row>
    <row r="291" spans="1:33" x14ac:dyDescent="0.2">
      <c r="A291" t="s">
        <v>93</v>
      </c>
      <c r="B291">
        <v>2014</v>
      </c>
      <c r="C291" t="s">
        <v>34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</row>
    <row r="292" spans="1:33" x14ac:dyDescent="0.2">
      <c r="A292" t="s">
        <v>93</v>
      </c>
      <c r="B292">
        <v>2013</v>
      </c>
      <c r="C292" t="s">
        <v>34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</row>
    <row r="293" spans="1:33" x14ac:dyDescent="0.2">
      <c r="A293" t="s">
        <v>93</v>
      </c>
      <c r="B293">
        <v>2011</v>
      </c>
      <c r="C293" t="s">
        <v>34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</v>
      </c>
      <c r="AF293">
        <v>3</v>
      </c>
      <c r="AG293">
        <v>3</v>
      </c>
    </row>
    <row r="294" spans="1:33" x14ac:dyDescent="0.2">
      <c r="A294" t="s">
        <v>85</v>
      </c>
      <c r="B294">
        <v>2021</v>
      </c>
      <c r="C294" t="s">
        <v>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</v>
      </c>
      <c r="AF294">
        <v>3</v>
      </c>
      <c r="AG294">
        <v>4</v>
      </c>
    </row>
    <row r="295" spans="1:33" x14ac:dyDescent="0.2">
      <c r="A295" t="s">
        <v>85</v>
      </c>
      <c r="B295">
        <v>2020</v>
      </c>
      <c r="C295" t="s">
        <v>34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</row>
    <row r="296" spans="1:33" x14ac:dyDescent="0.2">
      <c r="A296" t="s">
        <v>85</v>
      </c>
      <c r="B296">
        <v>2020</v>
      </c>
      <c r="C296" t="s">
        <v>35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3</v>
      </c>
    </row>
    <row r="297" spans="1:33" x14ac:dyDescent="0.2">
      <c r="A297" t="s">
        <v>85</v>
      </c>
      <c r="B297">
        <v>2019</v>
      </c>
      <c r="C297" t="s">
        <v>35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</row>
    <row r="298" spans="1:33" x14ac:dyDescent="0.2">
      <c r="A298" t="s">
        <v>85</v>
      </c>
      <c r="B298">
        <v>2017</v>
      </c>
      <c r="C298" t="s">
        <v>35</v>
      </c>
      <c r="D298">
        <v>0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6</v>
      </c>
      <c r="AG298">
        <v>5</v>
      </c>
    </row>
    <row r="299" spans="1:33" x14ac:dyDescent="0.2">
      <c r="A299" t="s">
        <v>85</v>
      </c>
      <c r="B299">
        <v>2016</v>
      </c>
      <c r="C299" t="s">
        <v>35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</v>
      </c>
      <c r="AF299">
        <v>6</v>
      </c>
      <c r="AG299">
        <v>6</v>
      </c>
    </row>
    <row r="300" spans="1:33" x14ac:dyDescent="0.2">
      <c r="A300" t="s">
        <v>85</v>
      </c>
      <c r="B300">
        <v>2015</v>
      </c>
      <c r="C300" t="s">
        <v>35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2</v>
      </c>
    </row>
    <row r="301" spans="1:33" x14ac:dyDescent="0.2">
      <c r="A301" t="s">
        <v>85</v>
      </c>
      <c r="B301">
        <v>2014</v>
      </c>
      <c r="C301" t="s">
        <v>35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3</v>
      </c>
      <c r="AG301">
        <v>3</v>
      </c>
    </row>
    <row r="302" spans="1:33" x14ac:dyDescent="0.2">
      <c r="A302" t="s">
        <v>85</v>
      </c>
      <c r="B302">
        <v>2013</v>
      </c>
      <c r="C302" t="s">
        <v>34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</row>
    <row r="303" spans="1:33" x14ac:dyDescent="0.2">
      <c r="A303" t="s">
        <v>85</v>
      </c>
      <c r="B303">
        <v>2013</v>
      </c>
      <c r="C303" t="s">
        <v>35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</row>
    <row r="304" spans="1:33" x14ac:dyDescent="0.2">
      <c r="A304" t="s">
        <v>85</v>
      </c>
      <c r="B304">
        <v>2012</v>
      </c>
      <c r="C304" t="s">
        <v>34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3</v>
      </c>
      <c r="AG304">
        <v>3</v>
      </c>
    </row>
    <row r="305" spans="1:33" x14ac:dyDescent="0.2">
      <c r="A305" t="s">
        <v>85</v>
      </c>
      <c r="B305">
        <v>2012</v>
      </c>
      <c r="C305" t="s">
        <v>35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4</v>
      </c>
      <c r="AG305">
        <v>4</v>
      </c>
    </row>
    <row r="306" spans="1:33" x14ac:dyDescent="0.2">
      <c r="A306" t="s">
        <v>85</v>
      </c>
      <c r="B306">
        <v>2011</v>
      </c>
      <c r="C306" t="s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</v>
      </c>
      <c r="AF306">
        <v>4</v>
      </c>
      <c r="AG306">
        <v>5</v>
      </c>
    </row>
    <row r="307" spans="1:33" x14ac:dyDescent="0.2">
      <c r="A307" t="s">
        <v>85</v>
      </c>
      <c r="B307">
        <v>2011</v>
      </c>
      <c r="C307" t="s">
        <v>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</row>
    <row r="308" spans="1:33" x14ac:dyDescent="0.2">
      <c r="A308" t="s">
        <v>54</v>
      </c>
      <c r="B308">
        <v>2022</v>
      </c>
      <c r="C308" t="s">
        <v>34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5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13</v>
      </c>
      <c r="AF308">
        <v>17</v>
      </c>
      <c r="AG308">
        <v>13</v>
      </c>
    </row>
    <row r="309" spans="1:33" x14ac:dyDescent="0.2">
      <c r="A309" t="s">
        <v>54</v>
      </c>
      <c r="B309">
        <v>2022</v>
      </c>
      <c r="C309" t="s">
        <v>35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3</v>
      </c>
      <c r="AG309">
        <v>7</v>
      </c>
    </row>
    <row r="310" spans="1:33" x14ac:dyDescent="0.2">
      <c r="A310" t="s">
        <v>54</v>
      </c>
      <c r="B310">
        <v>2021</v>
      </c>
      <c r="C310" t="s">
        <v>34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7</v>
      </c>
      <c r="AF310">
        <v>7</v>
      </c>
      <c r="AG310">
        <v>7</v>
      </c>
    </row>
    <row r="311" spans="1:33" x14ac:dyDescent="0.2">
      <c r="A311" t="s">
        <v>54</v>
      </c>
      <c r="B311">
        <v>2021</v>
      </c>
      <c r="C311" t="s">
        <v>35</v>
      </c>
      <c r="D311">
        <v>0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7</v>
      </c>
      <c r="AF311">
        <v>7</v>
      </c>
      <c r="AG311">
        <v>7</v>
      </c>
    </row>
    <row r="312" spans="1:33" x14ac:dyDescent="0.2">
      <c r="A312" t="s">
        <v>54</v>
      </c>
      <c r="B312">
        <v>2020</v>
      </c>
      <c r="C312" t="s">
        <v>34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10</v>
      </c>
      <c r="AF312">
        <v>11</v>
      </c>
      <c r="AG312">
        <v>10</v>
      </c>
    </row>
    <row r="313" spans="1:33" x14ac:dyDescent="0.2">
      <c r="A313" t="s">
        <v>54</v>
      </c>
      <c r="B313">
        <v>2020</v>
      </c>
      <c r="C313" t="s">
        <v>35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6</v>
      </c>
      <c r="AF313">
        <v>7</v>
      </c>
      <c r="AG313">
        <v>6</v>
      </c>
    </row>
    <row r="314" spans="1:33" x14ac:dyDescent="0.2">
      <c r="A314" t="s">
        <v>54</v>
      </c>
      <c r="B314">
        <v>2019</v>
      </c>
      <c r="C314" t="s">
        <v>34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</v>
      </c>
      <c r="AF314">
        <v>6</v>
      </c>
      <c r="AG314">
        <v>4</v>
      </c>
    </row>
    <row r="315" spans="1:33" x14ac:dyDescent="0.2">
      <c r="A315" t="s">
        <v>54</v>
      </c>
      <c r="B315">
        <v>2019</v>
      </c>
      <c r="C315" t="s">
        <v>35</v>
      </c>
      <c r="D315">
        <v>0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9</v>
      </c>
      <c r="AF315">
        <v>9</v>
      </c>
      <c r="AG315">
        <v>9</v>
      </c>
    </row>
    <row r="316" spans="1:33" x14ac:dyDescent="0.2">
      <c r="A316" t="s">
        <v>54</v>
      </c>
      <c r="B316">
        <v>2018</v>
      </c>
      <c r="C316" t="s">
        <v>34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3</v>
      </c>
      <c r="AG316">
        <v>3</v>
      </c>
    </row>
    <row r="317" spans="1:33" x14ac:dyDescent="0.2">
      <c r="A317" t="s">
        <v>54</v>
      </c>
      <c r="B317">
        <v>2018</v>
      </c>
      <c r="C317" t="s">
        <v>35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2</v>
      </c>
      <c r="AG317">
        <v>2</v>
      </c>
    </row>
    <row r="318" spans="1:33" x14ac:dyDescent="0.2">
      <c r="A318" t="s">
        <v>54</v>
      </c>
      <c r="B318">
        <v>2017</v>
      </c>
      <c r="C318" t="s">
        <v>34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3</v>
      </c>
      <c r="AG318">
        <v>6</v>
      </c>
    </row>
    <row r="319" spans="1:33" x14ac:dyDescent="0.2">
      <c r="A319" t="s">
        <v>54</v>
      </c>
      <c r="B319">
        <v>2017</v>
      </c>
      <c r="C319" t="s">
        <v>35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2</v>
      </c>
    </row>
    <row r="320" spans="1:33" x14ac:dyDescent="0.2">
      <c r="A320" t="s">
        <v>54</v>
      </c>
      <c r="B320">
        <v>2016</v>
      </c>
      <c r="C320" t="s">
        <v>34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</row>
    <row r="321" spans="1:33" x14ac:dyDescent="0.2">
      <c r="A321" t="s">
        <v>54</v>
      </c>
      <c r="B321">
        <v>2016</v>
      </c>
      <c r="C321" t="s">
        <v>35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</v>
      </c>
      <c r="AF321">
        <v>5</v>
      </c>
      <c r="AG321">
        <v>5</v>
      </c>
    </row>
    <row r="322" spans="1:33" x14ac:dyDescent="0.2">
      <c r="A322" t="s">
        <v>54</v>
      </c>
      <c r="B322">
        <v>2015</v>
      </c>
      <c r="C322" t="s">
        <v>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3</v>
      </c>
      <c r="AG322">
        <v>2</v>
      </c>
    </row>
    <row r="323" spans="1:33" x14ac:dyDescent="0.2">
      <c r="A323" t="s">
        <v>54</v>
      </c>
      <c r="B323">
        <v>2015</v>
      </c>
      <c r="C323" t="s">
        <v>35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</row>
    <row r="324" spans="1:33" x14ac:dyDescent="0.2">
      <c r="A324" t="s">
        <v>54</v>
      </c>
      <c r="B324">
        <v>2014</v>
      </c>
      <c r="C324" t="s">
        <v>34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2</v>
      </c>
    </row>
    <row r="325" spans="1:33" x14ac:dyDescent="0.2">
      <c r="A325" t="s">
        <v>54</v>
      </c>
      <c r="B325">
        <v>2014</v>
      </c>
      <c r="C325" t="s">
        <v>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2</v>
      </c>
      <c r="AG325">
        <v>2</v>
      </c>
    </row>
    <row r="326" spans="1:33" x14ac:dyDescent="0.2">
      <c r="A326" t="s">
        <v>54</v>
      </c>
      <c r="B326">
        <v>2013</v>
      </c>
      <c r="C326" t="s">
        <v>34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7</v>
      </c>
      <c r="AF326">
        <v>8</v>
      </c>
      <c r="AG326">
        <v>7</v>
      </c>
    </row>
    <row r="327" spans="1:33" x14ac:dyDescent="0.2">
      <c r="A327" t="s">
        <v>54</v>
      </c>
      <c r="B327">
        <v>2013</v>
      </c>
      <c r="C327" t="s">
        <v>35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2</v>
      </c>
    </row>
    <row r="328" spans="1:33" x14ac:dyDescent="0.2">
      <c r="A328" t="s">
        <v>54</v>
      </c>
      <c r="B328">
        <v>2012</v>
      </c>
      <c r="C328" t="s">
        <v>34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3</v>
      </c>
      <c r="AG328">
        <v>3</v>
      </c>
    </row>
    <row r="329" spans="1:33" x14ac:dyDescent="0.2">
      <c r="A329" t="s">
        <v>54</v>
      </c>
      <c r="B329">
        <v>2012</v>
      </c>
      <c r="C329" t="s">
        <v>35</v>
      </c>
      <c r="D329">
        <v>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7</v>
      </c>
      <c r="AG329">
        <v>3</v>
      </c>
    </row>
    <row r="330" spans="1:33" x14ac:dyDescent="0.2">
      <c r="A330" t="s">
        <v>54</v>
      </c>
      <c r="B330">
        <v>2011</v>
      </c>
      <c r="C330" t="s">
        <v>34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4</v>
      </c>
      <c r="AG330">
        <v>4</v>
      </c>
    </row>
    <row r="331" spans="1:33" x14ac:dyDescent="0.2">
      <c r="A331" t="s">
        <v>54</v>
      </c>
      <c r="B331">
        <v>2011</v>
      </c>
      <c r="C331" t="s">
        <v>35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</v>
      </c>
      <c r="AF331">
        <v>5</v>
      </c>
      <c r="AG331">
        <v>8</v>
      </c>
    </row>
    <row r="332" spans="1:33" x14ac:dyDescent="0.2">
      <c r="A332" t="s">
        <v>54</v>
      </c>
      <c r="B332">
        <v>2010</v>
      </c>
      <c r="C332" t="s">
        <v>34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12</v>
      </c>
      <c r="AF332">
        <v>14</v>
      </c>
      <c r="AG332">
        <v>12</v>
      </c>
    </row>
    <row r="333" spans="1:33" x14ac:dyDescent="0.2">
      <c r="A333" t="s">
        <v>54</v>
      </c>
      <c r="B333">
        <v>2010</v>
      </c>
      <c r="C333" t="s">
        <v>35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2</v>
      </c>
    </row>
    <row r="334" spans="1:33" x14ac:dyDescent="0.2">
      <c r="A334" t="s">
        <v>55</v>
      </c>
      <c r="B334">
        <v>2022</v>
      </c>
      <c r="C334" t="s">
        <v>35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</row>
    <row r="335" spans="1:33" x14ac:dyDescent="0.2">
      <c r="A335" t="s">
        <v>55</v>
      </c>
      <c r="B335">
        <v>2019</v>
      </c>
      <c r="C335" t="s">
        <v>35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</row>
    <row r="336" spans="1:33" x14ac:dyDescent="0.2">
      <c r="A336" t="s">
        <v>55</v>
      </c>
      <c r="B336">
        <v>2016</v>
      </c>
      <c r="C336" t="s">
        <v>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</row>
    <row r="337" spans="1:33" x14ac:dyDescent="0.2">
      <c r="A337" t="s">
        <v>56</v>
      </c>
      <c r="B337">
        <v>2022</v>
      </c>
      <c r="C337" t="s">
        <v>34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12</v>
      </c>
      <c r="AF337">
        <v>14</v>
      </c>
      <c r="AG337">
        <v>13</v>
      </c>
    </row>
    <row r="338" spans="1:33" x14ac:dyDescent="0.2">
      <c r="A338" t="s">
        <v>56</v>
      </c>
      <c r="B338">
        <v>2022</v>
      </c>
      <c r="C338" t="s">
        <v>35</v>
      </c>
      <c r="D338">
        <v>0</v>
      </c>
      <c r="E338">
        <v>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32</v>
      </c>
      <c r="AF338">
        <v>32</v>
      </c>
      <c r="AG338">
        <v>32</v>
      </c>
    </row>
    <row r="339" spans="1:33" x14ac:dyDescent="0.2">
      <c r="A339" t="s">
        <v>56</v>
      </c>
      <c r="B339">
        <v>2021</v>
      </c>
      <c r="C339" t="s">
        <v>34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4</v>
      </c>
      <c r="AG339">
        <v>3</v>
      </c>
    </row>
    <row r="340" spans="1:33" x14ac:dyDescent="0.2">
      <c r="A340" t="s">
        <v>56</v>
      </c>
      <c r="B340">
        <v>2021</v>
      </c>
      <c r="C340" t="s">
        <v>35</v>
      </c>
      <c r="D340">
        <v>0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26</v>
      </c>
      <c r="AF340">
        <v>26</v>
      </c>
      <c r="AG340">
        <v>26</v>
      </c>
    </row>
    <row r="341" spans="1:33" x14ac:dyDescent="0.2">
      <c r="A341" t="s">
        <v>56</v>
      </c>
      <c r="B341">
        <v>2020</v>
      </c>
      <c r="C341" t="s">
        <v>34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2</v>
      </c>
    </row>
    <row r="342" spans="1:33" x14ac:dyDescent="0.2">
      <c r="A342" t="s">
        <v>56</v>
      </c>
      <c r="B342">
        <v>2020</v>
      </c>
      <c r="C342" t="s">
        <v>35</v>
      </c>
      <c r="D342">
        <v>0</v>
      </c>
      <c r="E342">
        <v>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19</v>
      </c>
      <c r="AF342">
        <v>19</v>
      </c>
      <c r="AG342">
        <v>19</v>
      </c>
    </row>
    <row r="343" spans="1:33" x14ac:dyDescent="0.2">
      <c r="A343" t="s">
        <v>56</v>
      </c>
      <c r="B343">
        <v>2019</v>
      </c>
      <c r="C343" t="s">
        <v>34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</v>
      </c>
      <c r="AF343">
        <v>4</v>
      </c>
      <c r="AG343">
        <v>4</v>
      </c>
    </row>
    <row r="344" spans="1:33" x14ac:dyDescent="0.2">
      <c r="A344" t="s">
        <v>56</v>
      </c>
      <c r="B344">
        <v>2019</v>
      </c>
      <c r="C344" t="s">
        <v>35</v>
      </c>
      <c r="D344">
        <v>0</v>
      </c>
      <c r="E344">
        <v>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32</v>
      </c>
      <c r="AF344">
        <v>32</v>
      </c>
      <c r="AG344">
        <v>32</v>
      </c>
    </row>
    <row r="345" spans="1:33" x14ac:dyDescent="0.2">
      <c r="A345" t="s">
        <v>56</v>
      </c>
      <c r="B345">
        <v>2018</v>
      </c>
      <c r="C345" t="s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</v>
      </c>
      <c r="AF345">
        <v>4</v>
      </c>
      <c r="AG345">
        <v>4</v>
      </c>
    </row>
    <row r="346" spans="1:33" x14ac:dyDescent="0.2">
      <c r="A346" t="s">
        <v>56</v>
      </c>
      <c r="B346">
        <v>2018</v>
      </c>
      <c r="C346" t="s">
        <v>35</v>
      </c>
      <c r="D346">
        <v>0</v>
      </c>
      <c r="E346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24</v>
      </c>
      <c r="AF346">
        <v>24</v>
      </c>
      <c r="AG346">
        <v>24</v>
      </c>
    </row>
    <row r="347" spans="1:33" x14ac:dyDescent="0.2">
      <c r="A347" t="s">
        <v>56</v>
      </c>
      <c r="B347">
        <v>2017</v>
      </c>
      <c r="C347" t="s">
        <v>34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2</v>
      </c>
    </row>
    <row r="348" spans="1:33" x14ac:dyDescent="0.2">
      <c r="A348" t="s">
        <v>56</v>
      </c>
      <c r="B348">
        <v>2017</v>
      </c>
      <c r="C348" t="s">
        <v>35</v>
      </c>
      <c r="D348">
        <v>0</v>
      </c>
      <c r="E348">
        <v>8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26</v>
      </c>
      <c r="AF348">
        <v>26</v>
      </c>
      <c r="AG348">
        <v>26</v>
      </c>
    </row>
    <row r="349" spans="1:33" x14ac:dyDescent="0.2">
      <c r="A349" t="s">
        <v>56</v>
      </c>
      <c r="B349">
        <v>2016</v>
      </c>
      <c r="C349" t="s">
        <v>34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2</v>
      </c>
    </row>
    <row r="350" spans="1:33" x14ac:dyDescent="0.2">
      <c r="A350" t="s">
        <v>56</v>
      </c>
      <c r="B350">
        <v>2016</v>
      </c>
      <c r="C350" t="s">
        <v>35</v>
      </c>
      <c r="D350">
        <v>0</v>
      </c>
      <c r="E350">
        <v>10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22</v>
      </c>
      <c r="AF350">
        <v>22</v>
      </c>
      <c r="AG350">
        <v>22</v>
      </c>
    </row>
    <row r="351" spans="1:33" x14ac:dyDescent="0.2">
      <c r="A351" t="s">
        <v>56</v>
      </c>
      <c r="B351">
        <v>2015</v>
      </c>
      <c r="C351" t="s">
        <v>35</v>
      </c>
      <c r="D351">
        <v>0</v>
      </c>
      <c r="E351">
        <v>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13</v>
      </c>
      <c r="AG351">
        <v>13</v>
      </c>
    </row>
    <row r="352" spans="1:33" x14ac:dyDescent="0.2">
      <c r="A352" t="s">
        <v>56</v>
      </c>
      <c r="B352">
        <v>2014</v>
      </c>
      <c r="C352" t="s">
        <v>34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</row>
    <row r="353" spans="1:33" x14ac:dyDescent="0.2">
      <c r="A353" t="s">
        <v>56</v>
      </c>
      <c r="B353">
        <v>2014</v>
      </c>
      <c r="C353" t="s">
        <v>35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17</v>
      </c>
      <c r="AF353">
        <v>17</v>
      </c>
      <c r="AG353">
        <v>17</v>
      </c>
    </row>
    <row r="354" spans="1:33" x14ac:dyDescent="0.2">
      <c r="A354" t="s">
        <v>56</v>
      </c>
      <c r="B354">
        <v>2013</v>
      </c>
      <c r="C354" t="s">
        <v>34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</row>
    <row r="355" spans="1:33" x14ac:dyDescent="0.2">
      <c r="A355" t="s">
        <v>56</v>
      </c>
      <c r="B355">
        <v>2013</v>
      </c>
      <c r="C355" t="s">
        <v>35</v>
      </c>
      <c r="D355">
        <v>0</v>
      </c>
      <c r="E355">
        <v>16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17</v>
      </c>
      <c r="AF355">
        <v>17</v>
      </c>
      <c r="AG355">
        <v>17</v>
      </c>
    </row>
    <row r="356" spans="1:33" x14ac:dyDescent="0.2">
      <c r="A356" t="s">
        <v>56</v>
      </c>
      <c r="B356">
        <v>2012</v>
      </c>
      <c r="C356" t="s">
        <v>35</v>
      </c>
      <c r="D356">
        <v>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15</v>
      </c>
      <c r="AF356">
        <v>15</v>
      </c>
      <c r="AG356">
        <v>15</v>
      </c>
    </row>
    <row r="357" spans="1:33" x14ac:dyDescent="0.2">
      <c r="A357" t="s">
        <v>56</v>
      </c>
      <c r="B357">
        <v>2011</v>
      </c>
      <c r="C357" t="s">
        <v>34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3</v>
      </c>
      <c r="AG357">
        <v>3</v>
      </c>
    </row>
    <row r="358" spans="1:33" x14ac:dyDescent="0.2">
      <c r="A358" t="s">
        <v>56</v>
      </c>
      <c r="B358">
        <v>2011</v>
      </c>
      <c r="C358" t="s">
        <v>35</v>
      </c>
      <c r="D358">
        <v>0</v>
      </c>
      <c r="E358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28</v>
      </c>
      <c r="AF358">
        <v>28</v>
      </c>
      <c r="AG358">
        <v>28</v>
      </c>
    </row>
    <row r="359" spans="1:33" x14ac:dyDescent="0.2">
      <c r="A359" t="s">
        <v>56</v>
      </c>
      <c r="B359">
        <v>2010</v>
      </c>
      <c r="C359" t="s">
        <v>34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</v>
      </c>
      <c r="AF359">
        <v>3</v>
      </c>
      <c r="AG359">
        <v>3</v>
      </c>
    </row>
    <row r="360" spans="1:33" x14ac:dyDescent="0.2">
      <c r="A360" t="s">
        <v>56</v>
      </c>
      <c r="B360">
        <v>2010</v>
      </c>
      <c r="C360" t="s">
        <v>35</v>
      </c>
      <c r="D360">
        <v>0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9</v>
      </c>
      <c r="AF360">
        <v>9</v>
      </c>
      <c r="AG360">
        <v>9</v>
      </c>
    </row>
    <row r="361" spans="1:33" x14ac:dyDescent="0.2">
      <c r="A361" t="s">
        <v>57</v>
      </c>
      <c r="B361">
        <v>2022</v>
      </c>
      <c r="C361" t="s">
        <v>34</v>
      </c>
      <c r="D361">
        <v>0</v>
      </c>
      <c r="E361">
        <v>6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2</v>
      </c>
      <c r="V361">
        <v>0</v>
      </c>
      <c r="W361">
        <v>0</v>
      </c>
      <c r="X361">
        <v>1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26</v>
      </c>
      <c r="AF361">
        <v>27</v>
      </c>
      <c r="AG361">
        <v>26</v>
      </c>
    </row>
    <row r="362" spans="1:33" x14ac:dyDescent="0.2">
      <c r="A362" t="s">
        <v>57</v>
      </c>
      <c r="B362">
        <v>2022</v>
      </c>
      <c r="C362" t="s">
        <v>35</v>
      </c>
      <c r="D362">
        <v>0</v>
      </c>
      <c r="E362">
        <v>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35</v>
      </c>
      <c r="AF362">
        <v>35</v>
      </c>
      <c r="AG362">
        <v>35</v>
      </c>
    </row>
    <row r="363" spans="1:33" x14ac:dyDescent="0.2">
      <c r="A363" t="s">
        <v>57</v>
      </c>
      <c r="B363">
        <v>2021</v>
      </c>
      <c r="C363" t="s">
        <v>34</v>
      </c>
      <c r="D363">
        <v>0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13</v>
      </c>
      <c r="AF363">
        <v>13</v>
      </c>
      <c r="AG363">
        <v>13</v>
      </c>
    </row>
    <row r="364" spans="1:33" x14ac:dyDescent="0.2">
      <c r="A364" t="s">
        <v>57</v>
      </c>
      <c r="B364">
        <v>2021</v>
      </c>
      <c r="C364" t="s">
        <v>35</v>
      </c>
      <c r="D364">
        <v>0</v>
      </c>
      <c r="E364">
        <v>6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15</v>
      </c>
      <c r="AF364">
        <v>15</v>
      </c>
      <c r="AG364">
        <v>15</v>
      </c>
    </row>
    <row r="365" spans="1:33" x14ac:dyDescent="0.2">
      <c r="A365" t="s">
        <v>57</v>
      </c>
      <c r="B365">
        <v>2020</v>
      </c>
      <c r="C365" t="s">
        <v>34</v>
      </c>
      <c r="D365">
        <v>0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10</v>
      </c>
      <c r="AF365">
        <v>10</v>
      </c>
      <c r="AG365">
        <v>10</v>
      </c>
    </row>
    <row r="366" spans="1:33" x14ac:dyDescent="0.2">
      <c r="A366" t="s">
        <v>57</v>
      </c>
      <c r="B366">
        <v>2020</v>
      </c>
      <c r="C366" t="s">
        <v>35</v>
      </c>
      <c r="D366">
        <v>0</v>
      </c>
      <c r="E366">
        <v>12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18</v>
      </c>
      <c r="AF366">
        <v>18</v>
      </c>
      <c r="AG366">
        <v>18</v>
      </c>
    </row>
    <row r="367" spans="1:33" x14ac:dyDescent="0.2">
      <c r="A367" t="s">
        <v>57</v>
      </c>
      <c r="B367">
        <v>2019</v>
      </c>
      <c r="C367" t="s">
        <v>34</v>
      </c>
      <c r="D367">
        <v>0</v>
      </c>
      <c r="E367">
        <v>4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10</v>
      </c>
      <c r="AF367">
        <v>10</v>
      </c>
      <c r="AG367">
        <v>10</v>
      </c>
    </row>
    <row r="368" spans="1:33" x14ac:dyDescent="0.2">
      <c r="A368" t="s">
        <v>57</v>
      </c>
      <c r="B368">
        <v>2019</v>
      </c>
      <c r="C368" t="s">
        <v>35</v>
      </c>
      <c r="D368">
        <v>0</v>
      </c>
      <c r="E368">
        <v>20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24</v>
      </c>
      <c r="AF368">
        <v>24</v>
      </c>
      <c r="AG368">
        <v>24</v>
      </c>
    </row>
    <row r="369" spans="1:33" x14ac:dyDescent="0.2">
      <c r="A369" t="s">
        <v>57</v>
      </c>
      <c r="B369">
        <v>2018</v>
      </c>
      <c r="C369" t="s">
        <v>34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</v>
      </c>
      <c r="AF369">
        <v>7</v>
      </c>
      <c r="AG369">
        <v>7</v>
      </c>
    </row>
    <row r="370" spans="1:33" x14ac:dyDescent="0.2">
      <c r="A370" t="s">
        <v>57</v>
      </c>
      <c r="B370">
        <v>2018</v>
      </c>
      <c r="C370" t="s">
        <v>35</v>
      </c>
      <c r="D370">
        <v>0</v>
      </c>
      <c r="E370">
        <v>12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13</v>
      </c>
      <c r="AF370">
        <v>13</v>
      </c>
      <c r="AG370">
        <v>13</v>
      </c>
    </row>
    <row r="371" spans="1:33" x14ac:dyDescent="0.2">
      <c r="A371" t="s">
        <v>57</v>
      </c>
      <c r="B371">
        <v>2017</v>
      </c>
      <c r="C371" t="s">
        <v>34</v>
      </c>
      <c r="D371">
        <v>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8</v>
      </c>
      <c r="AF371">
        <v>8</v>
      </c>
      <c r="AG371">
        <v>8</v>
      </c>
    </row>
    <row r="372" spans="1:33" x14ac:dyDescent="0.2">
      <c r="A372" t="s">
        <v>57</v>
      </c>
      <c r="B372">
        <v>2017</v>
      </c>
      <c r="C372" t="s">
        <v>35</v>
      </c>
      <c r="D372">
        <v>0</v>
      </c>
      <c r="E372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30</v>
      </c>
      <c r="AF372">
        <v>30</v>
      </c>
      <c r="AG372">
        <v>30</v>
      </c>
    </row>
    <row r="373" spans="1:33" x14ac:dyDescent="0.2">
      <c r="A373" t="s">
        <v>57</v>
      </c>
      <c r="B373">
        <v>2016</v>
      </c>
      <c r="C373" t="s">
        <v>34</v>
      </c>
      <c r="D373">
        <v>0</v>
      </c>
      <c r="E373">
        <v>3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5</v>
      </c>
      <c r="AF373">
        <v>6</v>
      </c>
      <c r="AG373">
        <v>6</v>
      </c>
    </row>
    <row r="374" spans="1:33" x14ac:dyDescent="0.2">
      <c r="A374" t="s">
        <v>57</v>
      </c>
      <c r="B374">
        <v>2016</v>
      </c>
      <c r="C374" t="s">
        <v>35</v>
      </c>
      <c r="D374">
        <v>0</v>
      </c>
      <c r="E374">
        <v>36</v>
      </c>
      <c r="F374">
        <v>0</v>
      </c>
      <c r="G374">
        <v>1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47</v>
      </c>
      <c r="AF374">
        <v>47</v>
      </c>
      <c r="AG374">
        <v>49</v>
      </c>
    </row>
    <row r="375" spans="1:33" x14ac:dyDescent="0.2">
      <c r="A375" t="s">
        <v>57</v>
      </c>
      <c r="B375">
        <v>2015</v>
      </c>
      <c r="C375" t="s">
        <v>34</v>
      </c>
      <c r="D375">
        <v>0</v>
      </c>
      <c r="E375">
        <v>2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11</v>
      </c>
      <c r="AF375">
        <v>11</v>
      </c>
      <c r="AG375">
        <v>14</v>
      </c>
    </row>
    <row r="376" spans="1:33" x14ac:dyDescent="0.2">
      <c r="A376" t="s">
        <v>57</v>
      </c>
      <c r="B376">
        <v>2015</v>
      </c>
      <c r="C376" t="s">
        <v>35</v>
      </c>
      <c r="D376">
        <v>0</v>
      </c>
      <c r="E376">
        <v>16</v>
      </c>
      <c r="F376">
        <v>1</v>
      </c>
      <c r="G376">
        <v>0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24</v>
      </c>
      <c r="AF376">
        <v>24</v>
      </c>
      <c r="AG376">
        <v>24</v>
      </c>
    </row>
    <row r="377" spans="1:33" x14ac:dyDescent="0.2">
      <c r="A377" t="s">
        <v>57</v>
      </c>
      <c r="B377">
        <v>2014</v>
      </c>
      <c r="C377" t="s">
        <v>34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14</v>
      </c>
      <c r="AF377">
        <v>15</v>
      </c>
      <c r="AG377">
        <v>15</v>
      </c>
    </row>
    <row r="378" spans="1:33" x14ac:dyDescent="0.2">
      <c r="A378" t="s">
        <v>57</v>
      </c>
      <c r="B378">
        <v>2014</v>
      </c>
      <c r="C378" t="s">
        <v>35</v>
      </c>
      <c r="D378">
        <v>0</v>
      </c>
      <c r="E378">
        <v>16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28</v>
      </c>
      <c r="AF378">
        <v>28</v>
      </c>
      <c r="AG378">
        <v>28</v>
      </c>
    </row>
    <row r="379" spans="1:33" x14ac:dyDescent="0.2">
      <c r="A379" t="s">
        <v>57</v>
      </c>
      <c r="B379">
        <v>2013</v>
      </c>
      <c r="C379" t="s">
        <v>34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13</v>
      </c>
      <c r="AF379">
        <v>16</v>
      </c>
      <c r="AG379">
        <v>16</v>
      </c>
    </row>
    <row r="380" spans="1:33" x14ac:dyDescent="0.2">
      <c r="A380" t="s">
        <v>57</v>
      </c>
      <c r="B380">
        <v>2013</v>
      </c>
      <c r="C380" t="s">
        <v>35</v>
      </c>
      <c r="D380">
        <v>0</v>
      </c>
      <c r="E380">
        <v>22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33</v>
      </c>
      <c r="AF380">
        <v>33</v>
      </c>
      <c r="AG380">
        <v>33</v>
      </c>
    </row>
    <row r="381" spans="1:33" x14ac:dyDescent="0.2">
      <c r="A381" t="s">
        <v>57</v>
      </c>
      <c r="B381">
        <v>2012</v>
      </c>
      <c r="C381" t="s">
        <v>34</v>
      </c>
      <c r="D381">
        <v>0</v>
      </c>
      <c r="E381">
        <v>4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14</v>
      </c>
      <c r="AF381">
        <v>14</v>
      </c>
      <c r="AG381">
        <v>14</v>
      </c>
    </row>
    <row r="382" spans="1:33" x14ac:dyDescent="0.2">
      <c r="A382" t="s">
        <v>57</v>
      </c>
      <c r="B382">
        <v>2012</v>
      </c>
      <c r="C382" t="s">
        <v>35</v>
      </c>
      <c r="D382">
        <v>0</v>
      </c>
      <c r="E382">
        <v>29</v>
      </c>
      <c r="F382">
        <v>2</v>
      </c>
      <c r="G382">
        <v>0</v>
      </c>
      <c r="H382">
        <v>0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53</v>
      </c>
      <c r="AF382">
        <v>53</v>
      </c>
      <c r="AG382">
        <v>53</v>
      </c>
    </row>
    <row r="383" spans="1:33" x14ac:dyDescent="0.2">
      <c r="A383" t="s">
        <v>57</v>
      </c>
      <c r="B383">
        <v>2011</v>
      </c>
      <c r="C383" t="s">
        <v>34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11</v>
      </c>
      <c r="AF383">
        <v>12</v>
      </c>
      <c r="AG383">
        <v>11</v>
      </c>
    </row>
    <row r="384" spans="1:33" x14ac:dyDescent="0.2">
      <c r="A384" t="s">
        <v>57</v>
      </c>
      <c r="B384">
        <v>2011</v>
      </c>
      <c r="C384" t="s">
        <v>35</v>
      </c>
      <c r="D384">
        <v>0</v>
      </c>
      <c r="E384">
        <v>38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51</v>
      </c>
      <c r="AF384">
        <v>51</v>
      </c>
      <c r="AG384">
        <v>51</v>
      </c>
    </row>
    <row r="385" spans="1:33" x14ac:dyDescent="0.2">
      <c r="A385" t="s">
        <v>57</v>
      </c>
      <c r="B385">
        <v>2010</v>
      </c>
      <c r="C385" t="s">
        <v>34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1</v>
      </c>
      <c r="W385">
        <v>0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14</v>
      </c>
      <c r="AF385">
        <v>14</v>
      </c>
      <c r="AG385">
        <v>20</v>
      </c>
    </row>
    <row r="386" spans="1:33" x14ac:dyDescent="0.2">
      <c r="A386" t="s">
        <v>57</v>
      </c>
      <c r="B386">
        <v>2010</v>
      </c>
      <c r="C386" t="s">
        <v>35</v>
      </c>
      <c r="D386">
        <v>0</v>
      </c>
      <c r="E386">
        <v>35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48</v>
      </c>
      <c r="AF386">
        <v>48</v>
      </c>
      <c r="AG386">
        <v>50</v>
      </c>
    </row>
    <row r="387" spans="1:33" x14ac:dyDescent="0.2">
      <c r="A387" t="s">
        <v>53</v>
      </c>
      <c r="B387">
        <v>2015</v>
      </c>
      <c r="C387" t="s">
        <v>34</v>
      </c>
      <c r="D387">
        <v>0</v>
      </c>
      <c r="E387">
        <v>35</v>
      </c>
      <c r="F387">
        <v>0</v>
      </c>
      <c r="G387">
        <v>0</v>
      </c>
      <c r="H387">
        <v>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20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78</v>
      </c>
      <c r="AF387">
        <v>81</v>
      </c>
      <c r="AG387">
        <v>104</v>
      </c>
    </row>
    <row r="388" spans="1:33" x14ac:dyDescent="0.2">
      <c r="A388" t="s">
        <v>53</v>
      </c>
      <c r="B388">
        <v>2015</v>
      </c>
      <c r="C388" t="s">
        <v>35</v>
      </c>
      <c r="D388">
        <v>0</v>
      </c>
      <c r="E388">
        <v>26</v>
      </c>
      <c r="F388">
        <v>2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35</v>
      </c>
      <c r="AF388">
        <v>35</v>
      </c>
      <c r="AG388">
        <v>35</v>
      </c>
    </row>
    <row r="389" spans="1:33" x14ac:dyDescent="0.2">
      <c r="A389" t="s">
        <v>58</v>
      </c>
      <c r="B389">
        <v>2015</v>
      </c>
      <c r="C389" t="s">
        <v>34</v>
      </c>
      <c r="D389">
        <v>0</v>
      </c>
      <c r="E389">
        <v>12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28</v>
      </c>
      <c r="Y389">
        <v>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67</v>
      </c>
      <c r="AF389">
        <v>73</v>
      </c>
      <c r="AG389">
        <v>86</v>
      </c>
    </row>
    <row r="390" spans="1:33" x14ac:dyDescent="0.2">
      <c r="A390" t="s">
        <v>58</v>
      </c>
      <c r="B390">
        <v>2015</v>
      </c>
      <c r="C390" t="s">
        <v>35</v>
      </c>
      <c r="D390">
        <v>0</v>
      </c>
      <c r="E390">
        <v>21</v>
      </c>
      <c r="F390">
        <v>4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</v>
      </c>
      <c r="X390">
        <v>2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35</v>
      </c>
      <c r="AF390">
        <v>35</v>
      </c>
      <c r="AG390">
        <v>35</v>
      </c>
    </row>
    <row r="391" spans="1:33" x14ac:dyDescent="0.2">
      <c r="A391" t="s">
        <v>66</v>
      </c>
      <c r="B391">
        <v>2015</v>
      </c>
      <c r="C391" t="s">
        <v>34</v>
      </c>
      <c r="D391">
        <v>0</v>
      </c>
      <c r="E391">
        <v>3</v>
      </c>
      <c r="F391">
        <v>1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1</v>
      </c>
      <c r="W391">
        <v>0</v>
      </c>
      <c r="X391">
        <v>7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22</v>
      </c>
      <c r="AF391">
        <v>23</v>
      </c>
      <c r="AG391">
        <v>30</v>
      </c>
    </row>
    <row r="392" spans="1:33" x14ac:dyDescent="0.2">
      <c r="A392" t="s">
        <v>66</v>
      </c>
      <c r="B392">
        <v>2015</v>
      </c>
      <c r="C392" t="s">
        <v>35</v>
      </c>
      <c r="D392">
        <v>0</v>
      </c>
      <c r="E392">
        <v>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23</v>
      </c>
      <c r="AF392">
        <v>23</v>
      </c>
      <c r="AG392">
        <v>23</v>
      </c>
    </row>
    <row r="393" spans="1:33" x14ac:dyDescent="0.2">
      <c r="A393" t="s">
        <v>68</v>
      </c>
      <c r="B393">
        <v>2015</v>
      </c>
      <c r="C393" t="s">
        <v>34</v>
      </c>
      <c r="D393">
        <v>0</v>
      </c>
      <c r="E393">
        <v>4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9</v>
      </c>
      <c r="AF393">
        <v>9</v>
      </c>
      <c r="AG393">
        <v>11</v>
      </c>
    </row>
    <row r="394" spans="1:33" x14ac:dyDescent="0.2">
      <c r="A394" t="s">
        <v>68</v>
      </c>
      <c r="B394">
        <v>2015</v>
      </c>
      <c r="C394" t="s">
        <v>35</v>
      </c>
      <c r="D394">
        <v>0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7</v>
      </c>
      <c r="AF394">
        <v>7</v>
      </c>
      <c r="AG394">
        <v>7</v>
      </c>
    </row>
    <row r="395" spans="1:33" x14ac:dyDescent="0.2">
      <c r="A395" t="s">
        <v>36</v>
      </c>
      <c r="B395">
        <v>2016</v>
      </c>
      <c r="C395" t="s">
        <v>34</v>
      </c>
      <c r="D395">
        <v>0</v>
      </c>
      <c r="E395">
        <v>0</v>
      </c>
      <c r="F395">
        <v>0</v>
      </c>
      <c r="G395">
        <v>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20</v>
      </c>
      <c r="AF395">
        <v>20</v>
      </c>
      <c r="AG395">
        <v>25</v>
      </c>
    </row>
    <row r="396" spans="1:33" x14ac:dyDescent="0.2">
      <c r="A396" t="s">
        <v>36</v>
      </c>
      <c r="B396">
        <v>2016</v>
      </c>
      <c r="C396" t="s">
        <v>35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2</v>
      </c>
    </row>
    <row r="397" spans="1:33" x14ac:dyDescent="0.2">
      <c r="A397" t="s">
        <v>53</v>
      </c>
      <c r="B397">
        <v>2016</v>
      </c>
      <c r="C397" t="s">
        <v>34</v>
      </c>
      <c r="D397">
        <v>0</v>
      </c>
      <c r="E397">
        <v>26</v>
      </c>
      <c r="F397">
        <v>1</v>
      </c>
      <c r="G397">
        <v>0</v>
      </c>
      <c r="H397">
        <v>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0</v>
      </c>
      <c r="X397">
        <v>16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75</v>
      </c>
      <c r="AF397">
        <v>75</v>
      </c>
      <c r="AG397">
        <v>81</v>
      </c>
    </row>
    <row r="398" spans="1:33" x14ac:dyDescent="0.2">
      <c r="A398" t="s">
        <v>53</v>
      </c>
      <c r="B398">
        <v>2016</v>
      </c>
      <c r="C398" t="s">
        <v>35</v>
      </c>
      <c r="D398">
        <v>0</v>
      </c>
      <c r="E398">
        <v>51</v>
      </c>
      <c r="F398">
        <v>4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64</v>
      </c>
      <c r="AF398">
        <v>66</v>
      </c>
      <c r="AG398">
        <v>69</v>
      </c>
    </row>
    <row r="399" spans="1:33" x14ac:dyDescent="0.2">
      <c r="A399" t="s">
        <v>58</v>
      </c>
      <c r="B399">
        <v>2016</v>
      </c>
      <c r="C399" t="s">
        <v>34</v>
      </c>
      <c r="D399">
        <v>0</v>
      </c>
      <c r="E399">
        <v>9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35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79</v>
      </c>
      <c r="AF399">
        <v>79</v>
      </c>
      <c r="AG399">
        <v>83</v>
      </c>
    </row>
    <row r="400" spans="1:33" x14ac:dyDescent="0.2">
      <c r="A400" t="s">
        <v>58</v>
      </c>
      <c r="B400">
        <v>2016</v>
      </c>
      <c r="C400" t="s">
        <v>35</v>
      </c>
      <c r="D400">
        <v>0</v>
      </c>
      <c r="E400">
        <v>31</v>
      </c>
      <c r="F400">
        <v>2</v>
      </c>
      <c r="G400">
        <v>0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3</v>
      </c>
      <c r="W400">
        <v>0</v>
      </c>
      <c r="X400">
        <v>4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48</v>
      </c>
      <c r="AF400">
        <v>48</v>
      </c>
      <c r="AG400">
        <v>48</v>
      </c>
    </row>
    <row r="401" spans="1:33" x14ac:dyDescent="0.2">
      <c r="A401" t="s">
        <v>66</v>
      </c>
      <c r="B401">
        <v>2016</v>
      </c>
      <c r="C401" t="s">
        <v>34</v>
      </c>
      <c r="D401">
        <v>0</v>
      </c>
      <c r="E401">
        <v>1</v>
      </c>
      <c r="F401">
        <v>1</v>
      </c>
      <c r="G401">
        <v>0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19</v>
      </c>
      <c r="W401">
        <v>0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38</v>
      </c>
      <c r="AF401">
        <v>38</v>
      </c>
      <c r="AG401">
        <v>38</v>
      </c>
    </row>
    <row r="402" spans="1:33" x14ac:dyDescent="0.2">
      <c r="A402" t="s">
        <v>66</v>
      </c>
      <c r="B402">
        <v>2016</v>
      </c>
      <c r="C402" t="s">
        <v>35</v>
      </c>
      <c r="D402">
        <v>0</v>
      </c>
      <c r="E402">
        <v>15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32</v>
      </c>
      <c r="AF402">
        <v>32</v>
      </c>
      <c r="AG402">
        <v>36</v>
      </c>
    </row>
    <row r="403" spans="1:33" x14ac:dyDescent="0.2">
      <c r="A403" t="s">
        <v>68</v>
      </c>
      <c r="B403">
        <v>2016</v>
      </c>
      <c r="C403" t="s">
        <v>34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4</v>
      </c>
      <c r="AF403">
        <v>4</v>
      </c>
      <c r="AG403">
        <v>4</v>
      </c>
    </row>
    <row r="404" spans="1:33" x14ac:dyDescent="0.2">
      <c r="A404" t="s">
        <v>68</v>
      </c>
      <c r="B404">
        <v>2016</v>
      </c>
      <c r="C404" t="s">
        <v>35</v>
      </c>
      <c r="D404">
        <v>0</v>
      </c>
      <c r="E404">
        <v>4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8</v>
      </c>
      <c r="AF404">
        <v>8</v>
      </c>
      <c r="AG404">
        <v>8</v>
      </c>
    </row>
    <row r="405" spans="1:33" x14ac:dyDescent="0.2">
      <c r="A405" t="s">
        <v>36</v>
      </c>
      <c r="B405">
        <v>2017</v>
      </c>
      <c r="C405" t="s">
        <v>34</v>
      </c>
      <c r="D405">
        <v>0</v>
      </c>
      <c r="E405">
        <v>2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0</v>
      </c>
      <c r="X405">
        <v>7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21</v>
      </c>
      <c r="AF405">
        <v>21</v>
      </c>
      <c r="AG405">
        <v>24</v>
      </c>
    </row>
    <row r="406" spans="1:33" x14ac:dyDescent="0.2">
      <c r="A406" t="s">
        <v>36</v>
      </c>
      <c r="B406">
        <v>2017</v>
      </c>
      <c r="C406" t="s">
        <v>35</v>
      </c>
      <c r="D406">
        <v>0</v>
      </c>
      <c r="E406">
        <v>6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11</v>
      </c>
      <c r="AF406">
        <v>11</v>
      </c>
      <c r="AG406">
        <v>11</v>
      </c>
    </row>
    <row r="407" spans="1:33" x14ac:dyDescent="0.2">
      <c r="A407" t="s">
        <v>53</v>
      </c>
      <c r="B407">
        <v>2017</v>
      </c>
      <c r="C407" t="s">
        <v>34</v>
      </c>
      <c r="D407">
        <v>0</v>
      </c>
      <c r="E407">
        <v>11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4</v>
      </c>
      <c r="V407">
        <v>2</v>
      </c>
      <c r="W407">
        <v>0</v>
      </c>
      <c r="X407">
        <v>15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53</v>
      </c>
      <c r="AF407">
        <v>53</v>
      </c>
      <c r="AG407">
        <v>64</v>
      </c>
    </row>
    <row r="408" spans="1:33" x14ac:dyDescent="0.2">
      <c r="A408" t="s">
        <v>53</v>
      </c>
      <c r="B408">
        <v>2017</v>
      </c>
      <c r="C408" t="s">
        <v>35</v>
      </c>
      <c r="D408">
        <v>0</v>
      </c>
      <c r="E408">
        <v>45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2</v>
      </c>
      <c r="V408">
        <v>2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62</v>
      </c>
      <c r="AF408">
        <v>62</v>
      </c>
      <c r="AG408">
        <v>63</v>
      </c>
    </row>
    <row r="409" spans="1:33" x14ac:dyDescent="0.2">
      <c r="A409" t="s">
        <v>58</v>
      </c>
      <c r="B409">
        <v>2017</v>
      </c>
      <c r="C409" t="s">
        <v>34</v>
      </c>
      <c r="D409">
        <v>0</v>
      </c>
      <c r="E409">
        <v>8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</v>
      </c>
      <c r="V409">
        <v>2</v>
      </c>
      <c r="W409">
        <v>0</v>
      </c>
      <c r="X409">
        <v>8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43</v>
      </c>
      <c r="AF409">
        <v>43</v>
      </c>
      <c r="AG409">
        <v>49</v>
      </c>
    </row>
    <row r="410" spans="1:33" x14ac:dyDescent="0.2">
      <c r="A410" t="s">
        <v>58</v>
      </c>
      <c r="B410">
        <v>2017</v>
      </c>
      <c r="C410" t="s">
        <v>35</v>
      </c>
      <c r="D410">
        <v>0</v>
      </c>
      <c r="E410">
        <v>50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3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64</v>
      </c>
      <c r="AF410">
        <v>64</v>
      </c>
      <c r="AG410">
        <v>64</v>
      </c>
    </row>
    <row r="411" spans="1:33" x14ac:dyDescent="0.2">
      <c r="A411" t="s">
        <v>66</v>
      </c>
      <c r="B411">
        <v>2017</v>
      </c>
      <c r="C411" t="s">
        <v>34</v>
      </c>
      <c r="D411">
        <v>0</v>
      </c>
      <c r="E411">
        <v>3</v>
      </c>
      <c r="F411">
        <v>0</v>
      </c>
      <c r="G411">
        <v>0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3</v>
      </c>
      <c r="V411">
        <v>3</v>
      </c>
      <c r="W411">
        <v>0</v>
      </c>
      <c r="X411">
        <v>4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23</v>
      </c>
      <c r="AF411">
        <v>23</v>
      </c>
      <c r="AG411">
        <v>27</v>
      </c>
    </row>
    <row r="412" spans="1:33" x14ac:dyDescent="0.2">
      <c r="A412" t="s">
        <v>66</v>
      </c>
      <c r="B412">
        <v>2017</v>
      </c>
      <c r="C412" t="s">
        <v>35</v>
      </c>
      <c r="D412">
        <v>0</v>
      </c>
      <c r="E412">
        <v>19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30</v>
      </c>
      <c r="AF412">
        <v>30</v>
      </c>
      <c r="AG412">
        <v>31</v>
      </c>
    </row>
    <row r="413" spans="1:33" x14ac:dyDescent="0.2">
      <c r="A413" t="s">
        <v>59</v>
      </c>
      <c r="B413">
        <v>2022</v>
      </c>
      <c r="C413" t="s">
        <v>34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</row>
    <row r="414" spans="1:33" x14ac:dyDescent="0.2">
      <c r="A414" t="s">
        <v>59</v>
      </c>
      <c r="B414">
        <v>2022</v>
      </c>
      <c r="C414" t="s">
        <v>35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3</v>
      </c>
      <c r="AF414">
        <v>3</v>
      </c>
      <c r="AG414">
        <v>3</v>
      </c>
    </row>
    <row r="415" spans="1:33" x14ac:dyDescent="0.2">
      <c r="A415" t="s">
        <v>59</v>
      </c>
      <c r="B415">
        <v>2021</v>
      </c>
      <c r="C415" t="s">
        <v>34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3</v>
      </c>
      <c r="AG415">
        <v>3</v>
      </c>
    </row>
    <row r="416" spans="1:33" x14ac:dyDescent="0.2">
      <c r="A416" t="s">
        <v>59</v>
      </c>
      <c r="B416">
        <v>2021</v>
      </c>
      <c r="C416" t="s">
        <v>35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1</v>
      </c>
    </row>
    <row r="417" spans="1:33" x14ac:dyDescent="0.2">
      <c r="A417" t="s">
        <v>59</v>
      </c>
      <c r="B417">
        <v>2020</v>
      </c>
      <c r="C417" t="s">
        <v>34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2</v>
      </c>
    </row>
    <row r="418" spans="1:33" x14ac:dyDescent="0.2">
      <c r="A418" t="s">
        <v>59</v>
      </c>
      <c r="B418">
        <v>2019</v>
      </c>
      <c r="C418" t="s">
        <v>35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</row>
    <row r="419" spans="1:33" x14ac:dyDescent="0.2">
      <c r="A419" t="s">
        <v>59</v>
      </c>
      <c r="B419">
        <v>2018</v>
      </c>
      <c r="C419" t="s">
        <v>35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</row>
    <row r="420" spans="1:33" x14ac:dyDescent="0.2">
      <c r="A420" t="s">
        <v>59</v>
      </c>
      <c r="B420">
        <v>2017</v>
      </c>
      <c r="C420" t="s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</row>
    <row r="421" spans="1:33" x14ac:dyDescent="0.2">
      <c r="A421" t="s">
        <v>59</v>
      </c>
      <c r="B421">
        <v>2017</v>
      </c>
      <c r="C421" t="s">
        <v>35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2</v>
      </c>
    </row>
    <row r="422" spans="1:33" x14ac:dyDescent="0.2">
      <c r="A422" t="s">
        <v>59</v>
      </c>
      <c r="B422">
        <v>2016</v>
      </c>
      <c r="C422" t="s">
        <v>34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2</v>
      </c>
    </row>
    <row r="423" spans="1:33" x14ac:dyDescent="0.2">
      <c r="A423" t="s">
        <v>59</v>
      </c>
      <c r="B423">
        <v>2016</v>
      </c>
      <c r="C423" t="s">
        <v>35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3</v>
      </c>
    </row>
    <row r="424" spans="1:33" x14ac:dyDescent="0.2">
      <c r="A424" t="s">
        <v>59</v>
      </c>
      <c r="B424">
        <v>2015</v>
      </c>
      <c r="C424" t="s">
        <v>35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</row>
    <row r="425" spans="1:33" x14ac:dyDescent="0.2">
      <c r="A425" t="s">
        <v>59</v>
      </c>
      <c r="B425">
        <v>2014</v>
      </c>
      <c r="C425" t="s">
        <v>35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2</v>
      </c>
      <c r="AF425">
        <v>2</v>
      </c>
      <c r="AG425">
        <v>2</v>
      </c>
    </row>
    <row r="426" spans="1:33" x14ac:dyDescent="0.2">
      <c r="A426" t="s">
        <v>59</v>
      </c>
      <c r="B426">
        <v>2013</v>
      </c>
      <c r="C426" t="s">
        <v>34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3</v>
      </c>
      <c r="AG426">
        <v>3</v>
      </c>
    </row>
    <row r="427" spans="1:33" x14ac:dyDescent="0.2">
      <c r="A427" t="s">
        <v>59</v>
      </c>
      <c r="B427">
        <v>2012</v>
      </c>
      <c r="C427" t="s">
        <v>34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3</v>
      </c>
      <c r="AG427">
        <v>3</v>
      </c>
    </row>
    <row r="428" spans="1:33" x14ac:dyDescent="0.2">
      <c r="A428" t="s">
        <v>59</v>
      </c>
      <c r="B428">
        <v>2011</v>
      </c>
      <c r="C428" t="s">
        <v>34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6</v>
      </c>
      <c r="AF428">
        <v>6</v>
      </c>
      <c r="AG428">
        <v>6</v>
      </c>
    </row>
    <row r="429" spans="1:33" x14ac:dyDescent="0.2">
      <c r="A429" t="s">
        <v>59</v>
      </c>
      <c r="B429">
        <v>2011</v>
      </c>
      <c r="C429" t="s">
        <v>35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2</v>
      </c>
    </row>
    <row r="430" spans="1:33" x14ac:dyDescent="0.2">
      <c r="A430" t="s">
        <v>59</v>
      </c>
      <c r="B430">
        <v>2010</v>
      </c>
      <c r="C430" t="s">
        <v>34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</row>
    <row r="431" spans="1:33" x14ac:dyDescent="0.2">
      <c r="A431" t="s">
        <v>59</v>
      </c>
      <c r="B431">
        <v>2010</v>
      </c>
      <c r="C431" t="s">
        <v>35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</row>
    <row r="432" spans="1:33" x14ac:dyDescent="0.2">
      <c r="A432" t="s">
        <v>60</v>
      </c>
      <c r="B432">
        <v>2022</v>
      </c>
      <c r="C432" t="s">
        <v>35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8</v>
      </c>
      <c r="AF432">
        <v>9</v>
      </c>
      <c r="AG432">
        <v>8</v>
      </c>
    </row>
    <row r="433" spans="1:33" x14ac:dyDescent="0.2">
      <c r="A433" t="s">
        <v>60</v>
      </c>
      <c r="B433">
        <v>2021</v>
      </c>
      <c r="C433" t="s">
        <v>35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>
        <v>1</v>
      </c>
      <c r="Z433">
        <v>0</v>
      </c>
      <c r="AA433">
        <v>0</v>
      </c>
      <c r="AB433">
        <v>2</v>
      </c>
      <c r="AC433">
        <v>0</v>
      </c>
      <c r="AD433">
        <v>0</v>
      </c>
      <c r="AE433">
        <v>6</v>
      </c>
      <c r="AF433">
        <v>6</v>
      </c>
      <c r="AG433">
        <v>6</v>
      </c>
    </row>
    <row r="434" spans="1:33" x14ac:dyDescent="0.2">
      <c r="A434" t="s">
        <v>60</v>
      </c>
      <c r="B434">
        <v>2020</v>
      </c>
      <c r="C434" t="s">
        <v>35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</v>
      </c>
      <c r="AF434">
        <v>3</v>
      </c>
      <c r="AG434">
        <v>3</v>
      </c>
    </row>
    <row r="435" spans="1:33" x14ac:dyDescent="0.2">
      <c r="A435" t="s">
        <v>60</v>
      </c>
      <c r="B435">
        <v>2019</v>
      </c>
      <c r="C435" t="s">
        <v>34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2</v>
      </c>
    </row>
    <row r="436" spans="1:33" x14ac:dyDescent="0.2">
      <c r="A436" t="s">
        <v>60</v>
      </c>
      <c r="B436">
        <v>2019</v>
      </c>
      <c r="C436" t="s">
        <v>35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</v>
      </c>
      <c r="AF436">
        <v>3</v>
      </c>
      <c r="AG436">
        <v>3</v>
      </c>
    </row>
    <row r="437" spans="1:33" x14ac:dyDescent="0.2">
      <c r="A437" t="s">
        <v>60</v>
      </c>
      <c r="B437">
        <v>2018</v>
      </c>
      <c r="C437" t="s">
        <v>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</row>
    <row r="438" spans="1:33" x14ac:dyDescent="0.2">
      <c r="A438" t="s">
        <v>60</v>
      </c>
      <c r="B438">
        <v>2017</v>
      </c>
      <c r="C438" t="s">
        <v>34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</row>
    <row r="439" spans="1:33" x14ac:dyDescent="0.2">
      <c r="A439" t="s">
        <v>60</v>
      </c>
      <c r="B439">
        <v>2017</v>
      </c>
      <c r="C439" t="s">
        <v>35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</row>
    <row r="440" spans="1:33" x14ac:dyDescent="0.2">
      <c r="A440" t="s">
        <v>60</v>
      </c>
      <c r="B440">
        <v>2016</v>
      </c>
      <c r="C440" t="s">
        <v>34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</row>
    <row r="441" spans="1:33" x14ac:dyDescent="0.2">
      <c r="A441" t="s">
        <v>60</v>
      </c>
      <c r="B441">
        <v>2013</v>
      </c>
      <c r="C441" t="s">
        <v>34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2</v>
      </c>
    </row>
    <row r="442" spans="1:33" x14ac:dyDescent="0.2">
      <c r="A442" t="s">
        <v>60</v>
      </c>
      <c r="B442">
        <v>2012</v>
      </c>
      <c r="C442" t="s">
        <v>34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</row>
    <row r="443" spans="1:33" x14ac:dyDescent="0.2">
      <c r="A443" t="s">
        <v>60</v>
      </c>
      <c r="B443">
        <v>2011</v>
      </c>
      <c r="C443" t="s">
        <v>35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</row>
    <row r="444" spans="1:33" x14ac:dyDescent="0.2">
      <c r="A444" t="s">
        <v>61</v>
      </c>
      <c r="B444">
        <v>2022</v>
      </c>
      <c r="C444" t="s">
        <v>34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</row>
    <row r="445" spans="1:33" x14ac:dyDescent="0.2">
      <c r="A445" t="s">
        <v>61</v>
      </c>
      <c r="B445">
        <v>2022</v>
      </c>
      <c r="C445" t="s">
        <v>35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2</v>
      </c>
    </row>
    <row r="446" spans="1:33" x14ac:dyDescent="0.2">
      <c r="A446" t="s">
        <v>61</v>
      </c>
      <c r="B446">
        <v>2021</v>
      </c>
      <c r="C446" t="s">
        <v>34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2</v>
      </c>
    </row>
    <row r="447" spans="1:33" x14ac:dyDescent="0.2">
      <c r="A447" t="s">
        <v>61</v>
      </c>
      <c r="B447">
        <v>2021</v>
      </c>
      <c r="C447" t="s">
        <v>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</row>
    <row r="448" spans="1:33" x14ac:dyDescent="0.2">
      <c r="A448" t="s">
        <v>61</v>
      </c>
      <c r="B448">
        <v>2019</v>
      </c>
      <c r="C448" t="s">
        <v>34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</row>
    <row r="449" spans="1:33" x14ac:dyDescent="0.2">
      <c r="A449" t="s">
        <v>61</v>
      </c>
      <c r="B449">
        <v>2019</v>
      </c>
      <c r="C449" t="s">
        <v>35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2</v>
      </c>
      <c r="AG449">
        <v>1</v>
      </c>
    </row>
    <row r="450" spans="1:33" x14ac:dyDescent="0.2">
      <c r="A450" t="s">
        <v>61</v>
      </c>
      <c r="B450">
        <v>2018</v>
      </c>
      <c r="C450" t="s">
        <v>34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</row>
    <row r="451" spans="1:33" x14ac:dyDescent="0.2">
      <c r="A451" t="s">
        <v>61</v>
      </c>
      <c r="B451">
        <v>2018</v>
      </c>
      <c r="C451" t="s">
        <v>35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2</v>
      </c>
    </row>
    <row r="452" spans="1:33" x14ac:dyDescent="0.2">
      <c r="A452" t="s">
        <v>61</v>
      </c>
      <c r="B452">
        <v>2017</v>
      </c>
      <c r="C452" t="s">
        <v>35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</row>
    <row r="453" spans="1:33" x14ac:dyDescent="0.2">
      <c r="A453" t="s">
        <v>61</v>
      </c>
      <c r="B453">
        <v>2015</v>
      </c>
      <c r="C453" t="s">
        <v>35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</row>
    <row r="454" spans="1:33" x14ac:dyDescent="0.2">
      <c r="A454" t="s">
        <v>61</v>
      </c>
      <c r="B454">
        <v>2014</v>
      </c>
      <c r="C454" t="s">
        <v>34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1</v>
      </c>
    </row>
    <row r="455" spans="1:33" x14ac:dyDescent="0.2">
      <c r="A455" t="s">
        <v>61</v>
      </c>
      <c r="B455">
        <v>2014</v>
      </c>
      <c r="C455" t="s">
        <v>35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</row>
    <row r="456" spans="1:33" x14ac:dyDescent="0.2">
      <c r="A456" t="s">
        <v>61</v>
      </c>
      <c r="B456">
        <v>2013</v>
      </c>
      <c r="C456" t="s">
        <v>35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2</v>
      </c>
    </row>
    <row r="457" spans="1:33" x14ac:dyDescent="0.2">
      <c r="A457" t="s">
        <v>61</v>
      </c>
      <c r="B457">
        <v>2012</v>
      </c>
      <c r="C457" t="s">
        <v>34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</row>
    <row r="458" spans="1:33" x14ac:dyDescent="0.2">
      <c r="A458" t="s">
        <v>61</v>
      </c>
      <c r="B458">
        <v>2011</v>
      </c>
      <c r="C458" t="s">
        <v>34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2</v>
      </c>
    </row>
    <row r="459" spans="1:33" x14ac:dyDescent="0.2">
      <c r="A459" t="s">
        <v>61</v>
      </c>
      <c r="B459">
        <v>2010</v>
      </c>
      <c r="C459" t="s">
        <v>34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</v>
      </c>
      <c r="AF459">
        <v>4</v>
      </c>
      <c r="AG459">
        <v>3</v>
      </c>
    </row>
    <row r="460" spans="1:33" x14ac:dyDescent="0.2">
      <c r="A460" t="s">
        <v>62</v>
      </c>
      <c r="B460">
        <v>2022</v>
      </c>
      <c r="C460" t="s">
        <v>34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3</v>
      </c>
      <c r="AG460">
        <v>2</v>
      </c>
    </row>
    <row r="461" spans="1:33" x14ac:dyDescent="0.2">
      <c r="A461" t="s">
        <v>62</v>
      </c>
      <c r="B461">
        <v>2021</v>
      </c>
      <c r="C461" t="s">
        <v>35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</row>
    <row r="462" spans="1:33" x14ac:dyDescent="0.2">
      <c r="A462" t="s">
        <v>62</v>
      </c>
      <c r="B462">
        <v>2020</v>
      </c>
      <c r="C462" t="s">
        <v>34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3</v>
      </c>
      <c r="AG462">
        <v>3</v>
      </c>
    </row>
    <row r="463" spans="1:33" x14ac:dyDescent="0.2">
      <c r="A463" t="s">
        <v>62</v>
      </c>
      <c r="B463">
        <v>2019</v>
      </c>
      <c r="C463" t="s">
        <v>35</v>
      </c>
      <c r="D463">
        <v>0</v>
      </c>
      <c r="E463">
        <v>3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6</v>
      </c>
      <c r="AG463">
        <v>5</v>
      </c>
    </row>
    <row r="464" spans="1:33" x14ac:dyDescent="0.2">
      <c r="A464" t="s">
        <v>62</v>
      </c>
      <c r="B464">
        <v>2018</v>
      </c>
      <c r="C464" t="s">
        <v>34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</row>
    <row r="465" spans="1:33" x14ac:dyDescent="0.2">
      <c r="A465" t="s">
        <v>62</v>
      </c>
      <c r="B465">
        <v>2014</v>
      </c>
      <c r="C465" t="s">
        <v>35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</row>
    <row r="466" spans="1:33" x14ac:dyDescent="0.2">
      <c r="A466" t="s">
        <v>62</v>
      </c>
      <c r="B466">
        <v>2013</v>
      </c>
      <c r="C466" t="s">
        <v>34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</row>
    <row r="467" spans="1:33" x14ac:dyDescent="0.2">
      <c r="A467" t="s">
        <v>62</v>
      </c>
      <c r="B467">
        <v>2011</v>
      </c>
      <c r="C467" t="s">
        <v>34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</row>
    <row r="468" spans="1:33" x14ac:dyDescent="0.2">
      <c r="A468" t="s">
        <v>62</v>
      </c>
      <c r="B468">
        <v>2011</v>
      </c>
      <c r="C468" t="s">
        <v>35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</row>
    <row r="469" spans="1:33" x14ac:dyDescent="0.2">
      <c r="A469" t="s">
        <v>62</v>
      </c>
      <c r="B469">
        <v>2010</v>
      </c>
      <c r="C469" t="s">
        <v>34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</row>
    <row r="470" spans="1:33" x14ac:dyDescent="0.2">
      <c r="A470" t="s">
        <v>63</v>
      </c>
      <c r="B470">
        <v>2022</v>
      </c>
      <c r="C470" t="s">
        <v>34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3</v>
      </c>
      <c r="AG470">
        <v>3</v>
      </c>
    </row>
    <row r="471" spans="1:33" x14ac:dyDescent="0.2">
      <c r="A471" t="s">
        <v>63</v>
      </c>
      <c r="B471">
        <v>2022</v>
      </c>
      <c r="C471" t="s">
        <v>35</v>
      </c>
      <c r="D471">
        <v>0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4</v>
      </c>
      <c r="AG471">
        <v>10</v>
      </c>
    </row>
    <row r="472" spans="1:33" x14ac:dyDescent="0.2">
      <c r="A472" t="s">
        <v>63</v>
      </c>
      <c r="B472">
        <v>2021</v>
      </c>
      <c r="C472" t="s">
        <v>34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2</v>
      </c>
    </row>
    <row r="473" spans="1:33" x14ac:dyDescent="0.2">
      <c r="A473" t="s">
        <v>63</v>
      </c>
      <c r="B473">
        <v>2021</v>
      </c>
      <c r="C473" t="s">
        <v>35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3</v>
      </c>
      <c r="AG473">
        <v>3</v>
      </c>
    </row>
    <row r="474" spans="1:33" x14ac:dyDescent="0.2">
      <c r="A474" t="s">
        <v>63</v>
      </c>
      <c r="B474">
        <v>2020</v>
      </c>
      <c r="C474" t="s">
        <v>34</v>
      </c>
      <c r="D474">
        <v>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5</v>
      </c>
      <c r="AF474">
        <v>7</v>
      </c>
      <c r="AG474">
        <v>7</v>
      </c>
    </row>
    <row r="475" spans="1:33" x14ac:dyDescent="0.2">
      <c r="A475" t="s">
        <v>63</v>
      </c>
      <c r="B475">
        <v>2019</v>
      </c>
      <c r="C475" t="s">
        <v>34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5</v>
      </c>
      <c r="AF475">
        <v>5</v>
      </c>
      <c r="AG475">
        <v>6</v>
      </c>
    </row>
    <row r="476" spans="1:33" x14ac:dyDescent="0.2">
      <c r="A476" t="s">
        <v>63</v>
      </c>
      <c r="B476">
        <v>2019</v>
      </c>
      <c r="C476" t="s">
        <v>35</v>
      </c>
      <c r="D476">
        <v>0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</v>
      </c>
      <c r="AF476">
        <v>6</v>
      </c>
      <c r="AG476">
        <v>6</v>
      </c>
    </row>
    <row r="477" spans="1:33" x14ac:dyDescent="0.2">
      <c r="A477" t="s">
        <v>63</v>
      </c>
      <c r="B477">
        <v>2018</v>
      </c>
      <c r="C477" t="s">
        <v>34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</v>
      </c>
      <c r="AF477">
        <v>3</v>
      </c>
      <c r="AG477">
        <v>3</v>
      </c>
    </row>
    <row r="478" spans="1:33" x14ac:dyDescent="0.2">
      <c r="A478" t="s">
        <v>63</v>
      </c>
      <c r="B478">
        <v>2017</v>
      </c>
      <c r="C478" t="s">
        <v>34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5</v>
      </c>
      <c r="AG478">
        <v>6</v>
      </c>
    </row>
    <row r="479" spans="1:33" x14ac:dyDescent="0.2">
      <c r="A479" t="s">
        <v>63</v>
      </c>
      <c r="B479">
        <v>2017</v>
      </c>
      <c r="C479" t="s">
        <v>35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</row>
    <row r="480" spans="1:33" x14ac:dyDescent="0.2">
      <c r="A480" t="s">
        <v>63</v>
      </c>
      <c r="B480">
        <v>2016</v>
      </c>
      <c r="C480" t="s">
        <v>34</v>
      </c>
      <c r="D480">
        <v>0</v>
      </c>
      <c r="E480">
        <v>3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5</v>
      </c>
      <c r="AG480">
        <v>5</v>
      </c>
    </row>
    <row r="481" spans="1:33" x14ac:dyDescent="0.2">
      <c r="A481" t="s">
        <v>63</v>
      </c>
      <c r="B481">
        <v>2016</v>
      </c>
      <c r="C481" t="s">
        <v>35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</row>
    <row r="482" spans="1:33" x14ac:dyDescent="0.2">
      <c r="A482" t="s">
        <v>63</v>
      </c>
      <c r="B482">
        <v>2015</v>
      </c>
      <c r="C482" t="s">
        <v>34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4</v>
      </c>
      <c r="AG482">
        <v>3</v>
      </c>
    </row>
    <row r="483" spans="1:33" x14ac:dyDescent="0.2">
      <c r="A483" t="s">
        <v>63</v>
      </c>
      <c r="B483">
        <v>2015</v>
      </c>
      <c r="C483" t="s">
        <v>35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3</v>
      </c>
      <c r="AG483">
        <v>4</v>
      </c>
    </row>
    <row r="484" spans="1:33" x14ac:dyDescent="0.2">
      <c r="A484" t="s">
        <v>63</v>
      </c>
      <c r="B484">
        <v>2014</v>
      </c>
      <c r="C484" t="s">
        <v>34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2</v>
      </c>
    </row>
    <row r="485" spans="1:33" x14ac:dyDescent="0.2">
      <c r="A485" t="s">
        <v>63</v>
      </c>
      <c r="B485">
        <v>2014</v>
      </c>
      <c r="C485" t="s">
        <v>35</v>
      </c>
      <c r="D485">
        <v>0</v>
      </c>
      <c r="E485">
        <v>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</v>
      </c>
      <c r="AF485">
        <v>5</v>
      </c>
      <c r="AG485">
        <v>5</v>
      </c>
    </row>
    <row r="486" spans="1:33" x14ac:dyDescent="0.2">
      <c r="A486" t="s">
        <v>63</v>
      </c>
      <c r="B486">
        <v>2013</v>
      </c>
      <c r="C486" t="s">
        <v>34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</v>
      </c>
      <c r="AF486">
        <v>5</v>
      </c>
      <c r="AG486">
        <v>4</v>
      </c>
    </row>
    <row r="487" spans="1:33" x14ac:dyDescent="0.2">
      <c r="A487" t="s">
        <v>63</v>
      </c>
      <c r="B487">
        <v>2013</v>
      </c>
      <c r="C487" t="s">
        <v>35</v>
      </c>
      <c r="D487">
        <v>0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</v>
      </c>
      <c r="AF487">
        <v>9</v>
      </c>
      <c r="AG487">
        <v>10</v>
      </c>
    </row>
    <row r="488" spans="1:33" x14ac:dyDescent="0.2">
      <c r="A488" t="s">
        <v>63</v>
      </c>
      <c r="B488">
        <v>2012</v>
      </c>
      <c r="C488" t="s">
        <v>34</v>
      </c>
      <c r="D488">
        <v>0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</v>
      </c>
      <c r="AF488">
        <v>5</v>
      </c>
      <c r="AG488">
        <v>5</v>
      </c>
    </row>
    <row r="489" spans="1:33" x14ac:dyDescent="0.2">
      <c r="A489" t="s">
        <v>63</v>
      </c>
      <c r="B489">
        <v>2012</v>
      </c>
      <c r="C489" t="s">
        <v>35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3</v>
      </c>
      <c r="AG489">
        <v>4</v>
      </c>
    </row>
    <row r="490" spans="1:33" x14ac:dyDescent="0.2">
      <c r="A490" t="s">
        <v>63</v>
      </c>
      <c r="B490">
        <v>2011</v>
      </c>
      <c r="C490" t="s">
        <v>34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</v>
      </c>
      <c r="AF490">
        <v>4</v>
      </c>
      <c r="AG490">
        <v>4</v>
      </c>
    </row>
    <row r="491" spans="1:33" x14ac:dyDescent="0.2">
      <c r="A491" t="s">
        <v>63</v>
      </c>
      <c r="B491">
        <v>2011</v>
      </c>
      <c r="C491" t="s">
        <v>35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2</v>
      </c>
    </row>
    <row r="492" spans="1:33" x14ac:dyDescent="0.2">
      <c r="A492" t="s">
        <v>63</v>
      </c>
      <c r="B492">
        <v>2010</v>
      </c>
      <c r="C492" t="s">
        <v>34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</v>
      </c>
      <c r="AF492">
        <v>9</v>
      </c>
      <c r="AG492">
        <v>10</v>
      </c>
    </row>
    <row r="493" spans="1:33" x14ac:dyDescent="0.2">
      <c r="A493" t="s">
        <v>63</v>
      </c>
      <c r="B493">
        <v>2010</v>
      </c>
      <c r="C493" t="s">
        <v>35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2</v>
      </c>
    </row>
    <row r="494" spans="1:33" x14ac:dyDescent="0.2">
      <c r="A494" t="s">
        <v>95</v>
      </c>
      <c r="B494">
        <v>2015</v>
      </c>
      <c r="C494" t="s">
        <v>35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2</v>
      </c>
    </row>
    <row r="495" spans="1:33" x14ac:dyDescent="0.2">
      <c r="A495" t="s">
        <v>95</v>
      </c>
      <c r="B495">
        <v>2011</v>
      </c>
      <c r="C495" t="s">
        <v>34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3</v>
      </c>
    </row>
    <row r="496" spans="1:33" x14ac:dyDescent="0.2">
      <c r="A496" t="s">
        <v>95</v>
      </c>
      <c r="B496">
        <v>2010</v>
      </c>
      <c r="C496" t="s">
        <v>34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5</v>
      </c>
    </row>
    <row r="497" spans="1:33" x14ac:dyDescent="0.2">
      <c r="A497" t="s">
        <v>64</v>
      </c>
      <c r="B497">
        <v>2022</v>
      </c>
      <c r="C497" t="s">
        <v>34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2</v>
      </c>
    </row>
    <row r="498" spans="1:33" x14ac:dyDescent="0.2">
      <c r="A498" t="s">
        <v>64</v>
      </c>
      <c r="B498">
        <v>2021</v>
      </c>
      <c r="C498" t="s">
        <v>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1</v>
      </c>
    </row>
    <row r="499" spans="1:33" x14ac:dyDescent="0.2">
      <c r="A499" t="s">
        <v>64</v>
      </c>
      <c r="B499">
        <v>2021</v>
      </c>
      <c r="C499" t="s">
        <v>35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</row>
    <row r="500" spans="1:33" x14ac:dyDescent="0.2">
      <c r="A500" t="s">
        <v>64</v>
      </c>
      <c r="B500">
        <v>2020</v>
      </c>
      <c r="C500" t="s">
        <v>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</row>
    <row r="501" spans="1:33" x14ac:dyDescent="0.2">
      <c r="A501" t="s">
        <v>64</v>
      </c>
      <c r="B501">
        <v>2020</v>
      </c>
      <c r="C501" t="s">
        <v>35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</row>
    <row r="502" spans="1:33" x14ac:dyDescent="0.2">
      <c r="A502" t="s">
        <v>64</v>
      </c>
      <c r="B502">
        <v>2019</v>
      </c>
      <c r="C502" t="s">
        <v>35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</row>
    <row r="503" spans="1:33" x14ac:dyDescent="0.2">
      <c r="A503" t="s">
        <v>64</v>
      </c>
      <c r="B503">
        <v>2018</v>
      </c>
      <c r="C503" t="s">
        <v>34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</row>
    <row r="504" spans="1:33" x14ac:dyDescent="0.2">
      <c r="A504" t="s">
        <v>64</v>
      </c>
      <c r="B504">
        <v>2018</v>
      </c>
      <c r="C504" t="s">
        <v>35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2</v>
      </c>
      <c r="AG504">
        <v>1</v>
      </c>
    </row>
    <row r="505" spans="1:33" x14ac:dyDescent="0.2">
      <c r="A505" t="s">
        <v>64</v>
      </c>
      <c r="B505">
        <v>2017</v>
      </c>
      <c r="C505" t="s">
        <v>34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</v>
      </c>
      <c r="AF505">
        <v>3</v>
      </c>
      <c r="AG505">
        <v>7</v>
      </c>
    </row>
    <row r="506" spans="1:33" x14ac:dyDescent="0.2">
      <c r="A506" t="s">
        <v>64</v>
      </c>
      <c r="B506">
        <v>2016</v>
      </c>
      <c r="C506" t="s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2</v>
      </c>
    </row>
    <row r="507" spans="1:33" x14ac:dyDescent="0.2">
      <c r="A507" t="s">
        <v>64</v>
      </c>
      <c r="B507">
        <v>2016</v>
      </c>
      <c r="C507" t="s">
        <v>35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</row>
    <row r="508" spans="1:33" x14ac:dyDescent="0.2">
      <c r="A508" t="s">
        <v>64</v>
      </c>
      <c r="B508">
        <v>2015</v>
      </c>
      <c r="C508" t="s">
        <v>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</row>
    <row r="509" spans="1:33" x14ac:dyDescent="0.2">
      <c r="A509" t="s">
        <v>64</v>
      </c>
      <c r="B509">
        <v>2014</v>
      </c>
      <c r="C509" t="s">
        <v>35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</row>
    <row r="510" spans="1:33" x14ac:dyDescent="0.2">
      <c r="A510" t="s">
        <v>64</v>
      </c>
      <c r="B510">
        <v>2013</v>
      </c>
      <c r="C510" t="s">
        <v>35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</row>
    <row r="511" spans="1:33" x14ac:dyDescent="0.2">
      <c r="A511" t="s">
        <v>64</v>
      </c>
      <c r="B511">
        <v>2012</v>
      </c>
      <c r="C511" t="s">
        <v>34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</row>
    <row r="512" spans="1:33" x14ac:dyDescent="0.2">
      <c r="A512" t="s">
        <v>64</v>
      </c>
      <c r="B512">
        <v>2011</v>
      </c>
      <c r="C512" t="s">
        <v>35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</row>
    <row r="513" spans="1:33" x14ac:dyDescent="0.2">
      <c r="A513" t="s">
        <v>64</v>
      </c>
      <c r="B513">
        <v>2010</v>
      </c>
      <c r="C513" t="s">
        <v>34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7</v>
      </c>
      <c r="AF513">
        <v>10</v>
      </c>
      <c r="AG513">
        <v>7</v>
      </c>
    </row>
    <row r="514" spans="1:33" x14ac:dyDescent="0.2">
      <c r="A514" t="s">
        <v>64</v>
      </c>
      <c r="B514">
        <v>2010</v>
      </c>
      <c r="C514" t="s">
        <v>35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2</v>
      </c>
    </row>
    <row r="515" spans="1:33" x14ac:dyDescent="0.2">
      <c r="A515" t="s">
        <v>65</v>
      </c>
      <c r="B515">
        <v>2022</v>
      </c>
      <c r="C515" t="s">
        <v>35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</row>
    <row r="516" spans="1:33" x14ac:dyDescent="0.2">
      <c r="A516" t="s">
        <v>65</v>
      </c>
      <c r="B516">
        <v>2021</v>
      </c>
      <c r="C516" t="s">
        <v>34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2</v>
      </c>
      <c r="AG516">
        <v>1</v>
      </c>
    </row>
    <row r="517" spans="1:33" x14ac:dyDescent="0.2">
      <c r="A517" t="s">
        <v>65</v>
      </c>
      <c r="B517">
        <v>2020</v>
      </c>
      <c r="C517" t="s">
        <v>34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</row>
    <row r="518" spans="1:33" x14ac:dyDescent="0.2">
      <c r="A518" t="s">
        <v>65</v>
      </c>
      <c r="B518">
        <v>2020</v>
      </c>
      <c r="C518" t="s">
        <v>35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</row>
    <row r="519" spans="1:33" x14ac:dyDescent="0.2">
      <c r="A519" t="s">
        <v>65</v>
      </c>
      <c r="B519">
        <v>2016</v>
      </c>
      <c r="C519" t="s">
        <v>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</row>
    <row r="520" spans="1:33" x14ac:dyDescent="0.2">
      <c r="A520" t="s">
        <v>65</v>
      </c>
      <c r="B520">
        <v>2015</v>
      </c>
      <c r="C520" t="s">
        <v>34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2</v>
      </c>
      <c r="AG520">
        <v>1</v>
      </c>
    </row>
    <row r="521" spans="1:33" x14ac:dyDescent="0.2">
      <c r="A521" t="s">
        <v>65</v>
      </c>
      <c r="B521">
        <v>2015</v>
      </c>
      <c r="C521" t="s">
        <v>35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</row>
    <row r="522" spans="1:33" x14ac:dyDescent="0.2">
      <c r="A522" t="s">
        <v>65</v>
      </c>
      <c r="B522">
        <v>2014</v>
      </c>
      <c r="C522" t="s">
        <v>34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2</v>
      </c>
      <c r="AG522">
        <v>1</v>
      </c>
    </row>
    <row r="523" spans="1:33" x14ac:dyDescent="0.2">
      <c r="A523" t="s">
        <v>65</v>
      </c>
      <c r="B523">
        <v>2014</v>
      </c>
      <c r="C523" t="s">
        <v>35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2</v>
      </c>
    </row>
    <row r="524" spans="1:33" x14ac:dyDescent="0.2">
      <c r="A524" t="s">
        <v>65</v>
      </c>
      <c r="B524">
        <v>2013</v>
      </c>
      <c r="C524" t="s">
        <v>35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3</v>
      </c>
      <c r="AG524">
        <v>3</v>
      </c>
    </row>
    <row r="525" spans="1:33" x14ac:dyDescent="0.2">
      <c r="A525" t="s">
        <v>65</v>
      </c>
      <c r="B525">
        <v>2012</v>
      </c>
      <c r="C525" t="s">
        <v>34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</row>
    <row r="526" spans="1:33" x14ac:dyDescent="0.2">
      <c r="A526" t="s">
        <v>65</v>
      </c>
      <c r="B526">
        <v>2011</v>
      </c>
      <c r="C526" t="s">
        <v>34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7</v>
      </c>
      <c r="AF526">
        <v>7</v>
      </c>
      <c r="AG526">
        <v>7</v>
      </c>
    </row>
    <row r="527" spans="1:33" x14ac:dyDescent="0.2">
      <c r="A527" t="s">
        <v>65</v>
      </c>
      <c r="B527">
        <v>2010</v>
      </c>
      <c r="C527" t="s">
        <v>34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2</v>
      </c>
    </row>
    <row r="528" spans="1:33" x14ac:dyDescent="0.2">
      <c r="A528" t="s">
        <v>92</v>
      </c>
      <c r="B528">
        <v>2020</v>
      </c>
      <c r="C528" t="s">
        <v>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</row>
    <row r="529" spans="1:33" x14ac:dyDescent="0.2">
      <c r="A529" t="s">
        <v>92</v>
      </c>
      <c r="B529">
        <v>2018</v>
      </c>
      <c r="C529" t="s">
        <v>34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</row>
    <row r="530" spans="1:33" x14ac:dyDescent="0.2">
      <c r="A530" t="s">
        <v>92</v>
      </c>
      <c r="B530">
        <v>2017</v>
      </c>
      <c r="C530" t="s">
        <v>34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1</v>
      </c>
    </row>
    <row r="531" spans="1:33" x14ac:dyDescent="0.2">
      <c r="A531" t="s">
        <v>92</v>
      </c>
      <c r="B531">
        <v>2017</v>
      </c>
      <c r="C531" t="s">
        <v>35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5</v>
      </c>
      <c r="AG531">
        <v>2</v>
      </c>
    </row>
    <row r="532" spans="1:33" x14ac:dyDescent="0.2">
      <c r="A532" t="s">
        <v>92</v>
      </c>
      <c r="B532">
        <v>2013</v>
      </c>
      <c r="C532" t="s">
        <v>34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2</v>
      </c>
    </row>
    <row r="533" spans="1:33" x14ac:dyDescent="0.2">
      <c r="A533" t="s">
        <v>92</v>
      </c>
      <c r="B533">
        <v>2012</v>
      </c>
      <c r="C533" t="s">
        <v>34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2</v>
      </c>
    </row>
    <row r="534" spans="1:33" x14ac:dyDescent="0.2">
      <c r="A534" t="s">
        <v>68</v>
      </c>
      <c r="B534">
        <v>2017</v>
      </c>
      <c r="C534" t="s">
        <v>34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</v>
      </c>
      <c r="AF534">
        <v>11</v>
      </c>
      <c r="AG534">
        <v>11</v>
      </c>
    </row>
    <row r="535" spans="1:33" x14ac:dyDescent="0.2">
      <c r="A535" t="s">
        <v>68</v>
      </c>
      <c r="B535">
        <v>2017</v>
      </c>
      <c r="C535" t="s">
        <v>35</v>
      </c>
      <c r="D535">
        <v>0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7</v>
      </c>
      <c r="AF535">
        <v>7</v>
      </c>
      <c r="AG535">
        <v>7</v>
      </c>
    </row>
    <row r="536" spans="1:33" x14ac:dyDescent="0.2">
      <c r="A536" t="s">
        <v>36</v>
      </c>
      <c r="B536">
        <v>2018</v>
      </c>
      <c r="C536" t="s">
        <v>34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9</v>
      </c>
      <c r="AF536">
        <v>9</v>
      </c>
      <c r="AG536">
        <v>10</v>
      </c>
    </row>
    <row r="537" spans="1:33" x14ac:dyDescent="0.2">
      <c r="A537" t="s">
        <v>36</v>
      </c>
      <c r="B537">
        <v>2018</v>
      </c>
      <c r="C537" t="s">
        <v>35</v>
      </c>
      <c r="D537">
        <v>0</v>
      </c>
      <c r="E537">
        <v>9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14</v>
      </c>
      <c r="AF537">
        <v>14</v>
      </c>
      <c r="AG537">
        <v>14</v>
      </c>
    </row>
    <row r="538" spans="1:33" x14ac:dyDescent="0.2">
      <c r="A538" t="s">
        <v>53</v>
      </c>
      <c r="B538">
        <v>2018</v>
      </c>
      <c r="C538" t="s">
        <v>34</v>
      </c>
      <c r="D538">
        <v>0</v>
      </c>
      <c r="E538">
        <v>24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15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57</v>
      </c>
      <c r="AF538">
        <v>57</v>
      </c>
      <c r="AG538">
        <v>61</v>
      </c>
    </row>
    <row r="539" spans="1:33" x14ac:dyDescent="0.2">
      <c r="A539" t="s">
        <v>53</v>
      </c>
      <c r="B539">
        <v>2018</v>
      </c>
      <c r="C539" t="s">
        <v>35</v>
      </c>
      <c r="D539">
        <v>0</v>
      </c>
      <c r="E539">
        <v>51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67</v>
      </c>
      <c r="AF539">
        <v>67</v>
      </c>
      <c r="AG539">
        <v>70</v>
      </c>
    </row>
    <row r="540" spans="1:33" x14ac:dyDescent="0.2">
      <c r="A540" t="s">
        <v>58</v>
      </c>
      <c r="B540">
        <v>2018</v>
      </c>
      <c r="C540" t="s">
        <v>34</v>
      </c>
      <c r="D540">
        <v>0</v>
      </c>
      <c r="E540">
        <v>7</v>
      </c>
      <c r="F540">
        <v>0</v>
      </c>
      <c r="G540">
        <v>0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3</v>
      </c>
      <c r="U540">
        <v>1</v>
      </c>
      <c r="V540">
        <v>4</v>
      </c>
      <c r="W540">
        <v>0</v>
      </c>
      <c r="X540">
        <v>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51</v>
      </c>
      <c r="AF540">
        <v>51</v>
      </c>
      <c r="AG540">
        <v>53</v>
      </c>
    </row>
    <row r="541" spans="1:33" x14ac:dyDescent="0.2">
      <c r="A541" t="s">
        <v>58</v>
      </c>
      <c r="B541">
        <v>2018</v>
      </c>
      <c r="C541" t="s">
        <v>35</v>
      </c>
      <c r="D541">
        <v>0</v>
      </c>
      <c r="E541">
        <v>71</v>
      </c>
      <c r="F541">
        <v>0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2</v>
      </c>
      <c r="U541">
        <v>0</v>
      </c>
      <c r="V541">
        <v>3</v>
      </c>
      <c r="W541">
        <v>0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93</v>
      </c>
      <c r="AF541">
        <v>93</v>
      </c>
      <c r="AG541">
        <v>93</v>
      </c>
    </row>
    <row r="542" spans="1:33" x14ac:dyDescent="0.2">
      <c r="A542" t="s">
        <v>66</v>
      </c>
      <c r="B542">
        <v>2018</v>
      </c>
      <c r="C542" t="s">
        <v>34</v>
      </c>
      <c r="D542">
        <v>0</v>
      </c>
      <c r="E542">
        <v>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3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19</v>
      </c>
      <c r="AF542">
        <v>19</v>
      </c>
      <c r="AG542">
        <v>20</v>
      </c>
    </row>
    <row r="543" spans="1:33" x14ac:dyDescent="0.2">
      <c r="A543" t="s">
        <v>66</v>
      </c>
      <c r="B543">
        <v>2018</v>
      </c>
      <c r="C543" t="s">
        <v>35</v>
      </c>
      <c r="D543">
        <v>0</v>
      </c>
      <c r="E543">
        <v>18</v>
      </c>
      <c r="F543">
        <v>3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28</v>
      </c>
      <c r="AF543">
        <v>28</v>
      </c>
      <c r="AG543">
        <v>28</v>
      </c>
    </row>
    <row r="544" spans="1:33" x14ac:dyDescent="0.2">
      <c r="A544" t="s">
        <v>68</v>
      </c>
      <c r="B544">
        <v>2018</v>
      </c>
      <c r="C544" t="s">
        <v>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7</v>
      </c>
      <c r="AF544">
        <v>7</v>
      </c>
      <c r="AG544">
        <v>7</v>
      </c>
    </row>
    <row r="545" spans="1:33" x14ac:dyDescent="0.2">
      <c r="A545" t="s">
        <v>68</v>
      </c>
      <c r="B545">
        <v>2018</v>
      </c>
      <c r="C545" t="s">
        <v>35</v>
      </c>
      <c r="D545">
        <v>0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7</v>
      </c>
      <c r="AF545">
        <v>7</v>
      </c>
      <c r="AG545">
        <v>7</v>
      </c>
    </row>
    <row r="546" spans="1:33" x14ac:dyDescent="0.2">
      <c r="A546" t="s">
        <v>36</v>
      </c>
      <c r="B546">
        <v>2019</v>
      </c>
      <c r="C546" t="s">
        <v>34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</v>
      </c>
      <c r="AF546">
        <v>11</v>
      </c>
      <c r="AG546">
        <v>12</v>
      </c>
    </row>
    <row r="547" spans="1:33" x14ac:dyDescent="0.2">
      <c r="A547" t="s">
        <v>36</v>
      </c>
      <c r="B547">
        <v>2019</v>
      </c>
      <c r="C547" t="s">
        <v>35</v>
      </c>
      <c r="D547">
        <v>0</v>
      </c>
      <c r="E547">
        <v>13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17</v>
      </c>
      <c r="AF547">
        <v>17</v>
      </c>
      <c r="AG547">
        <v>17</v>
      </c>
    </row>
    <row r="548" spans="1:33" x14ac:dyDescent="0.2">
      <c r="A548" t="s">
        <v>53</v>
      </c>
      <c r="B548">
        <v>2019</v>
      </c>
      <c r="C548" t="s">
        <v>34</v>
      </c>
      <c r="D548">
        <v>0</v>
      </c>
      <c r="E548">
        <v>32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11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60</v>
      </c>
      <c r="AF548">
        <v>62</v>
      </c>
      <c r="AG548">
        <v>83</v>
      </c>
    </row>
    <row r="549" spans="1:33" x14ac:dyDescent="0.2">
      <c r="A549" t="s">
        <v>53</v>
      </c>
      <c r="B549">
        <v>2019</v>
      </c>
      <c r="C549" t="s">
        <v>35</v>
      </c>
      <c r="D549">
        <v>0</v>
      </c>
      <c r="E549">
        <v>90</v>
      </c>
      <c r="F549">
        <v>4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3</v>
      </c>
      <c r="V549">
        <v>1</v>
      </c>
      <c r="W549">
        <v>0</v>
      </c>
      <c r="X549">
        <v>5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122</v>
      </c>
      <c r="AF549">
        <v>124</v>
      </c>
      <c r="AG549">
        <v>128</v>
      </c>
    </row>
    <row r="550" spans="1:33" x14ac:dyDescent="0.2">
      <c r="A550" t="s">
        <v>58</v>
      </c>
      <c r="B550">
        <v>2019</v>
      </c>
      <c r="C550" t="s">
        <v>34</v>
      </c>
      <c r="D550">
        <v>0</v>
      </c>
      <c r="E550">
        <v>11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2</v>
      </c>
      <c r="W550">
        <v>0</v>
      </c>
      <c r="X550">
        <v>8</v>
      </c>
      <c r="Y550">
        <v>3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50</v>
      </c>
      <c r="AF550">
        <v>52</v>
      </c>
      <c r="AG550">
        <v>54</v>
      </c>
    </row>
    <row r="551" spans="1:33" x14ac:dyDescent="0.2">
      <c r="A551" t="s">
        <v>58</v>
      </c>
      <c r="B551">
        <v>2019</v>
      </c>
      <c r="C551" t="s">
        <v>35</v>
      </c>
      <c r="D551">
        <v>0</v>
      </c>
      <c r="E551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10</v>
      </c>
      <c r="Y551">
        <v>0</v>
      </c>
      <c r="Z551">
        <v>3</v>
      </c>
      <c r="AA551">
        <v>0</v>
      </c>
      <c r="AB551">
        <v>0</v>
      </c>
      <c r="AC551">
        <v>1</v>
      </c>
      <c r="AD551">
        <v>0</v>
      </c>
      <c r="AE551">
        <v>82</v>
      </c>
      <c r="AF551">
        <v>82</v>
      </c>
      <c r="AG551">
        <v>82</v>
      </c>
    </row>
    <row r="552" spans="1:33" x14ac:dyDescent="0.2">
      <c r="A552" t="s">
        <v>66</v>
      </c>
      <c r="B552">
        <v>2019</v>
      </c>
      <c r="C552" t="s">
        <v>34</v>
      </c>
      <c r="D552">
        <v>0</v>
      </c>
      <c r="E552">
        <v>4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18</v>
      </c>
      <c r="AF552">
        <v>18</v>
      </c>
      <c r="AG552">
        <v>22</v>
      </c>
    </row>
    <row r="553" spans="1:33" x14ac:dyDescent="0.2">
      <c r="A553" t="s">
        <v>66</v>
      </c>
      <c r="B553">
        <v>2019</v>
      </c>
      <c r="C553" t="s">
        <v>35</v>
      </c>
      <c r="D553">
        <v>0</v>
      </c>
      <c r="E553">
        <v>35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3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50</v>
      </c>
      <c r="AF553">
        <v>53</v>
      </c>
      <c r="AG553">
        <v>51</v>
      </c>
    </row>
    <row r="554" spans="1:33" x14ac:dyDescent="0.2">
      <c r="A554" t="s">
        <v>68</v>
      </c>
      <c r="B554">
        <v>2019</v>
      </c>
      <c r="C554" t="s">
        <v>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</row>
    <row r="555" spans="1:33" x14ac:dyDescent="0.2">
      <c r="A555" t="s">
        <v>68</v>
      </c>
      <c r="B555">
        <v>2019</v>
      </c>
      <c r="C555" t="s">
        <v>35</v>
      </c>
      <c r="D555">
        <v>0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9</v>
      </c>
      <c r="AF555">
        <v>9</v>
      </c>
      <c r="AG555">
        <v>9</v>
      </c>
    </row>
    <row r="556" spans="1:33" x14ac:dyDescent="0.2">
      <c r="A556" t="s">
        <v>36</v>
      </c>
      <c r="B556">
        <v>2020</v>
      </c>
      <c r="C556" t="s">
        <v>34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2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9</v>
      </c>
      <c r="AF556">
        <v>10</v>
      </c>
      <c r="AG556">
        <v>12</v>
      </c>
    </row>
    <row r="557" spans="1:33" x14ac:dyDescent="0.2">
      <c r="A557" t="s">
        <v>36</v>
      </c>
      <c r="B557">
        <v>2020</v>
      </c>
      <c r="C557" t="s">
        <v>35</v>
      </c>
      <c r="D557">
        <v>0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13</v>
      </c>
      <c r="AF557">
        <v>13</v>
      </c>
      <c r="AG557">
        <v>13</v>
      </c>
    </row>
    <row r="558" spans="1:33" x14ac:dyDescent="0.2">
      <c r="A558" t="s">
        <v>53</v>
      </c>
      <c r="B558">
        <v>2020</v>
      </c>
      <c r="C558" t="s">
        <v>34</v>
      </c>
      <c r="D558">
        <v>0</v>
      </c>
      <c r="E558">
        <v>23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46</v>
      </c>
      <c r="AF558">
        <v>46</v>
      </c>
      <c r="AG558">
        <v>49</v>
      </c>
    </row>
    <row r="559" spans="1:33" x14ac:dyDescent="0.2">
      <c r="A559" t="s">
        <v>53</v>
      </c>
      <c r="B559">
        <v>2020</v>
      </c>
      <c r="C559" t="s">
        <v>35</v>
      </c>
      <c r="D559">
        <v>0</v>
      </c>
      <c r="E559">
        <v>44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57</v>
      </c>
      <c r="AF559">
        <v>57</v>
      </c>
      <c r="AG559">
        <v>58</v>
      </c>
    </row>
    <row r="560" spans="1:33" x14ac:dyDescent="0.2">
      <c r="A560" t="s">
        <v>67</v>
      </c>
      <c r="B560">
        <v>2022</v>
      </c>
      <c r="C560" t="s">
        <v>34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2</v>
      </c>
    </row>
    <row r="561" spans="1:33" x14ac:dyDescent="0.2">
      <c r="A561" t="s">
        <v>67</v>
      </c>
      <c r="B561">
        <v>2021</v>
      </c>
      <c r="C561" t="s">
        <v>34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</row>
    <row r="562" spans="1:33" x14ac:dyDescent="0.2">
      <c r="A562" t="s">
        <v>67</v>
      </c>
      <c r="B562">
        <v>2021</v>
      </c>
      <c r="C562" t="s">
        <v>35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3</v>
      </c>
      <c r="AG562">
        <v>3</v>
      </c>
    </row>
    <row r="563" spans="1:33" x14ac:dyDescent="0.2">
      <c r="A563" t="s">
        <v>67</v>
      </c>
      <c r="B563">
        <v>2018</v>
      </c>
      <c r="C563" t="s">
        <v>35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2</v>
      </c>
      <c r="AG563">
        <v>1</v>
      </c>
    </row>
    <row r="564" spans="1:33" x14ac:dyDescent="0.2">
      <c r="A564" t="s">
        <v>67</v>
      </c>
      <c r="B564">
        <v>2017</v>
      </c>
      <c r="C564" t="s">
        <v>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</row>
    <row r="565" spans="1:33" x14ac:dyDescent="0.2">
      <c r="A565" t="s">
        <v>67</v>
      </c>
      <c r="B565">
        <v>2017</v>
      </c>
      <c r="C565" t="s">
        <v>35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</row>
    <row r="566" spans="1:33" x14ac:dyDescent="0.2">
      <c r="A566" t="s">
        <v>67</v>
      </c>
      <c r="B566">
        <v>2015</v>
      </c>
      <c r="C566" t="s">
        <v>34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</row>
    <row r="567" spans="1:33" x14ac:dyDescent="0.2">
      <c r="A567" t="s">
        <v>67</v>
      </c>
      <c r="B567">
        <v>2015</v>
      </c>
      <c r="C567" t="s">
        <v>35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1</v>
      </c>
    </row>
    <row r="568" spans="1:33" x14ac:dyDescent="0.2">
      <c r="A568" t="s">
        <v>67</v>
      </c>
      <c r="B568">
        <v>2013</v>
      </c>
      <c r="C568" t="s">
        <v>34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</row>
    <row r="569" spans="1:33" x14ac:dyDescent="0.2">
      <c r="A569" t="s">
        <v>67</v>
      </c>
      <c r="B569">
        <v>2013</v>
      </c>
      <c r="C569" t="s">
        <v>35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</row>
    <row r="570" spans="1:33" x14ac:dyDescent="0.2">
      <c r="A570" t="s">
        <v>67</v>
      </c>
      <c r="B570">
        <v>2012</v>
      </c>
      <c r="C570" t="s">
        <v>35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4</v>
      </c>
    </row>
    <row r="571" spans="1:33" x14ac:dyDescent="0.2">
      <c r="A571" t="s">
        <v>67</v>
      </c>
      <c r="B571">
        <v>2011</v>
      </c>
      <c r="C571" t="s">
        <v>35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1</v>
      </c>
    </row>
    <row r="572" spans="1:33" x14ac:dyDescent="0.2">
      <c r="A572" t="s">
        <v>67</v>
      </c>
      <c r="B572">
        <v>2010</v>
      </c>
      <c r="C572" t="s">
        <v>34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2</v>
      </c>
    </row>
    <row r="573" spans="1:33" x14ac:dyDescent="0.2">
      <c r="A573" t="s">
        <v>58</v>
      </c>
      <c r="B573">
        <v>2020</v>
      </c>
      <c r="C573" t="s">
        <v>34</v>
      </c>
      <c r="D573">
        <v>1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35</v>
      </c>
      <c r="AF573">
        <v>35</v>
      </c>
      <c r="AG573">
        <v>36</v>
      </c>
    </row>
    <row r="574" spans="1:33" x14ac:dyDescent="0.2">
      <c r="A574" t="s">
        <v>58</v>
      </c>
      <c r="B574">
        <v>2020</v>
      </c>
      <c r="C574" t="s">
        <v>35</v>
      </c>
      <c r="D574">
        <v>0</v>
      </c>
      <c r="E574">
        <v>23</v>
      </c>
      <c r="F574">
        <v>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47</v>
      </c>
      <c r="AF574">
        <v>47</v>
      </c>
      <c r="AG574">
        <v>47</v>
      </c>
    </row>
    <row r="575" spans="1:33" x14ac:dyDescent="0.2">
      <c r="A575" t="s">
        <v>66</v>
      </c>
      <c r="B575">
        <v>2020</v>
      </c>
      <c r="C575" t="s">
        <v>34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15</v>
      </c>
      <c r="AF575">
        <v>15</v>
      </c>
      <c r="AG575">
        <v>15</v>
      </c>
    </row>
    <row r="576" spans="1:33" x14ac:dyDescent="0.2">
      <c r="A576" t="s">
        <v>66</v>
      </c>
      <c r="B576">
        <v>2020</v>
      </c>
      <c r="C576" t="s">
        <v>35</v>
      </c>
      <c r="D576">
        <v>0</v>
      </c>
      <c r="E576">
        <v>18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32</v>
      </c>
      <c r="AF576">
        <v>32</v>
      </c>
      <c r="AG576">
        <v>32</v>
      </c>
    </row>
    <row r="577" spans="1:33" x14ac:dyDescent="0.2">
      <c r="A577" t="s">
        <v>68</v>
      </c>
      <c r="B577">
        <v>2020</v>
      </c>
      <c r="C577" t="s">
        <v>34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</v>
      </c>
      <c r="AF577">
        <v>6</v>
      </c>
      <c r="AG577">
        <v>6</v>
      </c>
    </row>
    <row r="578" spans="1:33" x14ac:dyDescent="0.2">
      <c r="A578" t="s">
        <v>68</v>
      </c>
      <c r="B578">
        <v>2020</v>
      </c>
      <c r="C578" t="s">
        <v>35</v>
      </c>
      <c r="D578">
        <v>0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12</v>
      </c>
      <c r="AF578">
        <v>12</v>
      </c>
      <c r="AG578">
        <v>12</v>
      </c>
    </row>
    <row r="579" spans="1:33" x14ac:dyDescent="0.2">
      <c r="A579" t="s">
        <v>36</v>
      </c>
      <c r="B579">
        <v>2021</v>
      </c>
      <c r="C579" t="s">
        <v>34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16</v>
      </c>
      <c r="AF579">
        <v>16</v>
      </c>
      <c r="AG579">
        <v>16</v>
      </c>
    </row>
    <row r="580" spans="1:33" x14ac:dyDescent="0.2">
      <c r="A580" t="s">
        <v>36</v>
      </c>
      <c r="B580">
        <v>2021</v>
      </c>
      <c r="C580" t="s">
        <v>35</v>
      </c>
      <c r="D580">
        <v>0</v>
      </c>
      <c r="E580">
        <v>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35</v>
      </c>
      <c r="AF580">
        <v>35</v>
      </c>
      <c r="AG580">
        <v>35</v>
      </c>
    </row>
    <row r="581" spans="1:33" x14ac:dyDescent="0.2">
      <c r="A581" t="s">
        <v>53</v>
      </c>
      <c r="B581">
        <v>2021</v>
      </c>
      <c r="C581" t="s">
        <v>34</v>
      </c>
      <c r="D581">
        <v>0</v>
      </c>
      <c r="E581">
        <v>23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15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74</v>
      </c>
      <c r="AF581">
        <v>79</v>
      </c>
      <c r="AG581">
        <v>90</v>
      </c>
    </row>
    <row r="582" spans="1:33" x14ac:dyDescent="0.2">
      <c r="A582" t="s">
        <v>53</v>
      </c>
      <c r="B582">
        <v>2021</v>
      </c>
      <c r="C582" t="s">
        <v>35</v>
      </c>
      <c r="D582">
        <v>0</v>
      </c>
      <c r="E582">
        <v>34</v>
      </c>
      <c r="F582">
        <v>2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57</v>
      </c>
      <c r="AF582">
        <v>57</v>
      </c>
      <c r="AG582">
        <v>63</v>
      </c>
    </row>
    <row r="583" spans="1:33" x14ac:dyDescent="0.2">
      <c r="A583" t="s">
        <v>58</v>
      </c>
      <c r="B583">
        <v>2021</v>
      </c>
      <c r="C583" t="s">
        <v>34</v>
      </c>
      <c r="D583">
        <v>0</v>
      </c>
      <c r="E583">
        <v>21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5</v>
      </c>
      <c r="W583">
        <v>0</v>
      </c>
      <c r="X583">
        <v>34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148</v>
      </c>
      <c r="AF583">
        <v>148</v>
      </c>
      <c r="AG583">
        <v>160</v>
      </c>
    </row>
    <row r="584" spans="1:33" x14ac:dyDescent="0.2">
      <c r="A584" t="s">
        <v>58</v>
      </c>
      <c r="B584">
        <v>2021</v>
      </c>
      <c r="C584" t="s">
        <v>35</v>
      </c>
      <c r="D584">
        <v>0</v>
      </c>
      <c r="E584">
        <v>51</v>
      </c>
      <c r="F584">
        <v>2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63</v>
      </c>
      <c r="AF584">
        <v>63</v>
      </c>
      <c r="AG584">
        <v>65</v>
      </c>
    </row>
    <row r="585" spans="1:33" x14ac:dyDescent="0.2">
      <c r="A585" t="s">
        <v>66</v>
      </c>
      <c r="B585">
        <v>2021</v>
      </c>
      <c r="C585" t="s">
        <v>34</v>
      </c>
      <c r="D585">
        <v>0</v>
      </c>
      <c r="E585">
        <v>6</v>
      </c>
      <c r="F585">
        <v>1</v>
      </c>
      <c r="G585">
        <v>0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1</v>
      </c>
      <c r="W585">
        <v>0</v>
      </c>
      <c r="X585">
        <v>7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61</v>
      </c>
      <c r="AF585">
        <v>61</v>
      </c>
      <c r="AG585">
        <v>69</v>
      </c>
    </row>
    <row r="586" spans="1:33" x14ac:dyDescent="0.2">
      <c r="A586" t="s">
        <v>66</v>
      </c>
      <c r="B586">
        <v>2021</v>
      </c>
      <c r="C586" t="s">
        <v>35</v>
      </c>
      <c r="D586">
        <v>0</v>
      </c>
      <c r="E586">
        <v>23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45</v>
      </c>
      <c r="AF586">
        <v>45</v>
      </c>
      <c r="AG586">
        <v>45</v>
      </c>
    </row>
    <row r="587" spans="1:33" x14ac:dyDescent="0.2">
      <c r="A587" t="s">
        <v>68</v>
      </c>
      <c r="B587">
        <v>2021</v>
      </c>
      <c r="C587" t="s">
        <v>34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3</v>
      </c>
      <c r="AG587">
        <v>5</v>
      </c>
    </row>
    <row r="588" spans="1:33" x14ac:dyDescent="0.2">
      <c r="A588" t="s">
        <v>68</v>
      </c>
      <c r="B588">
        <v>2021</v>
      </c>
      <c r="C588" t="s">
        <v>35</v>
      </c>
      <c r="D588">
        <v>0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12</v>
      </c>
      <c r="AF588">
        <v>12</v>
      </c>
      <c r="AG588">
        <v>12</v>
      </c>
    </row>
    <row r="589" spans="1:33" x14ac:dyDescent="0.2">
      <c r="A589" t="s">
        <v>36</v>
      </c>
      <c r="B589">
        <v>2022</v>
      </c>
      <c r="C589" t="s">
        <v>34</v>
      </c>
      <c r="D589">
        <v>0</v>
      </c>
      <c r="E589">
        <v>1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2</v>
      </c>
      <c r="W589">
        <v>0</v>
      </c>
      <c r="X589">
        <v>6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19</v>
      </c>
      <c r="AF589">
        <v>19</v>
      </c>
      <c r="AG589">
        <v>32</v>
      </c>
    </row>
    <row r="590" spans="1:33" x14ac:dyDescent="0.2">
      <c r="A590" t="s">
        <v>36</v>
      </c>
      <c r="B590">
        <v>2022</v>
      </c>
      <c r="C590" t="s">
        <v>35</v>
      </c>
      <c r="D590">
        <v>0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22</v>
      </c>
      <c r="AF590">
        <v>22</v>
      </c>
      <c r="AG590">
        <v>22</v>
      </c>
    </row>
    <row r="591" spans="1:33" x14ac:dyDescent="0.2">
      <c r="A591" t="s">
        <v>53</v>
      </c>
      <c r="B591">
        <v>2022</v>
      </c>
      <c r="C591" t="s">
        <v>34</v>
      </c>
      <c r="D591">
        <v>0</v>
      </c>
      <c r="E591">
        <v>45</v>
      </c>
      <c r="F591">
        <v>0</v>
      </c>
      <c r="G591">
        <v>0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21</v>
      </c>
      <c r="W591">
        <v>0</v>
      </c>
      <c r="X591">
        <v>13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111</v>
      </c>
      <c r="AF591">
        <v>121</v>
      </c>
      <c r="AG591">
        <v>139</v>
      </c>
    </row>
    <row r="592" spans="1:33" x14ac:dyDescent="0.2">
      <c r="A592" t="s">
        <v>53</v>
      </c>
      <c r="B592">
        <v>2022</v>
      </c>
      <c r="C592" t="s">
        <v>35</v>
      </c>
      <c r="D592">
        <v>0</v>
      </c>
      <c r="E592">
        <v>64</v>
      </c>
      <c r="F592">
        <v>2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</v>
      </c>
      <c r="W592">
        <v>0</v>
      </c>
      <c r="X592">
        <v>3</v>
      </c>
      <c r="Y592">
        <v>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93</v>
      </c>
      <c r="AF592">
        <v>94</v>
      </c>
      <c r="AG592">
        <v>99</v>
      </c>
    </row>
    <row r="593" spans="1:33" x14ac:dyDescent="0.2">
      <c r="A593" t="s">
        <v>58</v>
      </c>
      <c r="B593">
        <v>2022</v>
      </c>
      <c r="C593" t="s">
        <v>34</v>
      </c>
      <c r="D593">
        <v>0</v>
      </c>
      <c r="E593">
        <v>20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8</v>
      </c>
      <c r="W593">
        <v>0</v>
      </c>
      <c r="X593">
        <v>30</v>
      </c>
      <c r="Y593">
        <v>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133</v>
      </c>
      <c r="AF593">
        <v>137</v>
      </c>
      <c r="AG593">
        <v>144</v>
      </c>
    </row>
    <row r="594" spans="1:33" x14ac:dyDescent="0.2">
      <c r="A594" t="s">
        <v>58</v>
      </c>
      <c r="B594">
        <v>2022</v>
      </c>
      <c r="C594" t="s">
        <v>35</v>
      </c>
      <c r="D594">
        <v>0</v>
      </c>
      <c r="E594">
        <v>80</v>
      </c>
      <c r="F594">
        <v>5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0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104</v>
      </c>
      <c r="AF594">
        <v>108</v>
      </c>
      <c r="AG594">
        <v>105</v>
      </c>
    </row>
    <row r="595" spans="1:33" x14ac:dyDescent="0.2">
      <c r="A595" t="s">
        <v>66</v>
      </c>
      <c r="B595">
        <v>2022</v>
      </c>
      <c r="C595" t="s">
        <v>34</v>
      </c>
      <c r="D595">
        <v>0</v>
      </c>
      <c r="E595">
        <v>4</v>
      </c>
      <c r="F595">
        <v>0</v>
      </c>
      <c r="G595">
        <v>0</v>
      </c>
      <c r="H595">
        <v>4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12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45</v>
      </c>
      <c r="AF595">
        <v>46</v>
      </c>
      <c r="AG595">
        <v>53</v>
      </c>
    </row>
    <row r="596" spans="1:33" x14ac:dyDescent="0.2">
      <c r="A596" t="s">
        <v>66</v>
      </c>
      <c r="B596">
        <v>2022</v>
      </c>
      <c r="C596" t="s">
        <v>35</v>
      </c>
      <c r="D596">
        <v>0</v>
      </c>
      <c r="E596">
        <v>19</v>
      </c>
      <c r="F596">
        <v>4</v>
      </c>
      <c r="G596">
        <v>0</v>
      </c>
      <c r="H596">
        <v>2</v>
      </c>
      <c r="I596">
        <v>0</v>
      </c>
      <c r="J596">
        <v>0</v>
      </c>
      <c r="K596">
        <v>1</v>
      </c>
      <c r="L596">
        <v>2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42</v>
      </c>
      <c r="AF596">
        <v>42</v>
      </c>
      <c r="AG596">
        <v>49</v>
      </c>
    </row>
    <row r="597" spans="1:33" x14ac:dyDescent="0.2">
      <c r="A597" t="s">
        <v>68</v>
      </c>
      <c r="B597">
        <v>2022</v>
      </c>
      <c r="C597" t="s">
        <v>34</v>
      </c>
      <c r="D597">
        <v>0</v>
      </c>
      <c r="E597">
        <v>3</v>
      </c>
      <c r="F597">
        <v>0</v>
      </c>
      <c r="G597">
        <v>0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10</v>
      </c>
      <c r="AF597">
        <v>10</v>
      </c>
      <c r="AG597">
        <v>11</v>
      </c>
    </row>
    <row r="598" spans="1:33" x14ac:dyDescent="0.2">
      <c r="A598" t="s">
        <v>68</v>
      </c>
      <c r="B598">
        <v>2022</v>
      </c>
      <c r="C598" t="s">
        <v>35</v>
      </c>
      <c r="D598">
        <v>0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14</v>
      </c>
      <c r="AF598">
        <v>14</v>
      </c>
      <c r="AG598">
        <v>16</v>
      </c>
    </row>
    <row r="599" spans="1:33" x14ac:dyDescent="0.2">
      <c r="A599" t="s">
        <v>69</v>
      </c>
      <c r="B599">
        <v>2022</v>
      </c>
      <c r="C599" t="s">
        <v>34</v>
      </c>
      <c r="D599">
        <v>0</v>
      </c>
      <c r="E599">
        <v>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9</v>
      </c>
      <c r="AF599">
        <v>12</v>
      </c>
      <c r="AG599">
        <v>16</v>
      </c>
    </row>
    <row r="600" spans="1:33" x14ac:dyDescent="0.2">
      <c r="A600" t="s">
        <v>69</v>
      </c>
      <c r="B600">
        <v>2022</v>
      </c>
      <c r="C600" t="s">
        <v>35</v>
      </c>
      <c r="D600">
        <v>0</v>
      </c>
      <c r="E600">
        <v>6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7</v>
      </c>
      <c r="AF600">
        <v>7</v>
      </c>
      <c r="AG600">
        <v>7</v>
      </c>
    </row>
    <row r="601" spans="1:33" x14ac:dyDescent="0.2">
      <c r="A601" t="s">
        <v>69</v>
      </c>
      <c r="B601">
        <v>2021</v>
      </c>
      <c r="C601" t="s">
        <v>34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5</v>
      </c>
      <c r="AF601">
        <v>5</v>
      </c>
      <c r="AG601">
        <v>5</v>
      </c>
    </row>
    <row r="602" spans="1:33" x14ac:dyDescent="0.2">
      <c r="A602" t="s">
        <v>69</v>
      </c>
      <c r="B602">
        <v>2021</v>
      </c>
      <c r="C602" t="s">
        <v>35</v>
      </c>
      <c r="D602">
        <v>0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4</v>
      </c>
      <c r="AG602">
        <v>3</v>
      </c>
    </row>
    <row r="603" spans="1:33" x14ac:dyDescent="0.2">
      <c r="A603" t="s">
        <v>69</v>
      </c>
      <c r="B603">
        <v>2020</v>
      </c>
      <c r="C603" t="s">
        <v>35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5</v>
      </c>
      <c r="AF603">
        <v>5</v>
      </c>
      <c r="AG603">
        <v>5</v>
      </c>
    </row>
    <row r="604" spans="1:33" x14ac:dyDescent="0.2">
      <c r="A604" t="s">
        <v>69</v>
      </c>
      <c r="B604">
        <v>2019</v>
      </c>
      <c r="C604" t="s">
        <v>34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4</v>
      </c>
    </row>
    <row r="605" spans="1:33" x14ac:dyDescent="0.2">
      <c r="A605" t="s">
        <v>69</v>
      </c>
      <c r="B605">
        <v>2019</v>
      </c>
      <c r="C605" t="s">
        <v>35</v>
      </c>
      <c r="D605">
        <v>0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</v>
      </c>
      <c r="AF605">
        <v>8</v>
      </c>
      <c r="AG605">
        <v>9</v>
      </c>
    </row>
    <row r="606" spans="1:33" x14ac:dyDescent="0.2">
      <c r="A606" t="s">
        <v>69</v>
      </c>
      <c r="B606">
        <v>2018</v>
      </c>
      <c r="C606" t="s">
        <v>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5</v>
      </c>
    </row>
    <row r="607" spans="1:33" x14ac:dyDescent="0.2">
      <c r="A607" t="s">
        <v>69</v>
      </c>
      <c r="B607">
        <v>2018</v>
      </c>
      <c r="C607" t="s">
        <v>35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2</v>
      </c>
    </row>
    <row r="608" spans="1:33" x14ac:dyDescent="0.2">
      <c r="A608" t="s">
        <v>69</v>
      </c>
      <c r="B608">
        <v>2017</v>
      </c>
      <c r="C608" t="s">
        <v>34</v>
      </c>
      <c r="D608">
        <v>0</v>
      </c>
      <c r="E608">
        <v>2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3</v>
      </c>
      <c r="AG608">
        <v>3</v>
      </c>
    </row>
    <row r="609" spans="1:33" x14ac:dyDescent="0.2">
      <c r="A609" t="s">
        <v>69</v>
      </c>
      <c r="B609">
        <v>2017</v>
      </c>
      <c r="C609" t="s">
        <v>35</v>
      </c>
      <c r="D609">
        <v>0</v>
      </c>
      <c r="E609">
        <v>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4</v>
      </c>
      <c r="AF609">
        <v>4</v>
      </c>
      <c r="AG609">
        <v>4</v>
      </c>
    </row>
    <row r="610" spans="1:33" x14ac:dyDescent="0.2">
      <c r="A610" t="s">
        <v>69</v>
      </c>
      <c r="B610">
        <v>2016</v>
      </c>
      <c r="C610" t="s">
        <v>34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</v>
      </c>
      <c r="AF610">
        <v>4</v>
      </c>
      <c r="AG610">
        <v>4</v>
      </c>
    </row>
    <row r="611" spans="1:33" x14ac:dyDescent="0.2">
      <c r="A611" t="s">
        <v>69</v>
      </c>
      <c r="B611">
        <v>2016</v>
      </c>
      <c r="C611" t="s">
        <v>35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</v>
      </c>
      <c r="AF611">
        <v>5</v>
      </c>
      <c r="AG611">
        <v>5</v>
      </c>
    </row>
    <row r="612" spans="1:33" x14ac:dyDescent="0.2">
      <c r="A612" t="s">
        <v>69</v>
      </c>
      <c r="B612">
        <v>2015</v>
      </c>
      <c r="C612" t="s">
        <v>35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</v>
      </c>
      <c r="AF612">
        <v>4</v>
      </c>
      <c r="AG612">
        <v>4</v>
      </c>
    </row>
    <row r="613" spans="1:33" x14ac:dyDescent="0.2">
      <c r="A613" t="s">
        <v>69</v>
      </c>
      <c r="B613">
        <v>2014</v>
      </c>
      <c r="C613" t="s">
        <v>34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4</v>
      </c>
      <c r="AG613">
        <v>4</v>
      </c>
    </row>
    <row r="614" spans="1:33" x14ac:dyDescent="0.2">
      <c r="A614" t="s">
        <v>69</v>
      </c>
      <c r="B614">
        <v>2014</v>
      </c>
      <c r="C614" t="s">
        <v>35</v>
      </c>
      <c r="D614">
        <v>0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</v>
      </c>
      <c r="AF614">
        <v>6</v>
      </c>
      <c r="AG614">
        <v>6</v>
      </c>
    </row>
    <row r="615" spans="1:33" x14ac:dyDescent="0.2">
      <c r="A615" t="s">
        <v>69</v>
      </c>
      <c r="B615">
        <v>2013</v>
      </c>
      <c r="C615" t="s">
        <v>34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</v>
      </c>
      <c r="AF615">
        <v>4</v>
      </c>
      <c r="AG615">
        <v>6</v>
      </c>
    </row>
    <row r="616" spans="1:33" x14ac:dyDescent="0.2">
      <c r="A616" t="s">
        <v>69</v>
      </c>
      <c r="B616">
        <v>2013</v>
      </c>
      <c r="C616" t="s">
        <v>35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3</v>
      </c>
      <c r="AG616">
        <v>3</v>
      </c>
    </row>
    <row r="617" spans="1:33" x14ac:dyDescent="0.2">
      <c r="A617" t="s">
        <v>69</v>
      </c>
      <c r="B617">
        <v>2012</v>
      </c>
      <c r="C617" t="s">
        <v>34</v>
      </c>
      <c r="D617">
        <v>0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5</v>
      </c>
      <c r="AF617">
        <v>5</v>
      </c>
      <c r="AG617">
        <v>11</v>
      </c>
    </row>
    <row r="618" spans="1:33" x14ac:dyDescent="0.2">
      <c r="A618" t="s">
        <v>69</v>
      </c>
      <c r="B618">
        <v>2012</v>
      </c>
      <c r="C618" t="s">
        <v>35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</row>
    <row r="619" spans="1:33" x14ac:dyDescent="0.2">
      <c r="A619" t="s">
        <v>69</v>
      </c>
      <c r="B619">
        <v>2011</v>
      </c>
      <c r="C619" t="s">
        <v>34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</v>
      </c>
      <c r="AF619">
        <v>4</v>
      </c>
      <c r="AG619">
        <v>4</v>
      </c>
    </row>
    <row r="620" spans="1:33" x14ac:dyDescent="0.2">
      <c r="A620" t="s">
        <v>69</v>
      </c>
      <c r="B620">
        <v>2011</v>
      </c>
      <c r="C620" t="s">
        <v>35</v>
      </c>
      <c r="D620">
        <v>0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6</v>
      </c>
      <c r="AF620">
        <v>6</v>
      </c>
      <c r="AG620">
        <v>6</v>
      </c>
    </row>
    <row r="621" spans="1:33" x14ac:dyDescent="0.2">
      <c r="A621" t="s">
        <v>69</v>
      </c>
      <c r="B621">
        <v>2010</v>
      </c>
      <c r="C621" t="s">
        <v>34</v>
      </c>
      <c r="D621">
        <v>0</v>
      </c>
      <c r="E621">
        <v>6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1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14</v>
      </c>
      <c r="AF621">
        <v>14</v>
      </c>
      <c r="AG621">
        <v>16</v>
      </c>
    </row>
    <row r="622" spans="1:33" x14ac:dyDescent="0.2">
      <c r="A622" t="s">
        <v>69</v>
      </c>
      <c r="B622">
        <v>2010</v>
      </c>
      <c r="C622" t="s">
        <v>35</v>
      </c>
      <c r="D622">
        <v>0</v>
      </c>
      <c r="E622">
        <v>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10</v>
      </c>
      <c r="AF622">
        <v>10</v>
      </c>
      <c r="AG622">
        <v>10</v>
      </c>
    </row>
    <row r="623" spans="1:33" x14ac:dyDescent="0.2">
      <c r="A623" t="s">
        <v>70</v>
      </c>
      <c r="B623">
        <v>2022</v>
      </c>
      <c r="C623" t="s">
        <v>34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2</v>
      </c>
    </row>
    <row r="624" spans="1:33" x14ac:dyDescent="0.2">
      <c r="A624" t="s">
        <v>70</v>
      </c>
      <c r="B624">
        <v>2022</v>
      </c>
      <c r="C624" t="s">
        <v>35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2</v>
      </c>
    </row>
    <row r="625" spans="1:33" x14ac:dyDescent="0.2">
      <c r="A625" t="s">
        <v>70</v>
      </c>
      <c r="B625">
        <v>2021</v>
      </c>
      <c r="C625" t="s">
        <v>34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</row>
    <row r="626" spans="1:33" x14ac:dyDescent="0.2">
      <c r="A626" t="s">
        <v>70</v>
      </c>
      <c r="B626">
        <v>2021</v>
      </c>
      <c r="C626" t="s">
        <v>35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1</v>
      </c>
    </row>
    <row r="627" spans="1:33" x14ac:dyDescent="0.2">
      <c r="A627" t="s">
        <v>70</v>
      </c>
      <c r="B627">
        <v>2020</v>
      </c>
      <c r="C627" t="s">
        <v>34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</v>
      </c>
      <c r="AF627">
        <v>4</v>
      </c>
      <c r="AG627">
        <v>4</v>
      </c>
    </row>
    <row r="628" spans="1:33" x14ac:dyDescent="0.2">
      <c r="A628" t="s">
        <v>70</v>
      </c>
      <c r="B628">
        <v>2020</v>
      </c>
      <c r="C628" t="s">
        <v>35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3</v>
      </c>
      <c r="AG628">
        <v>3</v>
      </c>
    </row>
    <row r="629" spans="1:33" x14ac:dyDescent="0.2">
      <c r="A629" t="s">
        <v>70</v>
      </c>
      <c r="B629">
        <v>2019</v>
      </c>
      <c r="C629" t="s">
        <v>34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2</v>
      </c>
    </row>
    <row r="630" spans="1:33" x14ac:dyDescent="0.2">
      <c r="A630" t="s">
        <v>70</v>
      </c>
      <c r="B630">
        <v>2019</v>
      </c>
      <c r="C630" t="s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3</v>
      </c>
      <c r="AG630">
        <v>2</v>
      </c>
    </row>
    <row r="631" spans="1:33" x14ac:dyDescent="0.2">
      <c r="A631" t="s">
        <v>70</v>
      </c>
      <c r="B631">
        <v>2018</v>
      </c>
      <c r="C631" t="s">
        <v>34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2</v>
      </c>
      <c r="AG631">
        <v>2</v>
      </c>
    </row>
    <row r="632" spans="1:33" x14ac:dyDescent="0.2">
      <c r="A632" t="s">
        <v>70</v>
      </c>
      <c r="B632">
        <v>2017</v>
      </c>
      <c r="C632" t="s">
        <v>34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</row>
    <row r="633" spans="1:33" x14ac:dyDescent="0.2">
      <c r="A633" t="s">
        <v>70</v>
      </c>
      <c r="B633">
        <v>2016</v>
      </c>
      <c r="C633" t="s">
        <v>35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2</v>
      </c>
      <c r="AG633">
        <v>3</v>
      </c>
    </row>
    <row r="634" spans="1:33" x14ac:dyDescent="0.2">
      <c r="A634" t="s">
        <v>70</v>
      </c>
      <c r="B634">
        <v>2015</v>
      </c>
      <c r="C634" t="s">
        <v>34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</row>
    <row r="635" spans="1:33" x14ac:dyDescent="0.2">
      <c r="A635" t="s">
        <v>70</v>
      </c>
      <c r="B635">
        <v>2013</v>
      </c>
      <c r="C635" t="s">
        <v>34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</v>
      </c>
      <c r="AF635">
        <v>3</v>
      </c>
      <c r="AG635">
        <v>3</v>
      </c>
    </row>
    <row r="636" spans="1:33" x14ac:dyDescent="0.2">
      <c r="A636" t="s">
        <v>70</v>
      </c>
      <c r="B636">
        <v>2013</v>
      </c>
      <c r="C636" t="s">
        <v>35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</row>
    <row r="637" spans="1:33" x14ac:dyDescent="0.2">
      <c r="A637" t="s">
        <v>70</v>
      </c>
      <c r="B637">
        <v>2012</v>
      </c>
      <c r="C637" t="s">
        <v>34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2</v>
      </c>
    </row>
    <row r="638" spans="1:33" x14ac:dyDescent="0.2">
      <c r="A638" t="s">
        <v>70</v>
      </c>
      <c r="B638">
        <v>2012</v>
      </c>
      <c r="C638" t="s">
        <v>35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3</v>
      </c>
    </row>
    <row r="639" spans="1:33" x14ac:dyDescent="0.2">
      <c r="A639" t="s">
        <v>70</v>
      </c>
      <c r="B639">
        <v>2011</v>
      </c>
      <c r="C639" t="s">
        <v>34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2</v>
      </c>
    </row>
    <row r="640" spans="1:33" x14ac:dyDescent="0.2">
      <c r="A640" t="s">
        <v>70</v>
      </c>
      <c r="B640">
        <v>2011</v>
      </c>
      <c r="C640" t="s">
        <v>35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</row>
    <row r="641" spans="1:33" x14ac:dyDescent="0.2">
      <c r="A641" t="s">
        <v>70</v>
      </c>
      <c r="B641">
        <v>2010</v>
      </c>
      <c r="C641" t="s">
        <v>34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</v>
      </c>
      <c r="AF641">
        <v>4</v>
      </c>
      <c r="AG641">
        <v>4</v>
      </c>
    </row>
    <row r="642" spans="1:33" x14ac:dyDescent="0.2">
      <c r="A642" t="s">
        <v>70</v>
      </c>
      <c r="B642">
        <v>2010</v>
      </c>
      <c r="C642" t="s">
        <v>35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</row>
    <row r="643" spans="1:33" x14ac:dyDescent="0.2">
      <c r="A643" t="s">
        <v>71</v>
      </c>
      <c r="B643">
        <v>2022</v>
      </c>
      <c r="C643" t="s">
        <v>34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</v>
      </c>
      <c r="AF643">
        <v>8</v>
      </c>
      <c r="AG643">
        <v>6</v>
      </c>
    </row>
    <row r="644" spans="1:33" x14ac:dyDescent="0.2">
      <c r="A644" t="s">
        <v>71</v>
      </c>
      <c r="B644">
        <v>2022</v>
      </c>
      <c r="C644" t="s">
        <v>35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3</v>
      </c>
      <c r="AG644">
        <v>3</v>
      </c>
    </row>
    <row r="645" spans="1:33" x14ac:dyDescent="0.2">
      <c r="A645" t="s">
        <v>71</v>
      </c>
      <c r="B645">
        <v>2021</v>
      </c>
      <c r="C645" t="s">
        <v>34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2</v>
      </c>
      <c r="AG645">
        <v>2</v>
      </c>
    </row>
    <row r="646" spans="1:33" x14ac:dyDescent="0.2">
      <c r="A646" t="s">
        <v>71</v>
      </c>
      <c r="B646">
        <v>2021</v>
      </c>
      <c r="C646" t="s">
        <v>35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2</v>
      </c>
    </row>
    <row r="647" spans="1:33" x14ac:dyDescent="0.2">
      <c r="A647" t="s">
        <v>71</v>
      </c>
      <c r="B647">
        <v>2019</v>
      </c>
      <c r="C647" t="s">
        <v>35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</row>
    <row r="648" spans="1:33" x14ac:dyDescent="0.2">
      <c r="A648" t="s">
        <v>71</v>
      </c>
      <c r="B648">
        <v>2017</v>
      </c>
      <c r="C648" t="s">
        <v>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</row>
    <row r="649" spans="1:33" x14ac:dyDescent="0.2">
      <c r="A649" t="s">
        <v>71</v>
      </c>
      <c r="B649">
        <v>2016</v>
      </c>
      <c r="C649" t="s">
        <v>35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</row>
    <row r="650" spans="1:33" x14ac:dyDescent="0.2">
      <c r="A650" t="s">
        <v>71</v>
      </c>
      <c r="B650">
        <v>2015</v>
      </c>
      <c r="C650" t="s">
        <v>34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2</v>
      </c>
    </row>
    <row r="651" spans="1:33" x14ac:dyDescent="0.2">
      <c r="A651" t="s">
        <v>71</v>
      </c>
      <c r="B651">
        <v>2011</v>
      </c>
      <c r="C651" t="s">
        <v>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2</v>
      </c>
    </row>
    <row r="652" spans="1:33" x14ac:dyDescent="0.2">
      <c r="A652" t="s">
        <v>71</v>
      </c>
      <c r="B652">
        <v>2010</v>
      </c>
      <c r="C652" t="s">
        <v>34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4</v>
      </c>
      <c r="AF652">
        <v>4</v>
      </c>
      <c r="AG652">
        <v>4</v>
      </c>
    </row>
    <row r="653" spans="1:33" x14ac:dyDescent="0.2">
      <c r="A653" t="s">
        <v>72</v>
      </c>
      <c r="B653">
        <v>2022</v>
      </c>
      <c r="C653" t="s">
        <v>34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</v>
      </c>
      <c r="AF653">
        <v>4</v>
      </c>
      <c r="AG653">
        <v>3</v>
      </c>
    </row>
    <row r="654" spans="1:33" x14ac:dyDescent="0.2">
      <c r="A654" t="s">
        <v>72</v>
      </c>
      <c r="B654">
        <v>2021</v>
      </c>
      <c r="C654" t="s">
        <v>34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</row>
    <row r="655" spans="1:33" x14ac:dyDescent="0.2">
      <c r="A655" t="s">
        <v>72</v>
      </c>
      <c r="B655">
        <v>2020</v>
      </c>
      <c r="C655" t="s">
        <v>34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</row>
    <row r="656" spans="1:33" x14ac:dyDescent="0.2">
      <c r="A656" t="s">
        <v>72</v>
      </c>
      <c r="B656">
        <v>2020</v>
      </c>
      <c r="C656" t="s">
        <v>35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1</v>
      </c>
    </row>
    <row r="657" spans="1:33" x14ac:dyDescent="0.2">
      <c r="A657" t="s">
        <v>72</v>
      </c>
      <c r="B657">
        <v>2019</v>
      </c>
      <c r="C657" t="s">
        <v>34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</row>
    <row r="658" spans="1:33" x14ac:dyDescent="0.2">
      <c r="A658" t="s">
        <v>72</v>
      </c>
      <c r="B658">
        <v>2018</v>
      </c>
      <c r="C658" t="s">
        <v>34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3</v>
      </c>
      <c r="AG658">
        <v>2</v>
      </c>
    </row>
    <row r="659" spans="1:33" x14ac:dyDescent="0.2">
      <c r="A659" t="s">
        <v>72</v>
      </c>
      <c r="B659">
        <v>2017</v>
      </c>
      <c r="C659" t="s">
        <v>35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</row>
    <row r="660" spans="1:33" x14ac:dyDescent="0.2">
      <c r="A660" t="s">
        <v>72</v>
      </c>
      <c r="B660">
        <v>2016</v>
      </c>
      <c r="C660" t="s">
        <v>34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</row>
    <row r="661" spans="1:33" x14ac:dyDescent="0.2">
      <c r="A661" t="s">
        <v>72</v>
      </c>
      <c r="B661">
        <v>2016</v>
      </c>
      <c r="C661" t="s">
        <v>35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1</v>
      </c>
    </row>
    <row r="662" spans="1:33" x14ac:dyDescent="0.2">
      <c r="A662" t="s">
        <v>72</v>
      </c>
      <c r="B662">
        <v>2014</v>
      </c>
      <c r="C662" t="s">
        <v>34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3</v>
      </c>
    </row>
    <row r="663" spans="1:33" x14ac:dyDescent="0.2">
      <c r="A663" t="s">
        <v>72</v>
      </c>
      <c r="B663">
        <v>2013</v>
      </c>
      <c r="C663" t="s">
        <v>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2</v>
      </c>
    </row>
    <row r="664" spans="1:33" x14ac:dyDescent="0.2">
      <c r="A664" t="s">
        <v>72</v>
      </c>
      <c r="B664">
        <v>2012</v>
      </c>
      <c r="C664" t="s">
        <v>35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3</v>
      </c>
      <c r="AG664">
        <v>3</v>
      </c>
    </row>
    <row r="665" spans="1:33" x14ac:dyDescent="0.2">
      <c r="A665" t="s">
        <v>96</v>
      </c>
      <c r="B665">
        <v>2011</v>
      </c>
      <c r="C665" t="s">
        <v>34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</row>
    <row r="666" spans="1:33" x14ac:dyDescent="0.2">
      <c r="A666" t="s">
        <v>73</v>
      </c>
      <c r="B666">
        <v>2022</v>
      </c>
      <c r="C666" t="s">
        <v>34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</row>
    <row r="667" spans="1:33" x14ac:dyDescent="0.2">
      <c r="A667" t="s">
        <v>73</v>
      </c>
      <c r="B667">
        <v>2021</v>
      </c>
      <c r="C667" t="s">
        <v>34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</row>
    <row r="668" spans="1:33" x14ac:dyDescent="0.2">
      <c r="A668" t="s">
        <v>73</v>
      </c>
      <c r="B668">
        <v>2018</v>
      </c>
      <c r="C668" t="s">
        <v>34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</v>
      </c>
    </row>
    <row r="669" spans="1:33" x14ac:dyDescent="0.2">
      <c r="A669" t="s">
        <v>73</v>
      </c>
      <c r="B669">
        <v>2012</v>
      </c>
      <c r="C669" t="s">
        <v>34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4</v>
      </c>
    </row>
    <row r="670" spans="1:33" x14ac:dyDescent="0.2">
      <c r="A670" t="s">
        <v>73</v>
      </c>
      <c r="B670">
        <v>2010</v>
      </c>
      <c r="C670" t="s">
        <v>35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2</v>
      </c>
    </row>
    <row r="671" spans="1:33" x14ac:dyDescent="0.2">
      <c r="A671" t="s">
        <v>74</v>
      </c>
      <c r="B671">
        <v>2022</v>
      </c>
      <c r="C671" t="s">
        <v>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</v>
      </c>
      <c r="AF671">
        <v>3</v>
      </c>
      <c r="AG671">
        <v>3</v>
      </c>
    </row>
    <row r="672" spans="1:33" x14ac:dyDescent="0.2">
      <c r="A672" t="s">
        <v>74</v>
      </c>
      <c r="B672">
        <v>2022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4</v>
      </c>
      <c r="AG672">
        <v>4</v>
      </c>
    </row>
    <row r="673" spans="1:33" x14ac:dyDescent="0.2">
      <c r="A673" t="s">
        <v>74</v>
      </c>
      <c r="B673">
        <v>2021</v>
      </c>
      <c r="C673" t="s">
        <v>34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</row>
    <row r="674" spans="1:33" x14ac:dyDescent="0.2">
      <c r="A674" t="s">
        <v>74</v>
      </c>
      <c r="B674">
        <v>2021</v>
      </c>
      <c r="C674" t="s">
        <v>35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</v>
      </c>
      <c r="AF674">
        <v>5</v>
      </c>
      <c r="AG674">
        <v>5</v>
      </c>
    </row>
    <row r="675" spans="1:33" x14ac:dyDescent="0.2">
      <c r="A675" t="s">
        <v>74</v>
      </c>
      <c r="B675">
        <v>2020</v>
      </c>
      <c r="C675" t="s">
        <v>34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2</v>
      </c>
      <c r="AG675">
        <v>3</v>
      </c>
    </row>
    <row r="676" spans="1:33" x14ac:dyDescent="0.2">
      <c r="A676" t="s">
        <v>74</v>
      </c>
      <c r="B676">
        <v>2019</v>
      </c>
      <c r="C676" t="s">
        <v>34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2</v>
      </c>
    </row>
    <row r="677" spans="1:33" x14ac:dyDescent="0.2">
      <c r="A677" t="s">
        <v>74</v>
      </c>
      <c r="B677">
        <v>2018</v>
      </c>
      <c r="C677" t="s">
        <v>34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</row>
    <row r="678" spans="1:33" x14ac:dyDescent="0.2">
      <c r="A678" t="s">
        <v>74</v>
      </c>
      <c r="B678">
        <v>2016</v>
      </c>
      <c r="C678" t="s">
        <v>34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</row>
    <row r="679" spans="1:33" x14ac:dyDescent="0.2">
      <c r="A679" t="s">
        <v>74</v>
      </c>
      <c r="B679">
        <v>2015</v>
      </c>
      <c r="C679" t="s">
        <v>34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4</v>
      </c>
      <c r="AF679">
        <v>4</v>
      </c>
      <c r="AG679">
        <v>4</v>
      </c>
    </row>
    <row r="680" spans="1:33" x14ac:dyDescent="0.2">
      <c r="A680" t="s">
        <v>74</v>
      </c>
      <c r="B680">
        <v>2015</v>
      </c>
      <c r="C680" t="s">
        <v>35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</row>
    <row r="681" spans="1:33" x14ac:dyDescent="0.2">
      <c r="A681" t="s">
        <v>74</v>
      </c>
      <c r="B681">
        <v>2014</v>
      </c>
      <c r="C681" t="s">
        <v>34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</v>
      </c>
      <c r="AF681">
        <v>2</v>
      </c>
      <c r="AG681">
        <v>2</v>
      </c>
    </row>
    <row r="682" spans="1:33" x14ac:dyDescent="0.2">
      <c r="A682" t="s">
        <v>74</v>
      </c>
      <c r="B682">
        <v>2014</v>
      </c>
      <c r="C682" t="s">
        <v>35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</row>
    <row r="683" spans="1:33" x14ac:dyDescent="0.2">
      <c r="A683" t="s">
        <v>74</v>
      </c>
      <c r="B683">
        <v>2013</v>
      </c>
      <c r="C683" t="s">
        <v>34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</row>
    <row r="684" spans="1:33" x14ac:dyDescent="0.2">
      <c r="A684" t="s">
        <v>74</v>
      </c>
      <c r="B684">
        <v>2013</v>
      </c>
      <c r="C684" t="s">
        <v>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2</v>
      </c>
    </row>
    <row r="685" spans="1:33" x14ac:dyDescent="0.2">
      <c r="A685" t="s">
        <v>74</v>
      </c>
      <c r="B685">
        <v>2011</v>
      </c>
      <c r="C685" t="s">
        <v>34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</row>
    <row r="686" spans="1:33" x14ac:dyDescent="0.2">
      <c r="A686" t="s">
        <v>74</v>
      </c>
      <c r="B686">
        <v>2010</v>
      </c>
      <c r="C686" t="s">
        <v>34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2</v>
      </c>
    </row>
    <row r="687" spans="1:33" x14ac:dyDescent="0.2">
      <c r="A687" t="s">
        <v>86</v>
      </c>
      <c r="B687">
        <v>2021</v>
      </c>
      <c r="C687" t="s">
        <v>34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</row>
    <row r="688" spans="1:33" x14ac:dyDescent="0.2">
      <c r="A688" t="s">
        <v>86</v>
      </c>
      <c r="B688">
        <v>2020</v>
      </c>
      <c r="C688" t="s">
        <v>34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</row>
    <row r="689" spans="1:33" x14ac:dyDescent="0.2">
      <c r="A689" t="s">
        <v>86</v>
      </c>
      <c r="B689">
        <v>2017</v>
      </c>
      <c r="C689" t="s">
        <v>34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</row>
    <row r="690" spans="1:33" x14ac:dyDescent="0.2">
      <c r="A690" t="s">
        <v>86</v>
      </c>
      <c r="B690">
        <v>2013</v>
      </c>
      <c r="C690" t="s">
        <v>34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12</v>
      </c>
      <c r="AG690">
        <v>1</v>
      </c>
    </row>
    <row r="691" spans="1:33" x14ac:dyDescent="0.2">
      <c r="A691" t="s">
        <v>86</v>
      </c>
      <c r="B691">
        <v>2010</v>
      </c>
      <c r="C691" t="s">
        <v>34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2</v>
      </c>
      <c r="AG691">
        <v>3</v>
      </c>
    </row>
    <row r="692" spans="1:33" x14ac:dyDescent="0.2">
      <c r="A692" t="s">
        <v>75</v>
      </c>
      <c r="B692">
        <v>2022</v>
      </c>
      <c r="C692" t="s">
        <v>34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11</v>
      </c>
      <c r="AF692">
        <v>11</v>
      </c>
      <c r="AG692">
        <v>11</v>
      </c>
    </row>
    <row r="693" spans="1:33" x14ac:dyDescent="0.2">
      <c r="A693" t="s">
        <v>75</v>
      </c>
      <c r="B693">
        <v>2022</v>
      </c>
      <c r="C693" t="s">
        <v>35</v>
      </c>
      <c r="D693">
        <v>0</v>
      </c>
      <c r="E693">
        <v>5</v>
      </c>
      <c r="F693">
        <v>2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17</v>
      </c>
      <c r="AF693">
        <v>17</v>
      </c>
      <c r="AG693">
        <v>19</v>
      </c>
    </row>
    <row r="694" spans="1:33" x14ac:dyDescent="0.2">
      <c r="A694" t="s">
        <v>75</v>
      </c>
      <c r="B694">
        <v>2021</v>
      </c>
      <c r="C694" t="s">
        <v>34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3</v>
      </c>
      <c r="U694">
        <v>0</v>
      </c>
      <c r="V694">
        <v>0</v>
      </c>
      <c r="W694">
        <v>0</v>
      </c>
      <c r="X694">
        <v>2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13</v>
      </c>
      <c r="AF694">
        <v>14</v>
      </c>
      <c r="AG694">
        <v>15</v>
      </c>
    </row>
    <row r="695" spans="1:33" x14ac:dyDescent="0.2">
      <c r="A695" t="s">
        <v>75</v>
      </c>
      <c r="B695">
        <v>2021</v>
      </c>
      <c r="C695" t="s">
        <v>35</v>
      </c>
      <c r="D695">
        <v>0</v>
      </c>
      <c r="E695">
        <v>7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15</v>
      </c>
      <c r="AF695">
        <v>15</v>
      </c>
      <c r="AG695">
        <v>15</v>
      </c>
    </row>
    <row r="696" spans="1:33" x14ac:dyDescent="0.2">
      <c r="A696" t="s">
        <v>75</v>
      </c>
      <c r="B696">
        <v>2020</v>
      </c>
      <c r="C696" t="s">
        <v>34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4</v>
      </c>
      <c r="AF696">
        <v>4</v>
      </c>
      <c r="AG696">
        <v>4</v>
      </c>
    </row>
    <row r="697" spans="1:33" x14ac:dyDescent="0.2">
      <c r="A697" t="s">
        <v>75</v>
      </c>
      <c r="B697">
        <v>2020</v>
      </c>
      <c r="C697" t="s">
        <v>35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4</v>
      </c>
      <c r="AF697">
        <v>4</v>
      </c>
      <c r="AG697">
        <v>4</v>
      </c>
    </row>
    <row r="698" spans="1:33" x14ac:dyDescent="0.2">
      <c r="A698" t="s">
        <v>75</v>
      </c>
      <c r="B698">
        <v>2019</v>
      </c>
      <c r="C698" t="s">
        <v>34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7</v>
      </c>
      <c r="AF698">
        <v>7</v>
      </c>
      <c r="AG698">
        <v>7</v>
      </c>
    </row>
    <row r="699" spans="1:33" x14ac:dyDescent="0.2">
      <c r="A699" t="s">
        <v>75</v>
      </c>
      <c r="B699">
        <v>2019</v>
      </c>
      <c r="C699" t="s">
        <v>35</v>
      </c>
      <c r="D699">
        <v>0</v>
      </c>
      <c r="E699">
        <v>5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0</v>
      </c>
      <c r="AC699">
        <v>0</v>
      </c>
      <c r="AD699">
        <v>0</v>
      </c>
      <c r="AE699">
        <v>13</v>
      </c>
      <c r="AF699">
        <v>13</v>
      </c>
      <c r="AG699">
        <v>13</v>
      </c>
    </row>
    <row r="700" spans="1:33" x14ac:dyDescent="0.2">
      <c r="A700" t="s">
        <v>75</v>
      </c>
      <c r="B700">
        <v>2018</v>
      </c>
      <c r="C700" t="s">
        <v>34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11</v>
      </c>
      <c r="AF700">
        <v>11</v>
      </c>
      <c r="AG700">
        <v>11</v>
      </c>
    </row>
    <row r="701" spans="1:33" x14ac:dyDescent="0.2">
      <c r="A701" t="s">
        <v>75</v>
      </c>
      <c r="B701">
        <v>2018</v>
      </c>
      <c r="C701" t="s">
        <v>35</v>
      </c>
      <c r="D701">
        <v>0</v>
      </c>
      <c r="E701">
        <v>5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6</v>
      </c>
      <c r="AA701">
        <v>0</v>
      </c>
      <c r="AB701">
        <v>0</v>
      </c>
      <c r="AC701">
        <v>0</v>
      </c>
      <c r="AD701">
        <v>0</v>
      </c>
      <c r="AE701">
        <v>17</v>
      </c>
      <c r="AF701">
        <v>17</v>
      </c>
      <c r="AG701">
        <v>17</v>
      </c>
    </row>
    <row r="702" spans="1:33" x14ac:dyDescent="0.2">
      <c r="A702" t="s">
        <v>75</v>
      </c>
      <c r="B702">
        <v>2017</v>
      </c>
      <c r="C702" t="s">
        <v>34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6</v>
      </c>
      <c r="AF702">
        <v>6</v>
      </c>
      <c r="AG702">
        <v>6</v>
      </c>
    </row>
    <row r="703" spans="1:33" x14ac:dyDescent="0.2">
      <c r="A703" t="s">
        <v>75</v>
      </c>
      <c r="B703">
        <v>2017</v>
      </c>
      <c r="C703" t="s">
        <v>35</v>
      </c>
      <c r="D703">
        <v>0</v>
      </c>
      <c r="E703">
        <v>16</v>
      </c>
      <c r="F703">
        <v>0</v>
      </c>
      <c r="G703">
        <v>0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33</v>
      </c>
      <c r="AF703">
        <v>35</v>
      </c>
      <c r="AG703">
        <v>41</v>
      </c>
    </row>
    <row r="704" spans="1:33" x14ac:dyDescent="0.2">
      <c r="A704" t="s">
        <v>75</v>
      </c>
      <c r="B704">
        <v>2016</v>
      </c>
      <c r="C704" t="s">
        <v>34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5</v>
      </c>
      <c r="AF704">
        <v>5</v>
      </c>
      <c r="AG704">
        <v>5</v>
      </c>
    </row>
    <row r="705" spans="1:33" x14ac:dyDescent="0.2">
      <c r="A705" t="s">
        <v>75</v>
      </c>
      <c r="B705">
        <v>2016</v>
      </c>
      <c r="C705" t="s">
        <v>35</v>
      </c>
      <c r="D705">
        <v>0</v>
      </c>
      <c r="E705">
        <v>22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38</v>
      </c>
      <c r="AF705">
        <v>39</v>
      </c>
      <c r="AG705">
        <v>38</v>
      </c>
    </row>
    <row r="706" spans="1:33" x14ac:dyDescent="0.2">
      <c r="A706" t="s">
        <v>75</v>
      </c>
      <c r="B706">
        <v>2015</v>
      </c>
      <c r="C706" t="s">
        <v>34</v>
      </c>
      <c r="D706">
        <v>0</v>
      </c>
      <c r="E706">
        <v>4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20</v>
      </c>
      <c r="AF706">
        <v>20</v>
      </c>
      <c r="AG706">
        <v>21</v>
      </c>
    </row>
    <row r="707" spans="1:33" x14ac:dyDescent="0.2">
      <c r="A707" t="s">
        <v>75</v>
      </c>
      <c r="B707">
        <v>2015</v>
      </c>
      <c r="C707" t="s">
        <v>35</v>
      </c>
      <c r="D707">
        <v>0</v>
      </c>
      <c r="E707">
        <v>35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49</v>
      </c>
      <c r="AF707">
        <v>49</v>
      </c>
      <c r="AG707">
        <v>50</v>
      </c>
    </row>
    <row r="708" spans="1:33" x14ac:dyDescent="0.2">
      <c r="A708" t="s">
        <v>75</v>
      </c>
      <c r="B708">
        <v>2014</v>
      </c>
      <c r="C708" t="s">
        <v>34</v>
      </c>
      <c r="D708">
        <v>0</v>
      </c>
      <c r="E708">
        <v>2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16</v>
      </c>
      <c r="AF708">
        <v>16</v>
      </c>
      <c r="AG708">
        <v>17</v>
      </c>
    </row>
    <row r="709" spans="1:33" x14ac:dyDescent="0.2">
      <c r="A709" t="s">
        <v>75</v>
      </c>
      <c r="B709">
        <v>2014</v>
      </c>
      <c r="C709" t="s">
        <v>35</v>
      </c>
      <c r="D709">
        <v>0</v>
      </c>
      <c r="E709">
        <v>48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75</v>
      </c>
      <c r="AF709">
        <v>75</v>
      </c>
      <c r="AG709">
        <v>84</v>
      </c>
    </row>
    <row r="710" spans="1:33" x14ac:dyDescent="0.2">
      <c r="A710" t="s">
        <v>75</v>
      </c>
      <c r="B710">
        <v>2013</v>
      </c>
      <c r="C710" t="s">
        <v>34</v>
      </c>
      <c r="D710">
        <v>0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0</v>
      </c>
      <c r="V710">
        <v>0</v>
      </c>
      <c r="W710">
        <v>0</v>
      </c>
      <c r="X710">
        <v>2</v>
      </c>
      <c r="Y710">
        <v>1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21</v>
      </c>
      <c r="AF710">
        <v>22</v>
      </c>
      <c r="AG710">
        <v>39</v>
      </c>
    </row>
    <row r="711" spans="1:33" x14ac:dyDescent="0.2">
      <c r="A711" t="s">
        <v>75</v>
      </c>
      <c r="B711">
        <v>2013</v>
      </c>
      <c r="C711" t="s">
        <v>35</v>
      </c>
      <c r="D711">
        <v>0</v>
      </c>
      <c r="E711">
        <v>37</v>
      </c>
      <c r="F711">
        <v>5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68</v>
      </c>
      <c r="AF711">
        <v>68</v>
      </c>
      <c r="AG711">
        <v>68</v>
      </c>
    </row>
    <row r="712" spans="1:33" x14ac:dyDescent="0.2">
      <c r="A712" t="s">
        <v>75</v>
      </c>
      <c r="B712">
        <v>2012</v>
      </c>
      <c r="C712" t="s">
        <v>34</v>
      </c>
      <c r="D712">
        <v>0</v>
      </c>
      <c r="E712">
        <v>6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1</v>
      </c>
      <c r="V712">
        <v>1</v>
      </c>
      <c r="W712">
        <v>0</v>
      </c>
      <c r="X712">
        <v>1</v>
      </c>
      <c r="Y712">
        <v>3</v>
      </c>
      <c r="Z712">
        <v>4</v>
      </c>
      <c r="AA712">
        <v>0</v>
      </c>
      <c r="AB712">
        <v>0</v>
      </c>
      <c r="AC712">
        <v>0</v>
      </c>
      <c r="AD712">
        <v>0</v>
      </c>
      <c r="AE712">
        <v>35</v>
      </c>
      <c r="AF712">
        <v>40</v>
      </c>
      <c r="AG712">
        <v>35</v>
      </c>
    </row>
    <row r="713" spans="1:33" x14ac:dyDescent="0.2">
      <c r="A713" t="s">
        <v>75</v>
      </c>
      <c r="B713">
        <v>2012</v>
      </c>
      <c r="C713" t="s">
        <v>35</v>
      </c>
      <c r="D713">
        <v>0</v>
      </c>
      <c r="E713">
        <v>48</v>
      </c>
      <c r="F713">
        <v>7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2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82</v>
      </c>
      <c r="AF713">
        <v>82</v>
      </c>
      <c r="AG713">
        <v>82</v>
      </c>
    </row>
    <row r="714" spans="1:33" x14ac:dyDescent="0.2">
      <c r="A714" t="s">
        <v>75</v>
      </c>
      <c r="B714">
        <v>2011</v>
      </c>
      <c r="C714" t="s">
        <v>34</v>
      </c>
      <c r="D714">
        <v>0</v>
      </c>
      <c r="E714">
        <v>4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3</v>
      </c>
      <c r="W714">
        <v>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23</v>
      </c>
      <c r="AF714">
        <v>23</v>
      </c>
      <c r="AG714">
        <v>30</v>
      </c>
    </row>
    <row r="715" spans="1:33" x14ac:dyDescent="0.2">
      <c r="A715" t="s">
        <v>75</v>
      </c>
      <c r="B715">
        <v>2011</v>
      </c>
      <c r="C715" t="s">
        <v>35</v>
      </c>
      <c r="D715">
        <v>0</v>
      </c>
      <c r="E715">
        <v>3</v>
      </c>
      <c r="F715">
        <v>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16</v>
      </c>
      <c r="AF715">
        <v>16</v>
      </c>
      <c r="AG715">
        <v>16</v>
      </c>
    </row>
    <row r="716" spans="1:33" x14ac:dyDescent="0.2">
      <c r="A716" t="s">
        <v>75</v>
      </c>
      <c r="B716">
        <v>2010</v>
      </c>
      <c r="C716" t="s">
        <v>34</v>
      </c>
      <c r="D716">
        <v>0</v>
      </c>
      <c r="E716">
        <v>4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</v>
      </c>
      <c r="U716">
        <v>1</v>
      </c>
      <c r="V716">
        <v>1</v>
      </c>
      <c r="W716">
        <v>0</v>
      </c>
      <c r="X716">
        <v>10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38</v>
      </c>
      <c r="AF716">
        <v>42</v>
      </c>
      <c r="AG716">
        <v>53</v>
      </c>
    </row>
    <row r="717" spans="1:33" x14ac:dyDescent="0.2">
      <c r="A717" t="s">
        <v>75</v>
      </c>
      <c r="B717">
        <v>2010</v>
      </c>
      <c r="C717" t="s">
        <v>35</v>
      </c>
      <c r="D717">
        <v>0</v>
      </c>
      <c r="E717">
        <v>4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13</v>
      </c>
      <c r="AF717">
        <v>13</v>
      </c>
      <c r="AG717">
        <v>13</v>
      </c>
    </row>
    <row r="718" spans="1:33" x14ac:dyDescent="0.2">
      <c r="A718" t="s">
        <v>76</v>
      </c>
      <c r="B718">
        <v>2022</v>
      </c>
      <c r="C718" t="s">
        <v>34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</row>
    <row r="719" spans="1:33" x14ac:dyDescent="0.2">
      <c r="A719" t="s">
        <v>76</v>
      </c>
      <c r="B719">
        <v>2022</v>
      </c>
      <c r="C719" t="s">
        <v>35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</row>
    <row r="720" spans="1:33" x14ac:dyDescent="0.2">
      <c r="A720" t="s">
        <v>76</v>
      </c>
      <c r="B720">
        <v>2019</v>
      </c>
      <c r="C720" t="s">
        <v>35</v>
      </c>
      <c r="D720">
        <v>0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3</v>
      </c>
      <c r="AG720">
        <v>3</v>
      </c>
    </row>
    <row r="721" spans="1:33" x14ac:dyDescent="0.2">
      <c r="A721" t="s">
        <v>76</v>
      </c>
      <c r="B721">
        <v>2017</v>
      </c>
      <c r="C721" t="s">
        <v>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</row>
    <row r="722" spans="1:33" x14ac:dyDescent="0.2">
      <c r="A722" t="s">
        <v>76</v>
      </c>
      <c r="B722">
        <v>2017</v>
      </c>
      <c r="C722" t="s">
        <v>35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3</v>
      </c>
      <c r="AG722">
        <v>3</v>
      </c>
    </row>
    <row r="723" spans="1:33" x14ac:dyDescent="0.2">
      <c r="A723" t="s">
        <v>76</v>
      </c>
      <c r="B723">
        <v>2013</v>
      </c>
      <c r="C723" t="s">
        <v>35</v>
      </c>
      <c r="D723">
        <v>0</v>
      </c>
      <c r="E723">
        <v>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</v>
      </c>
      <c r="AF723">
        <v>4</v>
      </c>
      <c r="AG723">
        <v>4</v>
      </c>
    </row>
    <row r="724" spans="1:33" x14ac:dyDescent="0.2">
      <c r="A724" t="s">
        <v>76</v>
      </c>
      <c r="B724">
        <v>2011</v>
      </c>
      <c r="C724" t="s">
        <v>35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</v>
      </c>
      <c r="AF724">
        <v>2</v>
      </c>
      <c r="AG724">
        <v>2</v>
      </c>
    </row>
    <row r="725" spans="1:33" x14ac:dyDescent="0.2">
      <c r="A725" t="s">
        <v>76</v>
      </c>
      <c r="B725">
        <v>2010</v>
      </c>
      <c r="C725" t="s">
        <v>34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</row>
    <row r="726" spans="1:33" x14ac:dyDescent="0.2">
      <c r="A726" t="s">
        <v>76</v>
      </c>
      <c r="B726">
        <v>2010</v>
      </c>
      <c r="C726" t="s">
        <v>35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5</v>
      </c>
    </row>
    <row r="727" spans="1:33" x14ac:dyDescent="0.2">
      <c r="A727" t="s">
        <v>87</v>
      </c>
      <c r="B727">
        <v>2021</v>
      </c>
      <c r="C727" t="s">
        <v>34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</row>
    <row r="728" spans="1:33" x14ac:dyDescent="0.2">
      <c r="A728" t="s">
        <v>87</v>
      </c>
      <c r="B728">
        <v>2020</v>
      </c>
      <c r="C728" t="s">
        <v>35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</row>
    <row r="729" spans="1:33" x14ac:dyDescent="0.2">
      <c r="A729" t="s">
        <v>87</v>
      </c>
      <c r="B729">
        <v>2019</v>
      </c>
      <c r="C729" t="s">
        <v>35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</row>
    <row r="730" spans="1:33" x14ac:dyDescent="0.2">
      <c r="A730" t="s">
        <v>87</v>
      </c>
      <c r="B730">
        <v>2017</v>
      </c>
      <c r="C730" t="s">
        <v>35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</row>
    <row r="731" spans="1:33" x14ac:dyDescent="0.2">
      <c r="A731" t="s">
        <v>87</v>
      </c>
      <c r="B731">
        <v>2015</v>
      </c>
      <c r="C731" t="s">
        <v>34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</row>
    <row r="732" spans="1:33" x14ac:dyDescent="0.2">
      <c r="A732" t="s">
        <v>87</v>
      </c>
      <c r="B732">
        <v>2013</v>
      </c>
      <c r="C732" t="s">
        <v>34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3</v>
      </c>
    </row>
    <row r="733" spans="1:33" x14ac:dyDescent="0.2">
      <c r="A733" t="s">
        <v>87</v>
      </c>
      <c r="B733">
        <v>2010</v>
      </c>
      <c r="C733" t="s">
        <v>35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</row>
    <row r="734" spans="1:33" x14ac:dyDescent="0.2">
      <c r="A734" t="s">
        <v>77</v>
      </c>
      <c r="B734">
        <v>2022</v>
      </c>
      <c r="C734" t="s">
        <v>34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2</v>
      </c>
      <c r="AG734">
        <v>1</v>
      </c>
    </row>
    <row r="735" spans="1:33" x14ac:dyDescent="0.2">
      <c r="A735" t="s">
        <v>77</v>
      </c>
      <c r="B735">
        <v>2022</v>
      </c>
      <c r="C735" t="s">
        <v>35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</row>
    <row r="736" spans="1:33" x14ac:dyDescent="0.2">
      <c r="A736" t="s">
        <v>77</v>
      </c>
      <c r="B736">
        <v>2021</v>
      </c>
      <c r="C736" t="s">
        <v>34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2</v>
      </c>
    </row>
    <row r="737" spans="1:33" x14ac:dyDescent="0.2">
      <c r="A737" t="s">
        <v>77</v>
      </c>
      <c r="B737">
        <v>2020</v>
      </c>
      <c r="C737" t="s">
        <v>34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4</v>
      </c>
    </row>
    <row r="738" spans="1:33" x14ac:dyDescent="0.2">
      <c r="A738" t="s">
        <v>77</v>
      </c>
      <c r="B738">
        <v>2020</v>
      </c>
      <c r="C738" t="s">
        <v>35</v>
      </c>
      <c r="D738">
        <v>0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5</v>
      </c>
      <c r="AF738">
        <v>5</v>
      </c>
      <c r="AG738">
        <v>5</v>
      </c>
    </row>
    <row r="739" spans="1:33" x14ac:dyDescent="0.2">
      <c r="A739" t="s">
        <v>77</v>
      </c>
      <c r="B739">
        <v>2018</v>
      </c>
      <c r="C739" t="s">
        <v>35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2</v>
      </c>
    </row>
    <row r="740" spans="1:33" x14ac:dyDescent="0.2">
      <c r="A740" t="s">
        <v>77</v>
      </c>
      <c r="B740">
        <v>2017</v>
      </c>
      <c r="C740" t="s">
        <v>34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2</v>
      </c>
    </row>
    <row r="741" spans="1:33" x14ac:dyDescent="0.2">
      <c r="A741" t="s">
        <v>77</v>
      </c>
      <c r="B741">
        <v>2017</v>
      </c>
      <c r="C741" t="s">
        <v>35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</row>
    <row r="742" spans="1:33" x14ac:dyDescent="0.2">
      <c r="A742" t="s">
        <v>77</v>
      </c>
      <c r="B742">
        <v>2016</v>
      </c>
      <c r="C742" t="s">
        <v>34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1</v>
      </c>
    </row>
    <row r="743" spans="1:33" x14ac:dyDescent="0.2">
      <c r="A743" t="s">
        <v>77</v>
      </c>
      <c r="B743">
        <v>2016</v>
      </c>
      <c r="C743" t="s">
        <v>35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</row>
    <row r="744" spans="1:33" x14ac:dyDescent="0.2">
      <c r="A744" t="s">
        <v>77</v>
      </c>
      <c r="B744">
        <v>2015</v>
      </c>
      <c r="C744" t="s">
        <v>35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</row>
    <row r="745" spans="1:33" x14ac:dyDescent="0.2">
      <c r="A745" t="s">
        <v>77</v>
      </c>
      <c r="B745">
        <v>2014</v>
      </c>
      <c r="C745" t="s">
        <v>34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</row>
    <row r="746" spans="1:33" x14ac:dyDescent="0.2">
      <c r="A746" t="s">
        <v>77</v>
      </c>
      <c r="B746">
        <v>2014</v>
      </c>
      <c r="C746" t="s">
        <v>35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</row>
    <row r="747" spans="1:33" x14ac:dyDescent="0.2">
      <c r="A747" t="s">
        <v>77</v>
      </c>
      <c r="B747">
        <v>2013</v>
      </c>
      <c r="C747" t="s">
        <v>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</v>
      </c>
      <c r="AF747">
        <v>2</v>
      </c>
      <c r="AG747">
        <v>2</v>
      </c>
    </row>
    <row r="748" spans="1:33" x14ac:dyDescent="0.2">
      <c r="A748" t="s">
        <v>77</v>
      </c>
      <c r="B748">
        <v>2013</v>
      </c>
      <c r="C748" t="s">
        <v>35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2</v>
      </c>
    </row>
    <row r="749" spans="1:33" x14ac:dyDescent="0.2">
      <c r="A749" t="s">
        <v>77</v>
      </c>
      <c r="B749">
        <v>2012</v>
      </c>
      <c r="C749" t="s">
        <v>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5</v>
      </c>
      <c r="AF749">
        <v>8</v>
      </c>
      <c r="AG749">
        <v>5</v>
      </c>
    </row>
    <row r="750" spans="1:33" x14ac:dyDescent="0.2">
      <c r="A750" t="s">
        <v>77</v>
      </c>
      <c r="B750">
        <v>2012</v>
      </c>
      <c r="C750" t="s">
        <v>35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1</v>
      </c>
    </row>
    <row r="751" spans="1:33" x14ac:dyDescent="0.2">
      <c r="A751" t="s">
        <v>77</v>
      </c>
      <c r="B751">
        <v>2010</v>
      </c>
      <c r="C751" t="s">
        <v>34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5</v>
      </c>
      <c r="AF751">
        <v>5</v>
      </c>
      <c r="AG751">
        <v>5</v>
      </c>
    </row>
    <row r="752" spans="1:33" x14ac:dyDescent="0.2">
      <c r="A752" t="s">
        <v>78</v>
      </c>
      <c r="B752">
        <v>2022</v>
      </c>
      <c r="C752" t="s">
        <v>35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</v>
      </c>
      <c r="AF752">
        <v>5</v>
      </c>
      <c r="AG752">
        <v>5</v>
      </c>
    </row>
    <row r="753" spans="1:33" x14ac:dyDescent="0.2">
      <c r="A753" t="s">
        <v>78</v>
      </c>
      <c r="B753">
        <v>2021</v>
      </c>
      <c r="C753" t="s">
        <v>34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3</v>
      </c>
      <c r="AG753">
        <v>3</v>
      </c>
    </row>
    <row r="754" spans="1:33" x14ac:dyDescent="0.2">
      <c r="A754" t="s">
        <v>78</v>
      </c>
      <c r="B754">
        <v>2021</v>
      </c>
      <c r="C754" t="s">
        <v>35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2</v>
      </c>
    </row>
    <row r="755" spans="1:33" x14ac:dyDescent="0.2">
      <c r="A755" t="s">
        <v>78</v>
      </c>
      <c r="B755">
        <v>2020</v>
      </c>
      <c r="C755" t="s">
        <v>34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</row>
    <row r="756" spans="1:33" x14ac:dyDescent="0.2">
      <c r="A756" t="s">
        <v>78</v>
      </c>
      <c r="B756">
        <v>2020</v>
      </c>
      <c r="C756" t="s">
        <v>35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3</v>
      </c>
    </row>
    <row r="757" spans="1:33" x14ac:dyDescent="0.2">
      <c r="A757" t="s">
        <v>78</v>
      </c>
      <c r="B757">
        <v>2019</v>
      </c>
      <c r="C757" t="s">
        <v>34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2</v>
      </c>
    </row>
    <row r="758" spans="1:33" x14ac:dyDescent="0.2">
      <c r="A758" t="s">
        <v>78</v>
      </c>
      <c r="B758">
        <v>2019</v>
      </c>
      <c r="C758" t="s">
        <v>35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2</v>
      </c>
    </row>
    <row r="759" spans="1:33" x14ac:dyDescent="0.2">
      <c r="A759" t="s">
        <v>78</v>
      </c>
      <c r="B759">
        <v>2018</v>
      </c>
      <c r="C759" t="s">
        <v>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2</v>
      </c>
    </row>
    <row r="760" spans="1:33" x14ac:dyDescent="0.2">
      <c r="A760" t="s">
        <v>78</v>
      </c>
      <c r="B760">
        <v>2018</v>
      </c>
      <c r="C760" t="s">
        <v>35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</v>
      </c>
      <c r="AF760">
        <v>3</v>
      </c>
      <c r="AG760">
        <v>3</v>
      </c>
    </row>
    <row r="761" spans="1:33" x14ac:dyDescent="0.2">
      <c r="A761" t="s">
        <v>78</v>
      </c>
      <c r="B761">
        <v>2017</v>
      </c>
      <c r="C761" t="s">
        <v>34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2</v>
      </c>
    </row>
    <row r="762" spans="1:33" x14ac:dyDescent="0.2">
      <c r="A762" t="s">
        <v>78</v>
      </c>
      <c r="B762">
        <v>2017</v>
      </c>
      <c r="C762" t="s">
        <v>35</v>
      </c>
      <c r="D762">
        <v>0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>
        <v>4</v>
      </c>
      <c r="AG762">
        <v>4</v>
      </c>
    </row>
    <row r="763" spans="1:33" x14ac:dyDescent="0.2">
      <c r="A763" t="s">
        <v>78</v>
      </c>
      <c r="B763">
        <v>2016</v>
      </c>
      <c r="C763" t="s">
        <v>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</row>
    <row r="764" spans="1:33" x14ac:dyDescent="0.2">
      <c r="A764" t="s">
        <v>78</v>
      </c>
      <c r="B764">
        <v>2016</v>
      </c>
      <c r="C764" t="s">
        <v>35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2</v>
      </c>
    </row>
    <row r="765" spans="1:33" x14ac:dyDescent="0.2">
      <c r="A765" t="s">
        <v>78</v>
      </c>
      <c r="B765">
        <v>2015</v>
      </c>
      <c r="C765" t="s">
        <v>35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</row>
    <row r="766" spans="1:33" x14ac:dyDescent="0.2">
      <c r="A766" t="s">
        <v>78</v>
      </c>
      <c r="B766">
        <v>2014</v>
      </c>
      <c r="C766" t="s">
        <v>34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</row>
    <row r="767" spans="1:33" x14ac:dyDescent="0.2">
      <c r="A767" t="s">
        <v>78</v>
      </c>
      <c r="B767">
        <v>2013</v>
      </c>
      <c r="C767" t="s">
        <v>34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</v>
      </c>
      <c r="AF767">
        <v>3</v>
      </c>
      <c r="AG767">
        <v>3</v>
      </c>
    </row>
    <row r="768" spans="1:33" x14ac:dyDescent="0.2">
      <c r="A768" t="s">
        <v>78</v>
      </c>
      <c r="B768">
        <v>2013</v>
      </c>
      <c r="C768" t="s">
        <v>35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</row>
    <row r="769" spans="1:33" x14ac:dyDescent="0.2">
      <c r="A769" t="s">
        <v>78</v>
      </c>
      <c r="B769">
        <v>2012</v>
      </c>
      <c r="C769" t="s">
        <v>35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</row>
    <row r="770" spans="1:33" x14ac:dyDescent="0.2">
      <c r="A770" t="s">
        <v>78</v>
      </c>
      <c r="B770">
        <v>2011</v>
      </c>
      <c r="C770" t="s">
        <v>34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</v>
      </c>
      <c r="AF770">
        <v>3</v>
      </c>
      <c r="AG770">
        <v>4</v>
      </c>
    </row>
    <row r="771" spans="1:33" x14ac:dyDescent="0.2">
      <c r="A771" t="s">
        <v>78</v>
      </c>
      <c r="B771">
        <v>2011</v>
      </c>
      <c r="C771" t="s">
        <v>35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</v>
      </c>
      <c r="AF771">
        <v>4</v>
      </c>
      <c r="AG771">
        <v>4</v>
      </c>
    </row>
    <row r="772" spans="1:33" x14ac:dyDescent="0.2">
      <c r="A772" t="s">
        <v>78</v>
      </c>
      <c r="B772">
        <v>2010</v>
      </c>
      <c r="C772" t="s">
        <v>34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4</v>
      </c>
      <c r="AF772">
        <v>4</v>
      </c>
      <c r="AG772">
        <v>4</v>
      </c>
    </row>
    <row r="773" spans="1:33" x14ac:dyDescent="0.2">
      <c r="A773" t="s">
        <v>78</v>
      </c>
      <c r="B773">
        <v>2010</v>
      </c>
      <c r="C773" t="s">
        <v>35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</row>
    <row r="774" spans="1:33" x14ac:dyDescent="0.2">
      <c r="A774" t="s">
        <v>88</v>
      </c>
      <c r="B774">
        <v>2021</v>
      </c>
      <c r="C774" t="s">
        <v>34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</row>
    <row r="775" spans="1:33" x14ac:dyDescent="0.2">
      <c r="A775" t="s">
        <v>88</v>
      </c>
      <c r="B775">
        <v>2020</v>
      </c>
      <c r="C775" t="s">
        <v>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</row>
    <row r="776" spans="1:33" x14ac:dyDescent="0.2">
      <c r="A776" t="s">
        <v>88</v>
      </c>
      <c r="B776">
        <v>2017</v>
      </c>
      <c r="C776" t="s">
        <v>34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</row>
    <row r="777" spans="1:33" x14ac:dyDescent="0.2">
      <c r="A777" t="s">
        <v>88</v>
      </c>
      <c r="B777">
        <v>2015</v>
      </c>
      <c r="C777" t="s">
        <v>34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</row>
    <row r="778" spans="1:33" x14ac:dyDescent="0.2">
      <c r="A778" t="s">
        <v>88</v>
      </c>
      <c r="B778">
        <v>2012</v>
      </c>
      <c r="C778" t="s">
        <v>35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</row>
    <row r="779" spans="1:33" x14ac:dyDescent="0.2">
      <c r="A779" t="s">
        <v>89</v>
      </c>
      <c r="B779">
        <v>2021</v>
      </c>
      <c r="C779" t="s">
        <v>34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</row>
    <row r="780" spans="1:33" x14ac:dyDescent="0.2">
      <c r="A780" t="s">
        <v>89</v>
      </c>
      <c r="B780">
        <v>2021</v>
      </c>
      <c r="C780" t="s">
        <v>35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</row>
    <row r="781" spans="1:33" x14ac:dyDescent="0.2">
      <c r="A781" t="s">
        <v>89</v>
      </c>
      <c r="B781">
        <v>2014</v>
      </c>
      <c r="C781" t="s">
        <v>34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</row>
    <row r="782" spans="1:33" x14ac:dyDescent="0.2">
      <c r="A782" t="s">
        <v>89</v>
      </c>
      <c r="B782">
        <v>2014</v>
      </c>
      <c r="C782" t="s">
        <v>35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</row>
    <row r="783" spans="1:33" x14ac:dyDescent="0.2">
      <c r="A783" t="s">
        <v>89</v>
      </c>
      <c r="B783">
        <v>2012</v>
      </c>
      <c r="C783" t="s">
        <v>34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2</v>
      </c>
    </row>
    <row r="784" spans="1:33" x14ac:dyDescent="0.2">
      <c r="A784" t="s">
        <v>89</v>
      </c>
      <c r="B784">
        <v>2010</v>
      </c>
      <c r="C784" t="s">
        <v>34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</row>
    <row r="785" spans="1:33" x14ac:dyDescent="0.2">
      <c r="A785" t="s">
        <v>90</v>
      </c>
      <c r="B785">
        <v>2021</v>
      </c>
      <c r="C785" t="s">
        <v>35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</row>
    <row r="786" spans="1:33" x14ac:dyDescent="0.2">
      <c r="A786" t="s">
        <v>90</v>
      </c>
      <c r="B786">
        <v>2020</v>
      </c>
      <c r="C786" t="s">
        <v>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</row>
    <row r="787" spans="1:33" x14ac:dyDescent="0.2">
      <c r="A787" t="s">
        <v>90</v>
      </c>
      <c r="B787">
        <v>2019</v>
      </c>
      <c r="C787" t="s">
        <v>35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</row>
    <row r="788" spans="1:33" x14ac:dyDescent="0.2">
      <c r="A788" t="s">
        <v>90</v>
      </c>
      <c r="B788">
        <v>2018</v>
      </c>
      <c r="C788" t="s">
        <v>34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1</v>
      </c>
    </row>
    <row r="789" spans="1:33" x14ac:dyDescent="0.2">
      <c r="A789" t="s">
        <v>90</v>
      </c>
      <c r="B789">
        <v>2018</v>
      </c>
      <c r="C789" t="s">
        <v>35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</v>
      </c>
      <c r="AF789">
        <v>2</v>
      </c>
      <c r="AG789">
        <v>3</v>
      </c>
    </row>
    <row r="790" spans="1:33" x14ac:dyDescent="0.2">
      <c r="A790" t="s">
        <v>90</v>
      </c>
      <c r="B790">
        <v>2017</v>
      </c>
      <c r="C790" t="s">
        <v>34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</row>
    <row r="791" spans="1:33" x14ac:dyDescent="0.2">
      <c r="A791" t="s">
        <v>90</v>
      </c>
      <c r="B791">
        <v>2017</v>
      </c>
      <c r="C791" t="s">
        <v>35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2</v>
      </c>
    </row>
    <row r="792" spans="1:33" x14ac:dyDescent="0.2">
      <c r="A792" t="s">
        <v>90</v>
      </c>
      <c r="B792">
        <v>2016</v>
      </c>
      <c r="C792" t="s">
        <v>35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</row>
    <row r="793" spans="1:33" x14ac:dyDescent="0.2">
      <c r="A793" t="s">
        <v>90</v>
      </c>
      <c r="B793">
        <v>2014</v>
      </c>
      <c r="C793" t="s">
        <v>35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</row>
    <row r="794" spans="1:33" x14ac:dyDescent="0.2">
      <c r="A794" t="s">
        <v>90</v>
      </c>
      <c r="B794">
        <v>2011</v>
      </c>
      <c r="C794" t="s">
        <v>34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</row>
    <row r="795" spans="1:33" x14ac:dyDescent="0.2">
      <c r="A795" t="s">
        <v>90</v>
      </c>
      <c r="B795">
        <v>2010</v>
      </c>
      <c r="C795" t="s">
        <v>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</v>
      </c>
      <c r="AF795">
        <v>3</v>
      </c>
      <c r="AG795">
        <v>3</v>
      </c>
    </row>
    <row r="796" spans="1:33" x14ac:dyDescent="0.2">
      <c r="A796" t="s">
        <v>79</v>
      </c>
      <c r="B796">
        <v>2022</v>
      </c>
      <c r="C796" t="s">
        <v>34</v>
      </c>
      <c r="D796">
        <v>0</v>
      </c>
      <c r="E796">
        <v>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1</v>
      </c>
      <c r="W796">
        <v>0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20</v>
      </c>
      <c r="AF796">
        <v>22</v>
      </c>
      <c r="AG796">
        <v>21</v>
      </c>
    </row>
    <row r="797" spans="1:33" x14ac:dyDescent="0.2">
      <c r="A797" t="s">
        <v>79</v>
      </c>
      <c r="B797">
        <v>2022</v>
      </c>
      <c r="C797" t="s">
        <v>35</v>
      </c>
      <c r="D797">
        <v>0</v>
      </c>
      <c r="E797">
        <v>4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5</v>
      </c>
      <c r="W797">
        <v>0</v>
      </c>
      <c r="X797">
        <v>1</v>
      </c>
      <c r="Y797">
        <v>0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20</v>
      </c>
      <c r="AF797">
        <v>24</v>
      </c>
      <c r="AG797">
        <v>26</v>
      </c>
    </row>
    <row r="798" spans="1:33" x14ac:dyDescent="0.2">
      <c r="A798" t="s">
        <v>79</v>
      </c>
      <c r="B798">
        <v>2021</v>
      </c>
      <c r="C798" t="s">
        <v>34</v>
      </c>
      <c r="D798">
        <v>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15</v>
      </c>
      <c r="AF798">
        <v>17</v>
      </c>
      <c r="AG798">
        <v>15</v>
      </c>
    </row>
    <row r="799" spans="1:33" x14ac:dyDescent="0.2">
      <c r="A799" t="s">
        <v>79</v>
      </c>
      <c r="B799">
        <v>2021</v>
      </c>
      <c r="C799" t="s">
        <v>35</v>
      </c>
      <c r="D799">
        <v>0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11</v>
      </c>
      <c r="AF799">
        <v>11</v>
      </c>
      <c r="AG799">
        <v>11</v>
      </c>
    </row>
    <row r="800" spans="1:33" x14ac:dyDescent="0.2">
      <c r="A800" t="s">
        <v>79</v>
      </c>
      <c r="B800">
        <v>2020</v>
      </c>
      <c r="C800" t="s">
        <v>34</v>
      </c>
      <c r="D800">
        <v>0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1</v>
      </c>
      <c r="V800">
        <v>1</v>
      </c>
      <c r="W800">
        <v>0</v>
      </c>
      <c r="X800">
        <v>2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23</v>
      </c>
      <c r="AF800">
        <v>24</v>
      </c>
      <c r="AG800">
        <v>23</v>
      </c>
    </row>
    <row r="801" spans="1:33" x14ac:dyDescent="0.2">
      <c r="A801" t="s">
        <v>79</v>
      </c>
      <c r="B801">
        <v>2020</v>
      </c>
      <c r="C801" t="s">
        <v>35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5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17</v>
      </c>
      <c r="AF801">
        <v>18</v>
      </c>
      <c r="AG801">
        <v>18</v>
      </c>
    </row>
    <row r="802" spans="1:33" x14ac:dyDescent="0.2">
      <c r="A802" t="s">
        <v>79</v>
      </c>
      <c r="B802">
        <v>2019</v>
      </c>
      <c r="C802" t="s">
        <v>34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10</v>
      </c>
      <c r="AF802">
        <v>11</v>
      </c>
      <c r="AG802">
        <v>13</v>
      </c>
    </row>
    <row r="803" spans="1:33" x14ac:dyDescent="0.2">
      <c r="A803" t="s">
        <v>79</v>
      </c>
      <c r="B803">
        <v>2019</v>
      </c>
      <c r="C803" t="s">
        <v>35</v>
      </c>
      <c r="D803">
        <v>0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3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19</v>
      </c>
      <c r="AF803">
        <v>19</v>
      </c>
      <c r="AG803">
        <v>19</v>
      </c>
    </row>
    <row r="804" spans="1:33" x14ac:dyDescent="0.2">
      <c r="A804" t="s">
        <v>79</v>
      </c>
      <c r="B804">
        <v>2018</v>
      </c>
      <c r="C804" t="s">
        <v>34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6</v>
      </c>
      <c r="AF804">
        <v>6</v>
      </c>
      <c r="AG804">
        <v>6</v>
      </c>
    </row>
    <row r="805" spans="1:33" x14ac:dyDescent="0.2">
      <c r="A805" t="s">
        <v>79</v>
      </c>
      <c r="B805">
        <v>2018</v>
      </c>
      <c r="C805" t="s">
        <v>35</v>
      </c>
      <c r="D805">
        <v>0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15</v>
      </c>
      <c r="AF805">
        <v>15</v>
      </c>
      <c r="AG805">
        <v>15</v>
      </c>
    </row>
    <row r="806" spans="1:33" x14ac:dyDescent="0.2">
      <c r="A806" t="s">
        <v>79</v>
      </c>
      <c r="B806">
        <v>2017</v>
      </c>
      <c r="C806" t="s">
        <v>34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1</v>
      </c>
      <c r="V806">
        <v>2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12</v>
      </c>
      <c r="AF806">
        <v>14</v>
      </c>
      <c r="AG806">
        <v>15</v>
      </c>
    </row>
    <row r="807" spans="1:33" x14ac:dyDescent="0.2">
      <c r="A807" t="s">
        <v>79</v>
      </c>
      <c r="B807">
        <v>2017</v>
      </c>
      <c r="C807" t="s">
        <v>35</v>
      </c>
      <c r="D807">
        <v>0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16</v>
      </c>
      <c r="AF807">
        <v>16</v>
      </c>
      <c r="AG807">
        <v>16</v>
      </c>
    </row>
    <row r="808" spans="1:33" x14ac:dyDescent="0.2">
      <c r="A808" t="s">
        <v>79</v>
      </c>
      <c r="B808">
        <v>2016</v>
      </c>
      <c r="C808" t="s">
        <v>34</v>
      </c>
      <c r="D808">
        <v>0</v>
      </c>
      <c r="E808">
        <v>5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12</v>
      </c>
      <c r="AF808">
        <v>13</v>
      </c>
      <c r="AG808">
        <v>15</v>
      </c>
    </row>
    <row r="809" spans="1:33" x14ac:dyDescent="0.2">
      <c r="A809" t="s">
        <v>79</v>
      </c>
      <c r="B809">
        <v>2016</v>
      </c>
      <c r="C809" t="s">
        <v>35</v>
      </c>
      <c r="D809">
        <v>0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7</v>
      </c>
      <c r="AF809">
        <v>8</v>
      </c>
      <c r="AG809">
        <v>7</v>
      </c>
    </row>
    <row r="810" spans="1:33" x14ac:dyDescent="0.2">
      <c r="A810" t="s">
        <v>79</v>
      </c>
      <c r="B810">
        <v>2015</v>
      </c>
      <c r="C810" t="s">
        <v>34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7</v>
      </c>
      <c r="AF810">
        <v>8</v>
      </c>
      <c r="AG810">
        <v>11</v>
      </c>
    </row>
    <row r="811" spans="1:33" x14ac:dyDescent="0.2">
      <c r="A811" t="s">
        <v>79</v>
      </c>
      <c r="B811">
        <v>2015</v>
      </c>
      <c r="C811" t="s">
        <v>35</v>
      </c>
      <c r="D811">
        <v>0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7</v>
      </c>
      <c r="AF811">
        <v>7</v>
      </c>
      <c r="AG811">
        <v>7</v>
      </c>
    </row>
    <row r="812" spans="1:33" x14ac:dyDescent="0.2">
      <c r="A812" t="s">
        <v>79</v>
      </c>
      <c r="B812">
        <v>2014</v>
      </c>
      <c r="C812" t="s">
        <v>34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0</v>
      </c>
      <c r="X812">
        <v>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13</v>
      </c>
      <c r="AF812">
        <v>13</v>
      </c>
      <c r="AG812">
        <v>14</v>
      </c>
    </row>
    <row r="813" spans="1:33" x14ac:dyDescent="0.2">
      <c r="A813" t="s">
        <v>79</v>
      </c>
      <c r="B813">
        <v>2014</v>
      </c>
      <c r="C813" t="s">
        <v>35</v>
      </c>
      <c r="D813">
        <v>0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</v>
      </c>
      <c r="AF813">
        <v>4</v>
      </c>
      <c r="AG813">
        <v>4</v>
      </c>
    </row>
    <row r="814" spans="1:33" x14ac:dyDescent="0.2">
      <c r="A814" t="s">
        <v>79</v>
      </c>
      <c r="B814">
        <v>2013</v>
      </c>
      <c r="C814" t="s">
        <v>34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9</v>
      </c>
      <c r="AF814">
        <v>9</v>
      </c>
      <c r="AG814">
        <v>9</v>
      </c>
    </row>
    <row r="815" spans="1:33" x14ac:dyDescent="0.2">
      <c r="A815" t="s">
        <v>79</v>
      </c>
      <c r="B815">
        <v>2013</v>
      </c>
      <c r="C815" t="s">
        <v>35</v>
      </c>
      <c r="D815">
        <v>1</v>
      </c>
      <c r="E815">
        <v>7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12</v>
      </c>
      <c r="AF815">
        <v>12</v>
      </c>
      <c r="AG815">
        <v>12</v>
      </c>
    </row>
    <row r="816" spans="1:33" x14ac:dyDescent="0.2">
      <c r="A816" t="s">
        <v>79</v>
      </c>
      <c r="B816">
        <v>2012</v>
      </c>
      <c r="C816" t="s">
        <v>34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13</v>
      </c>
      <c r="AF816">
        <v>13</v>
      </c>
      <c r="AG816">
        <v>15</v>
      </c>
    </row>
    <row r="817" spans="1:33" x14ac:dyDescent="0.2">
      <c r="A817" t="s">
        <v>79</v>
      </c>
      <c r="B817">
        <v>2012</v>
      </c>
      <c r="C817" t="s">
        <v>35</v>
      </c>
      <c r="D817">
        <v>0</v>
      </c>
      <c r="E817">
        <v>3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</v>
      </c>
      <c r="AF817">
        <v>8</v>
      </c>
      <c r="AG817">
        <v>8</v>
      </c>
    </row>
    <row r="818" spans="1:33" x14ac:dyDescent="0.2">
      <c r="A818" t="s">
        <v>79</v>
      </c>
      <c r="B818">
        <v>2011</v>
      </c>
      <c r="C818" t="s">
        <v>34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3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17</v>
      </c>
      <c r="AF818">
        <v>20</v>
      </c>
      <c r="AG818">
        <v>24</v>
      </c>
    </row>
    <row r="819" spans="1:33" x14ac:dyDescent="0.2">
      <c r="A819" t="s">
        <v>79</v>
      </c>
      <c r="B819">
        <v>2011</v>
      </c>
      <c r="C819" t="s">
        <v>35</v>
      </c>
      <c r="D819">
        <v>0</v>
      </c>
      <c r="E819">
        <v>4</v>
      </c>
      <c r="F819">
        <v>12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24</v>
      </c>
      <c r="AF819">
        <v>24</v>
      </c>
      <c r="AG819">
        <v>24</v>
      </c>
    </row>
    <row r="820" spans="1:33" x14ac:dyDescent="0.2">
      <c r="A820" t="s">
        <v>79</v>
      </c>
      <c r="B820">
        <v>2010</v>
      </c>
      <c r="C820" t="s">
        <v>34</v>
      </c>
      <c r="D820">
        <v>0</v>
      </c>
      <c r="E820">
        <v>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4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16</v>
      </c>
      <c r="AF820">
        <v>16</v>
      </c>
      <c r="AG820">
        <v>21</v>
      </c>
    </row>
    <row r="821" spans="1:33" x14ac:dyDescent="0.2">
      <c r="A821" t="s">
        <v>79</v>
      </c>
      <c r="B821">
        <v>2010</v>
      </c>
      <c r="C821" t="s">
        <v>35</v>
      </c>
      <c r="D821">
        <v>0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9</v>
      </c>
      <c r="AF821">
        <v>9</v>
      </c>
      <c r="AG821">
        <v>11</v>
      </c>
    </row>
    <row r="822" spans="1:33" x14ac:dyDescent="0.2">
      <c r="A822" t="s">
        <v>80</v>
      </c>
      <c r="B822">
        <v>2022</v>
      </c>
      <c r="C822" t="s">
        <v>34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</row>
    <row r="823" spans="1:33" x14ac:dyDescent="0.2">
      <c r="A823" t="s">
        <v>80</v>
      </c>
      <c r="B823">
        <v>2021</v>
      </c>
      <c r="C823" t="s">
        <v>34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1</v>
      </c>
    </row>
  </sheetData>
  <autoFilter ref="A1:AG823" xr:uid="{ECCE295A-E461-8845-BCC7-5FE5602B83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295A-E461-8845-BCC7-5FE5602B83F0}">
  <dimension ref="A1:AG823"/>
  <sheetViews>
    <sheetView workbookViewId="0">
      <pane ySplit="1" topLeftCell="A471" activePane="bottomLeft" state="frozen"/>
      <selection pane="bottomLeft" sqref="A1:XFD1048576"/>
    </sheetView>
  </sheetViews>
  <sheetFormatPr baseColWidth="10" defaultColWidth="5.83203125" defaultRowHeight="16" x14ac:dyDescent="0.2"/>
  <cols>
    <col min="1" max="1" width="6.83203125" customWidth="1"/>
    <col min="2" max="2" width="7.33203125" bestFit="1" customWidth="1"/>
    <col min="3" max="3" width="19.6640625" customWidth="1"/>
    <col min="4" max="4" width="11.83203125" hidden="1" customWidth="1"/>
    <col min="5" max="5" width="13.1640625" bestFit="1" customWidth="1"/>
    <col min="6" max="6" width="14.1640625" bestFit="1" customWidth="1"/>
    <col min="7" max="7" width="16.1640625" bestFit="1" customWidth="1"/>
    <col min="8" max="8" width="21.6640625" bestFit="1" customWidth="1"/>
    <col min="9" max="9" width="26.83203125" bestFit="1" customWidth="1"/>
    <col min="10" max="10" width="25.6640625" bestFit="1" customWidth="1"/>
    <col min="11" max="11" width="31.1640625" bestFit="1" customWidth="1"/>
    <col min="12" max="12" width="19.6640625" bestFit="1" customWidth="1"/>
    <col min="13" max="13" width="14.83203125" bestFit="1" customWidth="1"/>
    <col min="14" max="14" width="41" bestFit="1" customWidth="1"/>
    <col min="15" max="15" width="12.5" bestFit="1" customWidth="1"/>
    <col min="16" max="16" width="22.5" bestFit="1" customWidth="1"/>
    <col min="17" max="17" width="14.6640625" bestFit="1" customWidth="1"/>
    <col min="18" max="18" width="20.1640625" bestFit="1" customWidth="1"/>
    <col min="19" max="19" width="11.1640625" bestFit="1" customWidth="1"/>
    <col min="20" max="20" width="14.6640625" bestFit="1" customWidth="1"/>
    <col min="21" max="21" width="11.5" bestFit="1" customWidth="1"/>
    <col min="22" max="22" width="33.83203125" bestFit="1" customWidth="1"/>
    <col min="23" max="23" width="19.83203125" bestFit="1" customWidth="1"/>
    <col min="24" max="24" width="15.6640625" bestFit="1" customWidth="1"/>
    <col min="25" max="25" width="17.6640625" bestFit="1" customWidth="1"/>
    <col min="26" max="26" width="27.5" bestFit="1" customWidth="1"/>
    <col min="27" max="27" width="18.83203125" bestFit="1" customWidth="1"/>
    <col min="28" max="28" width="14.6640625" bestFit="1" customWidth="1"/>
    <col min="29" max="29" width="22.83203125" bestFit="1" customWidth="1"/>
    <col min="30" max="30" width="22" bestFit="1" customWidth="1"/>
    <col min="31" max="31" width="15.6640625" bestFit="1" customWidth="1"/>
    <col min="32" max="32" width="14.5" bestFit="1" customWidth="1"/>
    <col min="33" max="33" width="16.5" bestFit="1" customWidth="1"/>
  </cols>
  <sheetData>
    <row r="1" spans="1:3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t="s">
        <v>80</v>
      </c>
      <c r="B2">
        <v>2022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</row>
    <row r="3" spans="1:33" x14ac:dyDescent="0.2">
      <c r="A3" t="s">
        <v>80</v>
      </c>
      <c r="B3">
        <v>2021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</v>
      </c>
      <c r="AG3">
        <v>1</v>
      </c>
    </row>
    <row r="4" spans="1:33" x14ac:dyDescent="0.2">
      <c r="A4" t="s">
        <v>79</v>
      </c>
      <c r="B4">
        <v>2022</v>
      </c>
      <c r="C4" t="s">
        <v>34</v>
      </c>
      <c r="D4">
        <v>0</v>
      </c>
      <c r="E4">
        <v>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</v>
      </c>
      <c r="W4">
        <v>0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22</v>
      </c>
      <c r="AG4">
        <v>21</v>
      </c>
    </row>
    <row r="5" spans="1:33" x14ac:dyDescent="0.2">
      <c r="A5" t="s">
        <v>79</v>
      </c>
      <c r="B5">
        <v>2022</v>
      </c>
      <c r="C5" t="s">
        <v>35</v>
      </c>
      <c r="D5">
        <v>0</v>
      </c>
      <c r="E5">
        <v>4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1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20</v>
      </c>
      <c r="AF5">
        <v>24</v>
      </c>
      <c r="AG5">
        <v>26</v>
      </c>
    </row>
    <row r="6" spans="1:33" x14ac:dyDescent="0.2">
      <c r="A6" t="s">
        <v>79</v>
      </c>
      <c r="B6">
        <v>2021</v>
      </c>
      <c r="C6" t="s">
        <v>34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</v>
      </c>
      <c r="AF6">
        <v>17</v>
      </c>
      <c r="AG6">
        <v>15</v>
      </c>
    </row>
    <row r="7" spans="1:33" x14ac:dyDescent="0.2">
      <c r="A7" t="s">
        <v>79</v>
      </c>
      <c r="B7">
        <v>2021</v>
      </c>
      <c r="C7" t="s">
        <v>35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</v>
      </c>
      <c r="AF7">
        <v>11</v>
      </c>
      <c r="AG7">
        <v>11</v>
      </c>
    </row>
    <row r="8" spans="1:33" x14ac:dyDescent="0.2">
      <c r="A8" t="s">
        <v>79</v>
      </c>
      <c r="B8">
        <v>2020</v>
      </c>
      <c r="C8" t="s">
        <v>34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23</v>
      </c>
      <c r="AF8">
        <v>24</v>
      </c>
      <c r="AG8">
        <v>23</v>
      </c>
    </row>
    <row r="9" spans="1:33" x14ac:dyDescent="0.2">
      <c r="A9" t="s">
        <v>79</v>
      </c>
      <c r="B9">
        <v>2020</v>
      </c>
      <c r="C9" t="s">
        <v>35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</v>
      </c>
      <c r="AF9">
        <v>18</v>
      </c>
      <c r="AG9">
        <v>18</v>
      </c>
    </row>
    <row r="10" spans="1:33" x14ac:dyDescent="0.2">
      <c r="A10" t="s">
        <v>79</v>
      </c>
      <c r="B10">
        <v>2019</v>
      </c>
      <c r="C10" t="s">
        <v>34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11</v>
      </c>
      <c r="AG10">
        <v>13</v>
      </c>
    </row>
    <row r="11" spans="1:33" x14ac:dyDescent="0.2">
      <c r="A11" t="s">
        <v>79</v>
      </c>
      <c r="B11">
        <v>2019</v>
      </c>
      <c r="C11" t="s">
        <v>35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3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19</v>
      </c>
      <c r="AF11">
        <v>19</v>
      </c>
      <c r="AG11">
        <v>19</v>
      </c>
    </row>
    <row r="12" spans="1:33" x14ac:dyDescent="0.2">
      <c r="A12" t="s">
        <v>79</v>
      </c>
      <c r="B12">
        <v>2018</v>
      </c>
      <c r="C12" t="s">
        <v>34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6</v>
      </c>
      <c r="AG12">
        <v>6</v>
      </c>
    </row>
    <row r="13" spans="1:33" x14ac:dyDescent="0.2">
      <c r="A13" t="s">
        <v>79</v>
      </c>
      <c r="B13">
        <v>2018</v>
      </c>
      <c r="C13" t="s">
        <v>35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15</v>
      </c>
      <c r="AG13">
        <v>15</v>
      </c>
    </row>
    <row r="14" spans="1:33" x14ac:dyDescent="0.2">
      <c r="A14" t="s">
        <v>79</v>
      </c>
      <c r="B14">
        <v>2017</v>
      </c>
      <c r="C14" t="s">
        <v>34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12</v>
      </c>
      <c r="AF14">
        <v>14</v>
      </c>
      <c r="AG14">
        <v>15</v>
      </c>
    </row>
    <row r="15" spans="1:33" x14ac:dyDescent="0.2">
      <c r="A15" t="s">
        <v>79</v>
      </c>
      <c r="B15">
        <v>2017</v>
      </c>
      <c r="C15" t="s">
        <v>35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16</v>
      </c>
      <c r="AF15">
        <v>16</v>
      </c>
      <c r="AG15">
        <v>16</v>
      </c>
    </row>
    <row r="16" spans="1:33" x14ac:dyDescent="0.2">
      <c r="A16" t="s">
        <v>79</v>
      </c>
      <c r="B16">
        <v>2016</v>
      </c>
      <c r="C16" t="s">
        <v>34</v>
      </c>
      <c r="D16">
        <v>0</v>
      </c>
      <c r="E16">
        <v>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13</v>
      </c>
      <c r="AG16">
        <v>15</v>
      </c>
    </row>
    <row r="17" spans="1:33" x14ac:dyDescent="0.2">
      <c r="A17" t="s">
        <v>79</v>
      </c>
      <c r="B17">
        <v>2016</v>
      </c>
      <c r="C17" t="s">
        <v>35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</v>
      </c>
      <c r="AF17">
        <v>8</v>
      </c>
      <c r="AG17">
        <v>7</v>
      </c>
    </row>
    <row r="18" spans="1:33" x14ac:dyDescent="0.2">
      <c r="A18" t="s">
        <v>79</v>
      </c>
      <c r="B18">
        <v>2015</v>
      </c>
      <c r="C18" t="s">
        <v>34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8</v>
      </c>
      <c r="AG18">
        <v>11</v>
      </c>
    </row>
    <row r="19" spans="1:33" x14ac:dyDescent="0.2">
      <c r="A19" t="s">
        <v>79</v>
      </c>
      <c r="B19">
        <v>2015</v>
      </c>
      <c r="C19" t="s">
        <v>35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7</v>
      </c>
      <c r="AG19">
        <v>7</v>
      </c>
    </row>
    <row r="20" spans="1:33" x14ac:dyDescent="0.2">
      <c r="A20" t="s">
        <v>79</v>
      </c>
      <c r="B20">
        <v>2014</v>
      </c>
      <c r="C20" t="s">
        <v>34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</v>
      </c>
      <c r="AF20">
        <v>13</v>
      </c>
      <c r="AG20">
        <v>14</v>
      </c>
    </row>
    <row r="21" spans="1:33" x14ac:dyDescent="0.2">
      <c r="A21" t="s">
        <v>79</v>
      </c>
      <c r="B21">
        <v>2014</v>
      </c>
      <c r="C21" t="s">
        <v>35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4</v>
      </c>
      <c r="AG21">
        <v>4</v>
      </c>
    </row>
    <row r="22" spans="1:33" x14ac:dyDescent="0.2">
      <c r="A22" t="s">
        <v>79</v>
      </c>
      <c r="B22">
        <v>2013</v>
      </c>
      <c r="C22" t="s">
        <v>34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9</v>
      </c>
      <c r="AG22">
        <v>9</v>
      </c>
    </row>
    <row r="23" spans="1:33" x14ac:dyDescent="0.2">
      <c r="A23" t="s">
        <v>79</v>
      </c>
      <c r="B23">
        <v>2013</v>
      </c>
      <c r="C23" t="s">
        <v>35</v>
      </c>
      <c r="D23">
        <v>1</v>
      </c>
      <c r="E23">
        <v>7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12</v>
      </c>
      <c r="AG23">
        <v>12</v>
      </c>
    </row>
    <row r="24" spans="1:33" x14ac:dyDescent="0.2">
      <c r="A24" t="s">
        <v>79</v>
      </c>
      <c r="B24">
        <v>2012</v>
      </c>
      <c r="C24" t="s">
        <v>34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13</v>
      </c>
      <c r="AG24">
        <v>15</v>
      </c>
    </row>
    <row r="25" spans="1:33" x14ac:dyDescent="0.2">
      <c r="A25" t="s">
        <v>79</v>
      </c>
      <c r="B25">
        <v>2012</v>
      </c>
      <c r="C25" t="s">
        <v>35</v>
      </c>
      <c r="D25">
        <v>0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</v>
      </c>
      <c r="AF25">
        <v>8</v>
      </c>
      <c r="AG25">
        <v>8</v>
      </c>
    </row>
    <row r="26" spans="1:33" x14ac:dyDescent="0.2">
      <c r="A26" t="s">
        <v>79</v>
      </c>
      <c r="B26">
        <v>2011</v>
      </c>
      <c r="C26" t="s">
        <v>34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17</v>
      </c>
      <c r="AF26">
        <v>20</v>
      </c>
      <c r="AG26">
        <v>24</v>
      </c>
    </row>
    <row r="27" spans="1:33" x14ac:dyDescent="0.2">
      <c r="A27" t="s">
        <v>79</v>
      </c>
      <c r="B27">
        <v>2011</v>
      </c>
      <c r="C27" t="s">
        <v>35</v>
      </c>
      <c r="D27">
        <v>0</v>
      </c>
      <c r="E27">
        <v>4</v>
      </c>
      <c r="F27">
        <v>12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24</v>
      </c>
      <c r="AF27">
        <v>24</v>
      </c>
      <c r="AG27">
        <v>24</v>
      </c>
    </row>
    <row r="28" spans="1:33" x14ac:dyDescent="0.2">
      <c r="A28" t="s">
        <v>79</v>
      </c>
      <c r="B28">
        <v>2010</v>
      </c>
      <c r="C28" t="s">
        <v>34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4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16</v>
      </c>
      <c r="AG28">
        <v>21</v>
      </c>
    </row>
    <row r="29" spans="1:33" x14ac:dyDescent="0.2">
      <c r="A29" t="s">
        <v>79</v>
      </c>
      <c r="B29">
        <v>2010</v>
      </c>
      <c r="C29" t="s">
        <v>35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9</v>
      </c>
      <c r="AG29">
        <v>11</v>
      </c>
    </row>
    <row r="30" spans="1:33" x14ac:dyDescent="0.2">
      <c r="A30" t="s">
        <v>90</v>
      </c>
      <c r="B30">
        <v>2021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</row>
    <row r="31" spans="1:33" x14ac:dyDescent="0.2">
      <c r="A31" t="s">
        <v>90</v>
      </c>
      <c r="B31">
        <v>2020</v>
      </c>
      <c r="C3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</row>
    <row r="32" spans="1:33" x14ac:dyDescent="0.2">
      <c r="A32" t="s">
        <v>90</v>
      </c>
      <c r="B32">
        <v>2019</v>
      </c>
      <c r="C32" t="s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</row>
    <row r="33" spans="1:33" x14ac:dyDescent="0.2">
      <c r="A33" t="s">
        <v>90</v>
      </c>
      <c r="B33">
        <v>2018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</row>
    <row r="34" spans="1:33" x14ac:dyDescent="0.2">
      <c r="A34" t="s">
        <v>90</v>
      </c>
      <c r="B34">
        <v>2018</v>
      </c>
      <c r="C34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3</v>
      </c>
    </row>
    <row r="35" spans="1:33" x14ac:dyDescent="0.2">
      <c r="A35" t="s">
        <v>90</v>
      </c>
      <c r="B35">
        <v>2017</v>
      </c>
      <c r="C35" t="s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</row>
    <row r="36" spans="1:33" x14ac:dyDescent="0.2">
      <c r="A36" t="s">
        <v>90</v>
      </c>
      <c r="B36">
        <v>2017</v>
      </c>
      <c r="C36" t="s">
        <v>35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2</v>
      </c>
    </row>
    <row r="37" spans="1:33" x14ac:dyDescent="0.2">
      <c r="A37" t="s">
        <v>90</v>
      </c>
      <c r="B37">
        <v>2016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</row>
    <row r="38" spans="1:33" x14ac:dyDescent="0.2">
      <c r="A38" t="s">
        <v>90</v>
      </c>
      <c r="B38">
        <v>2014</v>
      </c>
      <c r="C38" t="s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</row>
    <row r="39" spans="1:33" x14ac:dyDescent="0.2">
      <c r="A39" t="s">
        <v>90</v>
      </c>
      <c r="B39">
        <v>2011</v>
      </c>
      <c r="C39" t="s">
        <v>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</row>
    <row r="40" spans="1:33" x14ac:dyDescent="0.2">
      <c r="A40" t="s">
        <v>90</v>
      </c>
      <c r="B40">
        <v>2010</v>
      </c>
      <c r="C40" t="s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3</v>
      </c>
      <c r="AG40">
        <v>3</v>
      </c>
    </row>
    <row r="41" spans="1:33" x14ac:dyDescent="0.2">
      <c r="A41" t="s">
        <v>89</v>
      </c>
      <c r="B41">
        <v>2021</v>
      </c>
      <c r="C41" t="s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</row>
    <row r="42" spans="1:33" x14ac:dyDescent="0.2">
      <c r="A42" t="s">
        <v>89</v>
      </c>
      <c r="B42">
        <v>2021</v>
      </c>
      <c r="C42" t="s">
        <v>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</row>
    <row r="43" spans="1:33" x14ac:dyDescent="0.2">
      <c r="A43" t="s">
        <v>89</v>
      </c>
      <c r="B43">
        <v>2014</v>
      </c>
      <c r="C43" t="s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</row>
    <row r="44" spans="1:33" x14ac:dyDescent="0.2">
      <c r="A44" t="s">
        <v>89</v>
      </c>
      <c r="B44">
        <v>2014</v>
      </c>
      <c r="C44" t="s">
        <v>35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</row>
    <row r="45" spans="1:33" x14ac:dyDescent="0.2">
      <c r="A45" t="s">
        <v>89</v>
      </c>
      <c r="B45">
        <v>2012</v>
      </c>
      <c r="C45" t="s">
        <v>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2</v>
      </c>
    </row>
    <row r="46" spans="1:33" x14ac:dyDescent="0.2">
      <c r="A46" t="s">
        <v>89</v>
      </c>
      <c r="B46">
        <v>2010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</row>
    <row r="47" spans="1:33" x14ac:dyDescent="0.2">
      <c r="A47" t="s">
        <v>88</v>
      </c>
      <c r="B47">
        <v>2021</v>
      </c>
      <c r="C47" t="s">
        <v>34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</row>
    <row r="48" spans="1:33" x14ac:dyDescent="0.2">
      <c r="A48" t="s">
        <v>88</v>
      </c>
      <c r="B48">
        <v>2020</v>
      </c>
      <c r="C48" t="s">
        <v>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</row>
    <row r="49" spans="1:33" x14ac:dyDescent="0.2">
      <c r="A49" t="s">
        <v>88</v>
      </c>
      <c r="B49">
        <v>2017</v>
      </c>
      <c r="C49" t="s">
        <v>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</row>
    <row r="50" spans="1:33" x14ac:dyDescent="0.2">
      <c r="A50" t="s">
        <v>88</v>
      </c>
      <c r="B50">
        <v>2015</v>
      </c>
      <c r="C50" t="s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</row>
    <row r="51" spans="1:33" x14ac:dyDescent="0.2">
      <c r="A51" t="s">
        <v>88</v>
      </c>
      <c r="B51">
        <v>2012</v>
      </c>
      <c r="C51" t="s">
        <v>35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</row>
    <row r="52" spans="1:33" x14ac:dyDescent="0.2">
      <c r="A52" t="s">
        <v>78</v>
      </c>
      <c r="B52">
        <v>2022</v>
      </c>
      <c r="C52" t="s">
        <v>35</v>
      </c>
      <c r="D52">
        <v>0</v>
      </c>
      <c r="E52">
        <v>1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5</v>
      </c>
      <c r="AG52">
        <v>5</v>
      </c>
    </row>
    <row r="53" spans="1:33" x14ac:dyDescent="0.2">
      <c r="A53" t="s">
        <v>78</v>
      </c>
      <c r="B53">
        <v>2021</v>
      </c>
      <c r="C53" t="s">
        <v>34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3</v>
      </c>
      <c r="AG53">
        <v>3</v>
      </c>
    </row>
    <row r="54" spans="1:33" x14ac:dyDescent="0.2">
      <c r="A54" t="s">
        <v>78</v>
      </c>
      <c r="B54">
        <v>2021</v>
      </c>
      <c r="C54" t="s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2</v>
      </c>
    </row>
    <row r="55" spans="1:33" x14ac:dyDescent="0.2">
      <c r="A55" t="s">
        <v>78</v>
      </c>
      <c r="B55">
        <v>2020</v>
      </c>
      <c r="C55" t="s">
        <v>34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</row>
    <row r="56" spans="1:33" x14ac:dyDescent="0.2">
      <c r="A56" t="s">
        <v>78</v>
      </c>
      <c r="B56">
        <v>2020</v>
      </c>
      <c r="C56" t="s">
        <v>35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3</v>
      </c>
    </row>
    <row r="57" spans="1:33" x14ac:dyDescent="0.2">
      <c r="A57" t="s">
        <v>78</v>
      </c>
      <c r="B57">
        <v>2019</v>
      </c>
      <c r="C57" t="s">
        <v>34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2</v>
      </c>
    </row>
    <row r="58" spans="1:33" x14ac:dyDescent="0.2">
      <c r="A58" t="s">
        <v>78</v>
      </c>
      <c r="B58">
        <v>2019</v>
      </c>
      <c r="C58" t="s">
        <v>35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2</v>
      </c>
    </row>
    <row r="59" spans="1:33" x14ac:dyDescent="0.2">
      <c r="A59" t="s">
        <v>78</v>
      </c>
      <c r="B59">
        <v>2018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2</v>
      </c>
    </row>
    <row r="60" spans="1:33" x14ac:dyDescent="0.2">
      <c r="A60" t="s">
        <v>78</v>
      </c>
      <c r="B60">
        <v>2018</v>
      </c>
      <c r="C60" t="s">
        <v>35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3</v>
      </c>
      <c r="AG60">
        <v>3</v>
      </c>
    </row>
    <row r="61" spans="1:33" x14ac:dyDescent="0.2">
      <c r="A61" t="s">
        <v>78</v>
      </c>
      <c r="B61">
        <v>2017</v>
      </c>
      <c r="C61" t="s">
        <v>34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2</v>
      </c>
    </row>
    <row r="62" spans="1:33" x14ac:dyDescent="0.2">
      <c r="A62" t="s">
        <v>78</v>
      </c>
      <c r="B62">
        <v>2017</v>
      </c>
      <c r="C62" t="s">
        <v>35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4</v>
      </c>
      <c r="AG62">
        <v>4</v>
      </c>
    </row>
    <row r="63" spans="1:33" x14ac:dyDescent="0.2">
      <c r="A63" t="s">
        <v>78</v>
      </c>
      <c r="B63">
        <v>2016</v>
      </c>
      <c r="C63" t="s">
        <v>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</row>
    <row r="64" spans="1:33" x14ac:dyDescent="0.2">
      <c r="A64" t="s">
        <v>78</v>
      </c>
      <c r="B64">
        <v>2016</v>
      </c>
      <c r="C64" t="s">
        <v>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2</v>
      </c>
    </row>
    <row r="65" spans="1:33" x14ac:dyDescent="0.2">
      <c r="A65" t="s">
        <v>78</v>
      </c>
      <c r="B65">
        <v>2015</v>
      </c>
      <c r="C65" t="s">
        <v>35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</row>
    <row r="66" spans="1:33" x14ac:dyDescent="0.2">
      <c r="A66" t="s">
        <v>78</v>
      </c>
      <c r="B66">
        <v>2014</v>
      </c>
      <c r="C66" t="s">
        <v>34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</row>
    <row r="67" spans="1:33" x14ac:dyDescent="0.2">
      <c r="A67" t="s">
        <v>78</v>
      </c>
      <c r="B67">
        <v>2013</v>
      </c>
      <c r="C67" t="s">
        <v>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3</v>
      </c>
      <c r="AG67">
        <v>3</v>
      </c>
    </row>
    <row r="68" spans="1:33" x14ac:dyDescent="0.2">
      <c r="A68" t="s">
        <v>78</v>
      </c>
      <c r="B68">
        <v>2013</v>
      </c>
      <c r="C68" t="s">
        <v>35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</row>
    <row r="69" spans="1:33" x14ac:dyDescent="0.2">
      <c r="A69" t="s">
        <v>78</v>
      </c>
      <c r="B69">
        <v>2012</v>
      </c>
      <c r="C69" t="s">
        <v>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</row>
    <row r="70" spans="1:33" x14ac:dyDescent="0.2">
      <c r="A70" t="s">
        <v>78</v>
      </c>
      <c r="B70">
        <v>2011</v>
      </c>
      <c r="C70" t="s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3</v>
      </c>
      <c r="AG70">
        <v>4</v>
      </c>
    </row>
    <row r="71" spans="1:33" x14ac:dyDescent="0.2">
      <c r="A71" t="s">
        <v>78</v>
      </c>
      <c r="B71">
        <v>2011</v>
      </c>
      <c r="C71" t="s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</v>
      </c>
      <c r="AF71">
        <v>4</v>
      </c>
      <c r="AG71">
        <v>4</v>
      </c>
    </row>
    <row r="72" spans="1:33" x14ac:dyDescent="0.2">
      <c r="A72" t="s">
        <v>78</v>
      </c>
      <c r="B72">
        <v>2010</v>
      </c>
      <c r="C72" t="s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4</v>
      </c>
      <c r="AG72">
        <v>4</v>
      </c>
    </row>
    <row r="73" spans="1:33" x14ac:dyDescent="0.2">
      <c r="A73" t="s">
        <v>78</v>
      </c>
      <c r="B73">
        <v>2010</v>
      </c>
      <c r="C73" t="s">
        <v>35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</row>
    <row r="74" spans="1:33" x14ac:dyDescent="0.2">
      <c r="A74" t="s">
        <v>77</v>
      </c>
      <c r="B74">
        <v>2022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1</v>
      </c>
    </row>
    <row r="75" spans="1:33" x14ac:dyDescent="0.2">
      <c r="A75" t="s">
        <v>77</v>
      </c>
      <c r="B75">
        <v>2022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</row>
    <row r="76" spans="1:33" x14ac:dyDescent="0.2">
      <c r="A76" t="s">
        <v>77</v>
      </c>
      <c r="B76">
        <v>2021</v>
      </c>
      <c r="C76" t="s">
        <v>34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2</v>
      </c>
      <c r="AG76">
        <v>2</v>
      </c>
    </row>
    <row r="77" spans="1:33" x14ac:dyDescent="0.2">
      <c r="A77" t="s">
        <v>77</v>
      </c>
      <c r="B77">
        <v>2020</v>
      </c>
      <c r="C77" t="s">
        <v>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4</v>
      </c>
    </row>
    <row r="78" spans="1:33" x14ac:dyDescent="0.2">
      <c r="A78" t="s">
        <v>77</v>
      </c>
      <c r="B78">
        <v>2020</v>
      </c>
      <c r="C78" t="s">
        <v>35</v>
      </c>
      <c r="D78">
        <v>0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5</v>
      </c>
      <c r="AG78">
        <v>5</v>
      </c>
    </row>
    <row r="79" spans="1:33" x14ac:dyDescent="0.2">
      <c r="A79" t="s">
        <v>77</v>
      </c>
      <c r="B79">
        <v>2018</v>
      </c>
      <c r="C79" t="s">
        <v>35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2</v>
      </c>
    </row>
    <row r="80" spans="1:33" x14ac:dyDescent="0.2">
      <c r="A80" t="s">
        <v>77</v>
      </c>
      <c r="B80">
        <v>2017</v>
      </c>
      <c r="C80" t="s">
        <v>34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2</v>
      </c>
    </row>
    <row r="81" spans="1:33" x14ac:dyDescent="0.2">
      <c r="A81" t="s">
        <v>77</v>
      </c>
      <c r="B81">
        <v>2017</v>
      </c>
      <c r="C81" t="s">
        <v>35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</row>
    <row r="82" spans="1:33" x14ac:dyDescent="0.2">
      <c r="A82" t="s">
        <v>77</v>
      </c>
      <c r="B82">
        <v>2016</v>
      </c>
      <c r="C82" t="s">
        <v>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</row>
    <row r="83" spans="1:33" x14ac:dyDescent="0.2">
      <c r="A83" t="s">
        <v>77</v>
      </c>
      <c r="B83">
        <v>2016</v>
      </c>
      <c r="C83" t="s">
        <v>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</row>
    <row r="84" spans="1:33" x14ac:dyDescent="0.2">
      <c r="A84" t="s">
        <v>77</v>
      </c>
      <c r="B84">
        <v>2015</v>
      </c>
      <c r="C84" t="s">
        <v>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</row>
    <row r="85" spans="1:33" x14ac:dyDescent="0.2">
      <c r="A85" t="s">
        <v>77</v>
      </c>
      <c r="B85">
        <v>2014</v>
      </c>
      <c r="C85" t="s">
        <v>34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</row>
    <row r="86" spans="1:33" x14ac:dyDescent="0.2">
      <c r="A86" t="s">
        <v>77</v>
      </c>
      <c r="B86">
        <v>2014</v>
      </c>
      <c r="C86" t="s">
        <v>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</row>
    <row r="87" spans="1:33" x14ac:dyDescent="0.2">
      <c r="A87" t="s">
        <v>77</v>
      </c>
      <c r="B87">
        <v>2013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2</v>
      </c>
    </row>
    <row r="88" spans="1:33" x14ac:dyDescent="0.2">
      <c r="A88" t="s">
        <v>77</v>
      </c>
      <c r="B88">
        <v>2013</v>
      </c>
      <c r="C88" t="s">
        <v>35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2</v>
      </c>
    </row>
    <row r="89" spans="1:33" x14ac:dyDescent="0.2">
      <c r="A89" t="s">
        <v>77</v>
      </c>
      <c r="B89">
        <v>2012</v>
      </c>
      <c r="C89" t="s">
        <v>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</v>
      </c>
      <c r="AF89">
        <v>8</v>
      </c>
      <c r="AG89">
        <v>5</v>
      </c>
    </row>
    <row r="90" spans="1:33" x14ac:dyDescent="0.2">
      <c r="A90" t="s">
        <v>77</v>
      </c>
      <c r="B90">
        <v>2012</v>
      </c>
      <c r="C90" t="s">
        <v>35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</row>
    <row r="91" spans="1:33" x14ac:dyDescent="0.2">
      <c r="A91" t="s">
        <v>77</v>
      </c>
      <c r="B91">
        <v>2010</v>
      </c>
      <c r="C91" t="s">
        <v>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5</v>
      </c>
      <c r="AG91">
        <v>5</v>
      </c>
    </row>
    <row r="92" spans="1:33" x14ac:dyDescent="0.2">
      <c r="A92" t="s">
        <v>87</v>
      </c>
      <c r="B92">
        <v>2021</v>
      </c>
      <c r="C92" t="s">
        <v>34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</row>
    <row r="93" spans="1:33" x14ac:dyDescent="0.2">
      <c r="A93" t="s">
        <v>87</v>
      </c>
      <c r="B93">
        <v>2020</v>
      </c>
      <c r="C93" t="s">
        <v>35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</row>
    <row r="94" spans="1:33" x14ac:dyDescent="0.2">
      <c r="A94" t="s">
        <v>87</v>
      </c>
      <c r="B94">
        <v>2019</v>
      </c>
      <c r="C94" t="s">
        <v>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</row>
    <row r="95" spans="1:33" x14ac:dyDescent="0.2">
      <c r="A95" t="s">
        <v>87</v>
      </c>
      <c r="B95">
        <v>2017</v>
      </c>
      <c r="C95" t="s">
        <v>35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</row>
    <row r="96" spans="1:33" x14ac:dyDescent="0.2">
      <c r="A96" t="s">
        <v>87</v>
      </c>
      <c r="B96">
        <v>2015</v>
      </c>
      <c r="C96" t="s">
        <v>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</row>
    <row r="97" spans="1:33" x14ac:dyDescent="0.2">
      <c r="A97" t="s">
        <v>87</v>
      </c>
      <c r="B97">
        <v>2013</v>
      </c>
      <c r="C97" t="s">
        <v>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3</v>
      </c>
    </row>
    <row r="98" spans="1:33" x14ac:dyDescent="0.2">
      <c r="A98" t="s">
        <v>87</v>
      </c>
      <c r="B98">
        <v>2010</v>
      </c>
      <c r="C98" t="s">
        <v>35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</row>
    <row r="99" spans="1:33" x14ac:dyDescent="0.2">
      <c r="A99" t="s">
        <v>76</v>
      </c>
      <c r="B99">
        <v>2022</v>
      </c>
      <c r="C99" t="s">
        <v>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</row>
    <row r="100" spans="1:33" x14ac:dyDescent="0.2">
      <c r="A100" t="s">
        <v>76</v>
      </c>
      <c r="B100">
        <v>2022</v>
      </c>
      <c r="C100" t="s">
        <v>35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</row>
    <row r="101" spans="1:33" x14ac:dyDescent="0.2">
      <c r="A101" t="s">
        <v>76</v>
      </c>
      <c r="B101">
        <v>2019</v>
      </c>
      <c r="C101" t="s">
        <v>35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3</v>
      </c>
      <c r="AG101">
        <v>3</v>
      </c>
    </row>
    <row r="102" spans="1:33" x14ac:dyDescent="0.2">
      <c r="A102" t="s">
        <v>76</v>
      </c>
      <c r="B102">
        <v>2017</v>
      </c>
      <c r="C102" t="s">
        <v>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</row>
    <row r="103" spans="1:33" x14ac:dyDescent="0.2">
      <c r="A103" t="s">
        <v>76</v>
      </c>
      <c r="B103">
        <v>2017</v>
      </c>
      <c r="C103" t="s">
        <v>35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3</v>
      </c>
      <c r="AG103">
        <v>3</v>
      </c>
    </row>
    <row r="104" spans="1:33" x14ac:dyDescent="0.2">
      <c r="A104" t="s">
        <v>76</v>
      </c>
      <c r="B104">
        <v>2013</v>
      </c>
      <c r="C104" t="s">
        <v>35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4</v>
      </c>
      <c r="AG104">
        <v>4</v>
      </c>
    </row>
    <row r="105" spans="1:33" x14ac:dyDescent="0.2">
      <c r="A105" t="s">
        <v>76</v>
      </c>
      <c r="B105">
        <v>2011</v>
      </c>
      <c r="C105" t="s">
        <v>35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2</v>
      </c>
    </row>
    <row r="106" spans="1:33" x14ac:dyDescent="0.2">
      <c r="A106" t="s">
        <v>76</v>
      </c>
      <c r="B106">
        <v>2010</v>
      </c>
      <c r="C106" t="s">
        <v>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</row>
    <row r="107" spans="1:33" x14ac:dyDescent="0.2">
      <c r="A107" t="s">
        <v>76</v>
      </c>
      <c r="B107">
        <v>2010</v>
      </c>
      <c r="C107" t="s">
        <v>35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5</v>
      </c>
    </row>
    <row r="108" spans="1:33" x14ac:dyDescent="0.2">
      <c r="A108" t="s">
        <v>75</v>
      </c>
      <c r="B108">
        <v>2022</v>
      </c>
      <c r="C108" t="s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11</v>
      </c>
      <c r="AG108">
        <v>11</v>
      </c>
    </row>
    <row r="109" spans="1:33" x14ac:dyDescent="0.2">
      <c r="A109" t="s">
        <v>75</v>
      </c>
      <c r="B109">
        <v>2022</v>
      </c>
      <c r="C109" t="s">
        <v>35</v>
      </c>
      <c r="D109">
        <v>0</v>
      </c>
      <c r="E109">
        <v>5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17</v>
      </c>
      <c r="AF109">
        <v>17</v>
      </c>
      <c r="AG109">
        <v>19</v>
      </c>
    </row>
    <row r="110" spans="1:33" x14ac:dyDescent="0.2">
      <c r="A110" t="s">
        <v>75</v>
      </c>
      <c r="B110">
        <v>2021</v>
      </c>
      <c r="C110" t="s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3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13</v>
      </c>
      <c r="AF110">
        <v>14</v>
      </c>
      <c r="AG110">
        <v>15</v>
      </c>
    </row>
    <row r="111" spans="1:33" x14ac:dyDescent="0.2">
      <c r="A111" t="s">
        <v>75</v>
      </c>
      <c r="B111">
        <v>2021</v>
      </c>
      <c r="C111" t="s">
        <v>35</v>
      </c>
      <c r="D111">
        <v>0</v>
      </c>
      <c r="E111">
        <v>7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15</v>
      </c>
      <c r="AF111">
        <v>15</v>
      </c>
      <c r="AG111">
        <v>15</v>
      </c>
    </row>
    <row r="112" spans="1:33" x14ac:dyDescent="0.2">
      <c r="A112" t="s">
        <v>75</v>
      </c>
      <c r="B112">
        <v>2020</v>
      </c>
      <c r="C112" t="s">
        <v>34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4</v>
      </c>
      <c r="AG112">
        <v>4</v>
      </c>
    </row>
    <row r="113" spans="1:33" x14ac:dyDescent="0.2">
      <c r="A113" t="s">
        <v>75</v>
      </c>
      <c r="B113">
        <v>2020</v>
      </c>
      <c r="C113" t="s">
        <v>35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4</v>
      </c>
      <c r="AF113">
        <v>4</v>
      </c>
      <c r="AG113">
        <v>4</v>
      </c>
    </row>
    <row r="114" spans="1:33" x14ac:dyDescent="0.2">
      <c r="A114" t="s">
        <v>75</v>
      </c>
      <c r="B114">
        <v>2019</v>
      </c>
      <c r="C114" t="s">
        <v>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7</v>
      </c>
      <c r="AF114">
        <v>7</v>
      </c>
      <c r="AG114">
        <v>7</v>
      </c>
    </row>
    <row r="115" spans="1:33" x14ac:dyDescent="0.2">
      <c r="A115" t="s">
        <v>75</v>
      </c>
      <c r="B115">
        <v>2019</v>
      </c>
      <c r="C115" t="s">
        <v>35</v>
      </c>
      <c r="D115">
        <v>0</v>
      </c>
      <c r="E115">
        <v>5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13</v>
      </c>
      <c r="AF115">
        <v>13</v>
      </c>
      <c r="AG115">
        <v>13</v>
      </c>
    </row>
    <row r="116" spans="1:33" x14ac:dyDescent="0.2">
      <c r="A116" t="s">
        <v>75</v>
      </c>
      <c r="B116">
        <v>2018</v>
      </c>
      <c r="C116" t="s">
        <v>34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11</v>
      </c>
      <c r="AF116">
        <v>11</v>
      </c>
      <c r="AG116">
        <v>11</v>
      </c>
    </row>
    <row r="117" spans="1:33" x14ac:dyDescent="0.2">
      <c r="A117" t="s">
        <v>75</v>
      </c>
      <c r="B117">
        <v>2018</v>
      </c>
      <c r="C117" t="s">
        <v>35</v>
      </c>
      <c r="D117">
        <v>0</v>
      </c>
      <c r="E117">
        <v>5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6</v>
      </c>
      <c r="AA117">
        <v>0</v>
      </c>
      <c r="AB117">
        <v>0</v>
      </c>
      <c r="AC117">
        <v>0</v>
      </c>
      <c r="AD117">
        <v>0</v>
      </c>
      <c r="AE117">
        <v>17</v>
      </c>
      <c r="AF117">
        <v>17</v>
      </c>
      <c r="AG117">
        <v>17</v>
      </c>
    </row>
    <row r="118" spans="1:33" x14ac:dyDescent="0.2">
      <c r="A118" t="s">
        <v>75</v>
      </c>
      <c r="B118">
        <v>2017</v>
      </c>
      <c r="C118" t="s">
        <v>34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6</v>
      </c>
      <c r="AF118">
        <v>6</v>
      </c>
      <c r="AG118">
        <v>6</v>
      </c>
    </row>
    <row r="119" spans="1:33" x14ac:dyDescent="0.2">
      <c r="A119" t="s">
        <v>75</v>
      </c>
      <c r="B119">
        <v>2017</v>
      </c>
      <c r="C119" t="s">
        <v>35</v>
      </c>
      <c r="D119">
        <v>0</v>
      </c>
      <c r="E119">
        <v>16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33</v>
      </c>
      <c r="AF119">
        <v>35</v>
      </c>
      <c r="AG119">
        <v>41</v>
      </c>
    </row>
    <row r="120" spans="1:33" x14ac:dyDescent="0.2">
      <c r="A120" t="s">
        <v>75</v>
      </c>
      <c r="B120">
        <v>2016</v>
      </c>
      <c r="C120" t="s">
        <v>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  <c r="AF120">
        <v>5</v>
      </c>
      <c r="AG120">
        <v>5</v>
      </c>
    </row>
    <row r="121" spans="1:33" x14ac:dyDescent="0.2">
      <c r="A121" t="s">
        <v>75</v>
      </c>
      <c r="B121">
        <v>2016</v>
      </c>
      <c r="C121" t="s">
        <v>35</v>
      </c>
      <c r="D121">
        <v>0</v>
      </c>
      <c r="E121">
        <v>22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38</v>
      </c>
      <c r="AF121">
        <v>39</v>
      </c>
      <c r="AG121">
        <v>38</v>
      </c>
    </row>
    <row r="122" spans="1:33" x14ac:dyDescent="0.2">
      <c r="A122" t="s">
        <v>75</v>
      </c>
      <c r="B122">
        <v>2015</v>
      </c>
      <c r="C122" t="s">
        <v>34</v>
      </c>
      <c r="D122">
        <v>0</v>
      </c>
      <c r="E122">
        <v>4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20</v>
      </c>
      <c r="AF122">
        <v>20</v>
      </c>
      <c r="AG122">
        <v>21</v>
      </c>
    </row>
    <row r="123" spans="1:33" x14ac:dyDescent="0.2">
      <c r="A123" t="s">
        <v>75</v>
      </c>
      <c r="B123">
        <v>2015</v>
      </c>
      <c r="C123" t="s">
        <v>35</v>
      </c>
      <c r="D123">
        <v>0</v>
      </c>
      <c r="E123">
        <v>35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49</v>
      </c>
      <c r="AF123">
        <v>49</v>
      </c>
      <c r="AG123">
        <v>50</v>
      </c>
    </row>
    <row r="124" spans="1:33" x14ac:dyDescent="0.2">
      <c r="A124" t="s">
        <v>75</v>
      </c>
      <c r="B124">
        <v>2014</v>
      </c>
      <c r="C124" t="s">
        <v>34</v>
      </c>
      <c r="D124">
        <v>0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</v>
      </c>
      <c r="AF124">
        <v>16</v>
      </c>
      <c r="AG124">
        <v>17</v>
      </c>
    </row>
    <row r="125" spans="1:33" x14ac:dyDescent="0.2">
      <c r="A125" t="s">
        <v>75</v>
      </c>
      <c r="B125">
        <v>2014</v>
      </c>
      <c r="C125" t="s">
        <v>35</v>
      </c>
      <c r="D125">
        <v>0</v>
      </c>
      <c r="E125">
        <v>48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75</v>
      </c>
      <c r="AF125">
        <v>75</v>
      </c>
      <c r="AG125">
        <v>84</v>
      </c>
    </row>
    <row r="126" spans="1:33" x14ac:dyDescent="0.2">
      <c r="A126" t="s">
        <v>75</v>
      </c>
      <c r="B126">
        <v>2013</v>
      </c>
      <c r="C126" t="s">
        <v>34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2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21</v>
      </c>
      <c r="AF126">
        <v>22</v>
      </c>
      <c r="AG126">
        <v>39</v>
      </c>
    </row>
    <row r="127" spans="1:33" x14ac:dyDescent="0.2">
      <c r="A127" t="s">
        <v>75</v>
      </c>
      <c r="B127">
        <v>2013</v>
      </c>
      <c r="C127" t="s">
        <v>35</v>
      </c>
      <c r="D127">
        <v>0</v>
      </c>
      <c r="E127">
        <v>37</v>
      </c>
      <c r="F127">
        <v>5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68</v>
      </c>
      <c r="AF127">
        <v>68</v>
      </c>
      <c r="AG127">
        <v>68</v>
      </c>
    </row>
    <row r="128" spans="1:33" x14ac:dyDescent="0.2">
      <c r="A128" t="s">
        <v>75</v>
      </c>
      <c r="B128">
        <v>2012</v>
      </c>
      <c r="C128" t="s">
        <v>34</v>
      </c>
      <c r="D128">
        <v>0</v>
      </c>
      <c r="E128">
        <v>6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1</v>
      </c>
      <c r="V128">
        <v>1</v>
      </c>
      <c r="W128">
        <v>0</v>
      </c>
      <c r="X128">
        <v>1</v>
      </c>
      <c r="Y128">
        <v>3</v>
      </c>
      <c r="Z128">
        <v>4</v>
      </c>
      <c r="AA128">
        <v>0</v>
      </c>
      <c r="AB128">
        <v>0</v>
      </c>
      <c r="AC128">
        <v>0</v>
      </c>
      <c r="AD128">
        <v>0</v>
      </c>
      <c r="AE128">
        <v>35</v>
      </c>
      <c r="AF128">
        <v>40</v>
      </c>
      <c r="AG128">
        <v>35</v>
      </c>
    </row>
    <row r="129" spans="1:33" x14ac:dyDescent="0.2">
      <c r="A129" t="s">
        <v>75</v>
      </c>
      <c r="B129">
        <v>2012</v>
      </c>
      <c r="C129" t="s">
        <v>35</v>
      </c>
      <c r="D129">
        <v>0</v>
      </c>
      <c r="E129">
        <v>48</v>
      </c>
      <c r="F129">
        <v>7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2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82</v>
      </c>
      <c r="AF129">
        <v>82</v>
      </c>
      <c r="AG129">
        <v>82</v>
      </c>
    </row>
    <row r="130" spans="1:33" x14ac:dyDescent="0.2">
      <c r="A130" t="s">
        <v>75</v>
      </c>
      <c r="B130">
        <v>2011</v>
      </c>
      <c r="C130" t="s">
        <v>34</v>
      </c>
      <c r="D130">
        <v>0</v>
      </c>
      <c r="E130">
        <v>4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3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23</v>
      </c>
      <c r="AF130">
        <v>23</v>
      </c>
      <c r="AG130">
        <v>30</v>
      </c>
    </row>
    <row r="131" spans="1:33" x14ac:dyDescent="0.2">
      <c r="A131" t="s">
        <v>75</v>
      </c>
      <c r="B131">
        <v>2011</v>
      </c>
      <c r="C131" t="s">
        <v>35</v>
      </c>
      <c r="D131">
        <v>0</v>
      </c>
      <c r="E131">
        <v>3</v>
      </c>
      <c r="F131">
        <v>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16</v>
      </c>
      <c r="AF131">
        <v>16</v>
      </c>
      <c r="AG131">
        <v>16</v>
      </c>
    </row>
    <row r="132" spans="1:33" x14ac:dyDescent="0.2">
      <c r="A132" t="s">
        <v>75</v>
      </c>
      <c r="B132">
        <v>2010</v>
      </c>
      <c r="C132" t="s">
        <v>34</v>
      </c>
      <c r="D132">
        <v>0</v>
      </c>
      <c r="E132">
        <v>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1</v>
      </c>
      <c r="V132">
        <v>1</v>
      </c>
      <c r="W132">
        <v>0</v>
      </c>
      <c r="X132">
        <v>10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38</v>
      </c>
      <c r="AF132">
        <v>42</v>
      </c>
      <c r="AG132">
        <v>53</v>
      </c>
    </row>
    <row r="133" spans="1:33" x14ac:dyDescent="0.2">
      <c r="A133" t="s">
        <v>75</v>
      </c>
      <c r="B133">
        <v>2010</v>
      </c>
      <c r="C133" t="s">
        <v>35</v>
      </c>
      <c r="D133">
        <v>0</v>
      </c>
      <c r="E133">
        <v>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13</v>
      </c>
      <c r="AF133">
        <v>13</v>
      </c>
      <c r="AG133">
        <v>13</v>
      </c>
    </row>
    <row r="134" spans="1:33" x14ac:dyDescent="0.2">
      <c r="A134" t="s">
        <v>86</v>
      </c>
      <c r="B134">
        <v>2021</v>
      </c>
      <c r="C134" t="s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</row>
    <row r="135" spans="1:33" x14ac:dyDescent="0.2">
      <c r="A135" t="s">
        <v>86</v>
      </c>
      <c r="B135">
        <v>2020</v>
      </c>
      <c r="C135" t="s">
        <v>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</row>
    <row r="136" spans="1:33" x14ac:dyDescent="0.2">
      <c r="A136" t="s">
        <v>86</v>
      </c>
      <c r="B136">
        <v>2017</v>
      </c>
      <c r="C136" t="s">
        <v>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</row>
    <row r="137" spans="1:33" x14ac:dyDescent="0.2">
      <c r="A137" t="s">
        <v>86</v>
      </c>
      <c r="B137">
        <v>2013</v>
      </c>
      <c r="C137" t="s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12</v>
      </c>
      <c r="AG137">
        <v>1</v>
      </c>
    </row>
    <row r="138" spans="1:33" x14ac:dyDescent="0.2">
      <c r="A138" t="s">
        <v>86</v>
      </c>
      <c r="B138">
        <v>2010</v>
      </c>
      <c r="C138" t="s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3</v>
      </c>
    </row>
    <row r="139" spans="1:33" x14ac:dyDescent="0.2">
      <c r="A139" t="s">
        <v>74</v>
      </c>
      <c r="B139">
        <v>2022</v>
      </c>
      <c r="C139" t="s">
        <v>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3</v>
      </c>
      <c r="AG139">
        <v>3</v>
      </c>
    </row>
    <row r="140" spans="1:33" x14ac:dyDescent="0.2">
      <c r="A140" t="s">
        <v>74</v>
      </c>
      <c r="B140">
        <v>2022</v>
      </c>
      <c r="C140" t="s">
        <v>35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3</v>
      </c>
      <c r="AF140">
        <v>4</v>
      </c>
      <c r="AG140">
        <v>4</v>
      </c>
    </row>
    <row r="141" spans="1:33" x14ac:dyDescent="0.2">
      <c r="A141" t="s">
        <v>74</v>
      </c>
      <c r="B141">
        <v>2021</v>
      </c>
      <c r="C141" t="s">
        <v>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</row>
    <row r="142" spans="1:33" x14ac:dyDescent="0.2">
      <c r="A142" t="s">
        <v>74</v>
      </c>
      <c r="B142">
        <v>2021</v>
      </c>
      <c r="C142" t="s">
        <v>35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5</v>
      </c>
      <c r="AG142">
        <v>5</v>
      </c>
    </row>
    <row r="143" spans="1:33" x14ac:dyDescent="0.2">
      <c r="A143" t="s">
        <v>74</v>
      </c>
      <c r="B143">
        <v>2020</v>
      </c>
      <c r="C143" t="s">
        <v>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3</v>
      </c>
    </row>
    <row r="144" spans="1:33" x14ac:dyDescent="0.2">
      <c r="A144" t="s">
        <v>74</v>
      </c>
      <c r="B144">
        <v>2019</v>
      </c>
      <c r="C144" t="s">
        <v>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 x14ac:dyDescent="0.2">
      <c r="A145" t="s">
        <v>74</v>
      </c>
      <c r="B145">
        <v>2018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</row>
    <row r="146" spans="1:33" x14ac:dyDescent="0.2">
      <c r="A146" t="s">
        <v>74</v>
      </c>
      <c r="B146">
        <v>2016</v>
      </c>
      <c r="C146" t="s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</row>
    <row r="147" spans="1:33" x14ac:dyDescent="0.2">
      <c r="A147" t="s">
        <v>74</v>
      </c>
      <c r="B147">
        <v>2015</v>
      </c>
      <c r="C147" t="s">
        <v>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4</v>
      </c>
      <c r="AG147">
        <v>4</v>
      </c>
    </row>
    <row r="148" spans="1:33" x14ac:dyDescent="0.2">
      <c r="A148" t="s">
        <v>74</v>
      </c>
      <c r="B148">
        <v>2015</v>
      </c>
      <c r="C148" t="s">
        <v>35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</row>
    <row r="149" spans="1:33" x14ac:dyDescent="0.2">
      <c r="A149" t="s">
        <v>74</v>
      </c>
      <c r="B149">
        <v>2014</v>
      </c>
      <c r="C149" t="s">
        <v>34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2</v>
      </c>
    </row>
    <row r="150" spans="1:33" x14ac:dyDescent="0.2">
      <c r="A150" t="s">
        <v>74</v>
      </c>
      <c r="B150">
        <v>2014</v>
      </c>
      <c r="C150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</row>
    <row r="151" spans="1:33" x14ac:dyDescent="0.2">
      <c r="A151" t="s">
        <v>74</v>
      </c>
      <c r="B151">
        <v>2013</v>
      </c>
      <c r="C151" t="s">
        <v>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</row>
    <row r="152" spans="1:33" x14ac:dyDescent="0.2">
      <c r="A152" t="s">
        <v>74</v>
      </c>
      <c r="B152">
        <v>2013</v>
      </c>
      <c r="C152" t="s">
        <v>35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2</v>
      </c>
    </row>
    <row r="153" spans="1:33" x14ac:dyDescent="0.2">
      <c r="A153" t="s">
        <v>74</v>
      </c>
      <c r="B153">
        <v>2011</v>
      </c>
      <c r="C153" t="s">
        <v>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</row>
    <row r="154" spans="1:33" x14ac:dyDescent="0.2">
      <c r="A154" t="s">
        <v>74</v>
      </c>
      <c r="B154">
        <v>2010</v>
      </c>
      <c r="C154" t="s">
        <v>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2</v>
      </c>
    </row>
    <row r="155" spans="1:33" x14ac:dyDescent="0.2">
      <c r="A155" t="s">
        <v>73</v>
      </c>
      <c r="B155">
        <v>2022</v>
      </c>
      <c r="C155" t="s">
        <v>34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</row>
    <row r="156" spans="1:33" x14ac:dyDescent="0.2">
      <c r="A156" t="s">
        <v>73</v>
      </c>
      <c r="B156">
        <v>2021</v>
      </c>
      <c r="C156" t="s">
        <v>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</row>
    <row r="157" spans="1:33" x14ac:dyDescent="0.2">
      <c r="A157" t="s">
        <v>73</v>
      </c>
      <c r="B157">
        <v>2018</v>
      </c>
      <c r="C157" t="s">
        <v>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</row>
    <row r="158" spans="1:33" x14ac:dyDescent="0.2">
      <c r="A158" t="s">
        <v>73</v>
      </c>
      <c r="B158">
        <v>2012</v>
      </c>
      <c r="C158" t="s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4</v>
      </c>
    </row>
    <row r="159" spans="1:33" x14ac:dyDescent="0.2">
      <c r="A159" t="s">
        <v>73</v>
      </c>
      <c r="B159">
        <v>2010</v>
      </c>
      <c r="C159" t="s">
        <v>35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2</v>
      </c>
    </row>
    <row r="160" spans="1:33" x14ac:dyDescent="0.2">
      <c r="A160" t="s">
        <v>96</v>
      </c>
      <c r="B160">
        <v>2011</v>
      </c>
      <c r="C160" t="s">
        <v>34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</row>
    <row r="161" spans="1:33" x14ac:dyDescent="0.2">
      <c r="A161" t="s">
        <v>72</v>
      </c>
      <c r="B161">
        <v>2022</v>
      </c>
      <c r="C161" t="s">
        <v>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4</v>
      </c>
      <c r="AG161">
        <v>3</v>
      </c>
    </row>
    <row r="162" spans="1:33" x14ac:dyDescent="0.2">
      <c r="A162" t="s">
        <v>72</v>
      </c>
      <c r="B162">
        <v>2021</v>
      </c>
      <c r="C162" t="s">
        <v>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</row>
    <row r="163" spans="1:33" x14ac:dyDescent="0.2">
      <c r="A163" t="s">
        <v>72</v>
      </c>
      <c r="B163">
        <v>2020</v>
      </c>
      <c r="C163" t="s">
        <v>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</row>
    <row r="164" spans="1:33" x14ac:dyDescent="0.2">
      <c r="A164" t="s">
        <v>72</v>
      </c>
      <c r="B164">
        <v>2020</v>
      </c>
      <c r="C164" t="s">
        <v>35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</row>
    <row r="165" spans="1:33" x14ac:dyDescent="0.2">
      <c r="A165" t="s">
        <v>72</v>
      </c>
      <c r="B165">
        <v>2019</v>
      </c>
      <c r="C165" t="s">
        <v>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</row>
    <row r="166" spans="1:33" x14ac:dyDescent="0.2">
      <c r="A166" t="s">
        <v>72</v>
      </c>
      <c r="B166">
        <v>2018</v>
      </c>
      <c r="C166" t="s">
        <v>34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3</v>
      </c>
      <c r="AG166">
        <v>2</v>
      </c>
    </row>
    <row r="167" spans="1:33" x14ac:dyDescent="0.2">
      <c r="A167" t="s">
        <v>72</v>
      </c>
      <c r="B167">
        <v>2017</v>
      </c>
      <c r="C167" t="s">
        <v>35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</row>
    <row r="168" spans="1:33" x14ac:dyDescent="0.2">
      <c r="A168" t="s">
        <v>72</v>
      </c>
      <c r="B168">
        <v>2016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</row>
    <row r="169" spans="1:33" x14ac:dyDescent="0.2">
      <c r="A169" t="s">
        <v>72</v>
      </c>
      <c r="B169">
        <v>2016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</row>
    <row r="170" spans="1:33" x14ac:dyDescent="0.2">
      <c r="A170" t="s">
        <v>72</v>
      </c>
      <c r="B170">
        <v>2014</v>
      </c>
      <c r="C170" t="s">
        <v>34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3</v>
      </c>
    </row>
    <row r="171" spans="1:33" x14ac:dyDescent="0.2">
      <c r="A171" t="s">
        <v>72</v>
      </c>
      <c r="B171">
        <v>2013</v>
      </c>
      <c r="C171" t="s">
        <v>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2</v>
      </c>
      <c r="AG171">
        <v>2</v>
      </c>
    </row>
    <row r="172" spans="1:33" x14ac:dyDescent="0.2">
      <c r="A172" t="s">
        <v>72</v>
      </c>
      <c r="B172">
        <v>2012</v>
      </c>
      <c r="C172" t="s">
        <v>35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3</v>
      </c>
      <c r="AG172">
        <v>3</v>
      </c>
    </row>
    <row r="173" spans="1:33" x14ac:dyDescent="0.2">
      <c r="A173" t="s">
        <v>71</v>
      </c>
      <c r="B173">
        <v>2022</v>
      </c>
      <c r="C173" t="s">
        <v>34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</v>
      </c>
      <c r="AF173">
        <v>8</v>
      </c>
      <c r="AG173">
        <v>6</v>
      </c>
    </row>
    <row r="174" spans="1:33" x14ac:dyDescent="0.2">
      <c r="A174" t="s">
        <v>71</v>
      </c>
      <c r="B174">
        <v>2022</v>
      </c>
      <c r="C174" t="s">
        <v>35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3</v>
      </c>
      <c r="AG174">
        <v>3</v>
      </c>
    </row>
    <row r="175" spans="1:33" x14ac:dyDescent="0.2">
      <c r="A175" t="s">
        <v>71</v>
      </c>
      <c r="B175">
        <v>2021</v>
      </c>
      <c r="C175" t="s">
        <v>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2</v>
      </c>
      <c r="AG175">
        <v>2</v>
      </c>
    </row>
    <row r="176" spans="1:33" x14ac:dyDescent="0.2">
      <c r="A176" t="s">
        <v>71</v>
      </c>
      <c r="B176">
        <v>2021</v>
      </c>
      <c r="C176" t="s">
        <v>35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2</v>
      </c>
    </row>
    <row r="177" spans="1:33" x14ac:dyDescent="0.2">
      <c r="A177" t="s">
        <v>71</v>
      </c>
      <c r="B177">
        <v>2019</v>
      </c>
      <c r="C177" t="s">
        <v>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</row>
    <row r="178" spans="1:33" x14ac:dyDescent="0.2">
      <c r="A178" t="s">
        <v>71</v>
      </c>
      <c r="B178">
        <v>2017</v>
      </c>
      <c r="C178" t="s">
        <v>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</row>
    <row r="179" spans="1:33" x14ac:dyDescent="0.2">
      <c r="A179" t="s">
        <v>71</v>
      </c>
      <c r="B179">
        <v>2016</v>
      </c>
      <c r="C179" t="s">
        <v>35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</row>
    <row r="180" spans="1:33" x14ac:dyDescent="0.2">
      <c r="A180" t="s">
        <v>71</v>
      </c>
      <c r="B180">
        <v>2015</v>
      </c>
      <c r="C180" t="s">
        <v>34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2</v>
      </c>
    </row>
    <row r="181" spans="1:33" x14ac:dyDescent="0.2">
      <c r="A181" t="s">
        <v>71</v>
      </c>
      <c r="B181">
        <v>2011</v>
      </c>
      <c r="C181" t="s">
        <v>34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2</v>
      </c>
    </row>
    <row r="182" spans="1:33" x14ac:dyDescent="0.2">
      <c r="A182" t="s">
        <v>71</v>
      </c>
      <c r="B182">
        <v>2010</v>
      </c>
      <c r="C182" t="s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4</v>
      </c>
      <c r="AG182">
        <v>4</v>
      </c>
    </row>
    <row r="183" spans="1:33" x14ac:dyDescent="0.2">
      <c r="A183" t="s">
        <v>70</v>
      </c>
      <c r="B183">
        <v>2022</v>
      </c>
      <c r="C183" t="s">
        <v>34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2</v>
      </c>
    </row>
    <row r="184" spans="1:33" x14ac:dyDescent="0.2">
      <c r="A184" t="s">
        <v>70</v>
      </c>
      <c r="B184">
        <v>2022</v>
      </c>
      <c r="C184" t="s">
        <v>35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2</v>
      </c>
    </row>
    <row r="185" spans="1:33" x14ac:dyDescent="0.2">
      <c r="A185" t="s">
        <v>70</v>
      </c>
      <c r="B185">
        <v>2021</v>
      </c>
      <c r="C185" t="s">
        <v>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</row>
    <row r="186" spans="1:33" x14ac:dyDescent="0.2">
      <c r="A186" t="s">
        <v>70</v>
      </c>
      <c r="B186">
        <v>2021</v>
      </c>
      <c r="C186" t="s">
        <v>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</row>
    <row r="187" spans="1:33" x14ac:dyDescent="0.2">
      <c r="A187" t="s">
        <v>70</v>
      </c>
      <c r="B187">
        <v>2020</v>
      </c>
      <c r="C187" t="s">
        <v>34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</v>
      </c>
      <c r="AF187">
        <v>4</v>
      </c>
      <c r="AG187">
        <v>4</v>
      </c>
    </row>
    <row r="188" spans="1:33" x14ac:dyDescent="0.2">
      <c r="A188" t="s">
        <v>70</v>
      </c>
      <c r="B188">
        <v>2020</v>
      </c>
      <c r="C188" t="s">
        <v>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3</v>
      </c>
      <c r="AG188">
        <v>3</v>
      </c>
    </row>
    <row r="189" spans="1:33" x14ac:dyDescent="0.2">
      <c r="A189" t="s">
        <v>70</v>
      </c>
      <c r="B189">
        <v>2019</v>
      </c>
      <c r="C189" t="s">
        <v>34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2</v>
      </c>
    </row>
    <row r="190" spans="1:33" x14ac:dyDescent="0.2">
      <c r="A190" t="s">
        <v>70</v>
      </c>
      <c r="B190">
        <v>2019</v>
      </c>
      <c r="C190" t="s">
        <v>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3</v>
      </c>
      <c r="AG190">
        <v>2</v>
      </c>
    </row>
    <row r="191" spans="1:33" x14ac:dyDescent="0.2">
      <c r="A191" t="s">
        <v>70</v>
      </c>
      <c r="B191">
        <v>2018</v>
      </c>
      <c r="C191" t="s">
        <v>34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2</v>
      </c>
      <c r="AG191">
        <v>2</v>
      </c>
    </row>
    <row r="192" spans="1:33" x14ac:dyDescent="0.2">
      <c r="A192" t="s">
        <v>70</v>
      </c>
      <c r="B192">
        <v>2017</v>
      </c>
      <c r="C192" t="s">
        <v>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</row>
    <row r="193" spans="1:33" x14ac:dyDescent="0.2">
      <c r="A193" t="s">
        <v>70</v>
      </c>
      <c r="B193">
        <v>2016</v>
      </c>
      <c r="C193" t="s">
        <v>35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3</v>
      </c>
    </row>
    <row r="194" spans="1:33" x14ac:dyDescent="0.2">
      <c r="A194" t="s">
        <v>70</v>
      </c>
      <c r="B194">
        <v>2015</v>
      </c>
      <c r="C194" t="s">
        <v>34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</row>
    <row r="195" spans="1:33" x14ac:dyDescent="0.2">
      <c r="A195" t="s">
        <v>70</v>
      </c>
      <c r="B195">
        <v>2013</v>
      </c>
      <c r="C195" t="s">
        <v>34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3</v>
      </c>
      <c r="AG195">
        <v>3</v>
      </c>
    </row>
    <row r="196" spans="1:33" x14ac:dyDescent="0.2">
      <c r="A196" t="s">
        <v>70</v>
      </c>
      <c r="B196">
        <v>2013</v>
      </c>
      <c r="C196" t="s">
        <v>35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</row>
    <row r="197" spans="1:33" x14ac:dyDescent="0.2">
      <c r="A197" t="s">
        <v>70</v>
      </c>
      <c r="B197">
        <v>2012</v>
      </c>
      <c r="C197" t="s">
        <v>34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2</v>
      </c>
      <c r="AG197">
        <v>2</v>
      </c>
    </row>
    <row r="198" spans="1:33" x14ac:dyDescent="0.2">
      <c r="A198" t="s">
        <v>70</v>
      </c>
      <c r="B198">
        <v>2012</v>
      </c>
      <c r="C198" t="s">
        <v>35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3</v>
      </c>
    </row>
    <row r="199" spans="1:33" x14ac:dyDescent="0.2">
      <c r="A199" t="s">
        <v>70</v>
      </c>
      <c r="B199">
        <v>2011</v>
      </c>
      <c r="C199" t="s">
        <v>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2</v>
      </c>
    </row>
    <row r="200" spans="1:33" x14ac:dyDescent="0.2">
      <c r="A200" t="s">
        <v>70</v>
      </c>
      <c r="B200">
        <v>2011</v>
      </c>
      <c r="C200" t="s">
        <v>35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</row>
    <row r="201" spans="1:33" x14ac:dyDescent="0.2">
      <c r="A201" t="s">
        <v>70</v>
      </c>
      <c r="B201">
        <v>2010</v>
      </c>
      <c r="C201" t="s">
        <v>34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</v>
      </c>
      <c r="AF201">
        <v>4</v>
      </c>
      <c r="AG201">
        <v>4</v>
      </c>
    </row>
    <row r="202" spans="1:33" x14ac:dyDescent="0.2">
      <c r="A202" t="s">
        <v>70</v>
      </c>
      <c r="B202">
        <v>2010</v>
      </c>
      <c r="C202" t="s">
        <v>35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</row>
    <row r="203" spans="1:33" x14ac:dyDescent="0.2">
      <c r="A203" t="s">
        <v>69</v>
      </c>
      <c r="B203">
        <v>2022</v>
      </c>
      <c r="C203" t="s">
        <v>34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9</v>
      </c>
      <c r="AF203">
        <v>12</v>
      </c>
      <c r="AG203">
        <v>16</v>
      </c>
    </row>
    <row r="204" spans="1:33" x14ac:dyDescent="0.2">
      <c r="A204" t="s">
        <v>69</v>
      </c>
      <c r="B204">
        <v>2022</v>
      </c>
      <c r="C204" t="s">
        <v>35</v>
      </c>
      <c r="D204">
        <v>0</v>
      </c>
      <c r="E204">
        <v>6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</v>
      </c>
      <c r="AF204">
        <v>7</v>
      </c>
      <c r="AG204">
        <v>7</v>
      </c>
    </row>
    <row r="205" spans="1:33" x14ac:dyDescent="0.2">
      <c r="A205" t="s">
        <v>69</v>
      </c>
      <c r="B205">
        <v>2021</v>
      </c>
      <c r="C205" t="s">
        <v>34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5</v>
      </c>
      <c r="AG205">
        <v>5</v>
      </c>
    </row>
    <row r="206" spans="1:33" x14ac:dyDescent="0.2">
      <c r="A206" t="s">
        <v>69</v>
      </c>
      <c r="B206">
        <v>2021</v>
      </c>
      <c r="C206" t="s">
        <v>35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4</v>
      </c>
      <c r="AG206">
        <v>3</v>
      </c>
    </row>
    <row r="207" spans="1:33" x14ac:dyDescent="0.2">
      <c r="A207" t="s">
        <v>69</v>
      </c>
      <c r="B207">
        <v>2020</v>
      </c>
      <c r="C207" t="s">
        <v>35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5</v>
      </c>
      <c r="AG207">
        <v>5</v>
      </c>
    </row>
    <row r="208" spans="1:33" x14ac:dyDescent="0.2">
      <c r="A208" t="s">
        <v>69</v>
      </c>
      <c r="B208">
        <v>2019</v>
      </c>
      <c r="C208" t="s">
        <v>34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4</v>
      </c>
    </row>
    <row r="209" spans="1:33" x14ac:dyDescent="0.2">
      <c r="A209" t="s">
        <v>69</v>
      </c>
      <c r="B209">
        <v>2019</v>
      </c>
      <c r="C209" t="s">
        <v>35</v>
      </c>
      <c r="D209">
        <v>0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8</v>
      </c>
      <c r="AF209">
        <v>8</v>
      </c>
      <c r="AG209">
        <v>9</v>
      </c>
    </row>
    <row r="210" spans="1:33" x14ac:dyDescent="0.2">
      <c r="A210" t="s">
        <v>69</v>
      </c>
      <c r="B210">
        <v>2018</v>
      </c>
      <c r="C210" t="s">
        <v>34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5</v>
      </c>
    </row>
    <row r="211" spans="1:33" x14ac:dyDescent="0.2">
      <c r="A211" t="s">
        <v>69</v>
      </c>
      <c r="B211">
        <v>2018</v>
      </c>
      <c r="C211" t="s">
        <v>35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2</v>
      </c>
    </row>
    <row r="212" spans="1:33" x14ac:dyDescent="0.2">
      <c r="A212" t="s">
        <v>69</v>
      </c>
      <c r="B212">
        <v>2017</v>
      </c>
      <c r="C212" t="s">
        <v>34</v>
      </c>
      <c r="D212">
        <v>0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3</v>
      </c>
      <c r="AG212">
        <v>3</v>
      </c>
    </row>
    <row r="213" spans="1:33" x14ac:dyDescent="0.2">
      <c r="A213" t="s">
        <v>69</v>
      </c>
      <c r="B213">
        <v>2017</v>
      </c>
      <c r="C213" t="s">
        <v>35</v>
      </c>
      <c r="D213">
        <v>0</v>
      </c>
      <c r="E213">
        <v>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4</v>
      </c>
      <c r="AG213">
        <v>4</v>
      </c>
    </row>
    <row r="214" spans="1:33" x14ac:dyDescent="0.2">
      <c r="A214" t="s">
        <v>69</v>
      </c>
      <c r="B214">
        <v>2016</v>
      </c>
      <c r="C214" t="s">
        <v>34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4</v>
      </c>
      <c r="AG214">
        <v>4</v>
      </c>
    </row>
    <row r="215" spans="1:33" x14ac:dyDescent="0.2">
      <c r="A215" t="s">
        <v>69</v>
      </c>
      <c r="B215">
        <v>2016</v>
      </c>
      <c r="C215" t="s">
        <v>35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5</v>
      </c>
      <c r="AG215">
        <v>5</v>
      </c>
    </row>
    <row r="216" spans="1:33" x14ac:dyDescent="0.2">
      <c r="A216" t="s">
        <v>69</v>
      </c>
      <c r="B216">
        <v>2015</v>
      </c>
      <c r="C216" t="s">
        <v>35</v>
      </c>
      <c r="D216">
        <v>0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4</v>
      </c>
      <c r="AG216">
        <v>4</v>
      </c>
    </row>
    <row r="217" spans="1:33" x14ac:dyDescent="0.2">
      <c r="A217" t="s">
        <v>69</v>
      </c>
      <c r="B217">
        <v>2014</v>
      </c>
      <c r="C217" t="s">
        <v>34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4</v>
      </c>
      <c r="AG217">
        <v>4</v>
      </c>
    </row>
    <row r="218" spans="1:33" x14ac:dyDescent="0.2">
      <c r="A218" t="s">
        <v>69</v>
      </c>
      <c r="B218">
        <v>2014</v>
      </c>
      <c r="C218" t="s">
        <v>35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</v>
      </c>
      <c r="AF218">
        <v>6</v>
      </c>
      <c r="AG218">
        <v>6</v>
      </c>
    </row>
    <row r="219" spans="1:33" x14ac:dyDescent="0.2">
      <c r="A219" t="s">
        <v>69</v>
      </c>
      <c r="B219">
        <v>2013</v>
      </c>
      <c r="C219" t="s">
        <v>34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4</v>
      </c>
      <c r="AG219">
        <v>6</v>
      </c>
    </row>
    <row r="220" spans="1:33" x14ac:dyDescent="0.2">
      <c r="A220" t="s">
        <v>69</v>
      </c>
      <c r="B220">
        <v>2013</v>
      </c>
      <c r="C220" t="s">
        <v>35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3</v>
      </c>
      <c r="AG220">
        <v>3</v>
      </c>
    </row>
    <row r="221" spans="1:33" x14ac:dyDescent="0.2">
      <c r="A221" t="s">
        <v>69</v>
      </c>
      <c r="B221">
        <v>2012</v>
      </c>
      <c r="C221" t="s">
        <v>34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5</v>
      </c>
      <c r="AG221">
        <v>11</v>
      </c>
    </row>
    <row r="222" spans="1:33" x14ac:dyDescent="0.2">
      <c r="A222" t="s">
        <v>69</v>
      </c>
      <c r="B222">
        <v>2012</v>
      </c>
      <c r="C222" t="s">
        <v>35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</row>
    <row r="223" spans="1:33" x14ac:dyDescent="0.2">
      <c r="A223" t="s">
        <v>69</v>
      </c>
      <c r="B223">
        <v>2011</v>
      </c>
      <c r="C223" t="s">
        <v>34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</v>
      </c>
      <c r="AF223">
        <v>4</v>
      </c>
      <c r="AG223">
        <v>4</v>
      </c>
    </row>
    <row r="224" spans="1:33" x14ac:dyDescent="0.2">
      <c r="A224" t="s">
        <v>69</v>
      </c>
      <c r="B224">
        <v>2011</v>
      </c>
      <c r="C224" t="s">
        <v>35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6</v>
      </c>
      <c r="AF224">
        <v>6</v>
      </c>
      <c r="AG224">
        <v>6</v>
      </c>
    </row>
    <row r="225" spans="1:33" x14ac:dyDescent="0.2">
      <c r="A225" t="s">
        <v>69</v>
      </c>
      <c r="B225">
        <v>2010</v>
      </c>
      <c r="C225" t="s">
        <v>34</v>
      </c>
      <c r="D225">
        <v>0</v>
      </c>
      <c r="E225">
        <v>6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14</v>
      </c>
      <c r="AF225">
        <v>14</v>
      </c>
      <c r="AG225">
        <v>16</v>
      </c>
    </row>
    <row r="226" spans="1:33" x14ac:dyDescent="0.2">
      <c r="A226" t="s">
        <v>69</v>
      </c>
      <c r="B226">
        <v>2010</v>
      </c>
      <c r="C226" t="s">
        <v>35</v>
      </c>
      <c r="D226">
        <v>0</v>
      </c>
      <c r="E226">
        <v>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</v>
      </c>
      <c r="AF226">
        <v>10</v>
      </c>
      <c r="AG226">
        <v>10</v>
      </c>
    </row>
    <row r="227" spans="1:33" x14ac:dyDescent="0.2">
      <c r="A227" t="s">
        <v>68</v>
      </c>
      <c r="B227">
        <v>2010</v>
      </c>
      <c r="C227" t="s">
        <v>34</v>
      </c>
      <c r="D227">
        <v>0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</v>
      </c>
      <c r="U227">
        <v>0</v>
      </c>
      <c r="V227">
        <v>4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33</v>
      </c>
      <c r="AF227">
        <v>33</v>
      </c>
      <c r="AG227">
        <v>59</v>
      </c>
    </row>
    <row r="228" spans="1:33" x14ac:dyDescent="0.2">
      <c r="A228" t="s">
        <v>68</v>
      </c>
      <c r="B228">
        <v>2010</v>
      </c>
      <c r="C228" t="s">
        <v>35</v>
      </c>
      <c r="D228">
        <v>0</v>
      </c>
      <c r="E228">
        <v>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</v>
      </c>
      <c r="AF228">
        <v>9</v>
      </c>
      <c r="AG228">
        <v>9</v>
      </c>
    </row>
    <row r="229" spans="1:33" x14ac:dyDescent="0.2">
      <c r="A229" t="s">
        <v>68</v>
      </c>
      <c r="B229">
        <v>2011</v>
      </c>
      <c r="C229" t="s">
        <v>34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5</v>
      </c>
      <c r="AF229">
        <v>7</v>
      </c>
      <c r="AG229">
        <v>6</v>
      </c>
    </row>
    <row r="230" spans="1:33" x14ac:dyDescent="0.2">
      <c r="A230" t="s">
        <v>68</v>
      </c>
      <c r="B230">
        <v>2011</v>
      </c>
      <c r="C230" t="s">
        <v>35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3</v>
      </c>
      <c r="AF230">
        <v>3</v>
      </c>
      <c r="AG230">
        <v>3</v>
      </c>
    </row>
    <row r="231" spans="1:33" x14ac:dyDescent="0.2">
      <c r="A231" t="s">
        <v>68</v>
      </c>
      <c r="B231">
        <v>2012</v>
      </c>
      <c r="C231" t="s">
        <v>34</v>
      </c>
      <c r="D231">
        <v>0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</v>
      </c>
      <c r="AF231">
        <v>11</v>
      </c>
      <c r="AG231">
        <v>21</v>
      </c>
    </row>
    <row r="232" spans="1:33" x14ac:dyDescent="0.2">
      <c r="A232" t="s">
        <v>68</v>
      </c>
      <c r="B232">
        <v>2012</v>
      </c>
      <c r="C232" t="s">
        <v>35</v>
      </c>
      <c r="D232">
        <v>0</v>
      </c>
      <c r="E232">
        <v>12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</v>
      </c>
      <c r="AF232">
        <v>16</v>
      </c>
      <c r="AG232">
        <v>18</v>
      </c>
    </row>
    <row r="233" spans="1:33" x14ac:dyDescent="0.2">
      <c r="A233" t="s">
        <v>68</v>
      </c>
      <c r="B233">
        <v>2013</v>
      </c>
      <c r="C233" t="s">
        <v>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</v>
      </c>
      <c r="AF233">
        <v>4</v>
      </c>
      <c r="AG233">
        <v>7</v>
      </c>
    </row>
    <row r="234" spans="1:33" x14ac:dyDescent="0.2">
      <c r="A234" t="s">
        <v>68</v>
      </c>
      <c r="B234">
        <v>2013</v>
      </c>
      <c r="C234" t="s">
        <v>35</v>
      </c>
      <c r="D234">
        <v>0</v>
      </c>
      <c r="E234">
        <v>7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16</v>
      </c>
      <c r="AF234">
        <v>16</v>
      </c>
      <c r="AG234">
        <v>21</v>
      </c>
    </row>
    <row r="235" spans="1:33" x14ac:dyDescent="0.2">
      <c r="A235" t="s">
        <v>68</v>
      </c>
      <c r="B235">
        <v>2014</v>
      </c>
      <c r="C235" t="s">
        <v>34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7</v>
      </c>
      <c r="AF235">
        <v>7</v>
      </c>
      <c r="AG235">
        <v>13</v>
      </c>
    </row>
    <row r="236" spans="1:33" x14ac:dyDescent="0.2">
      <c r="A236" t="s">
        <v>68</v>
      </c>
      <c r="B236">
        <v>2014</v>
      </c>
      <c r="C236" t="s">
        <v>35</v>
      </c>
      <c r="D236">
        <v>0</v>
      </c>
      <c r="E236">
        <v>17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23</v>
      </c>
      <c r="AF236">
        <v>23</v>
      </c>
      <c r="AG236">
        <v>25</v>
      </c>
    </row>
    <row r="237" spans="1:33" x14ac:dyDescent="0.2">
      <c r="A237" t="s">
        <v>68</v>
      </c>
      <c r="B237">
        <v>2015</v>
      </c>
      <c r="C237" t="s">
        <v>34</v>
      </c>
      <c r="D237">
        <v>0</v>
      </c>
      <c r="E237">
        <v>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9</v>
      </c>
      <c r="AF237">
        <v>9</v>
      </c>
      <c r="AG237">
        <v>11</v>
      </c>
    </row>
    <row r="238" spans="1:33" x14ac:dyDescent="0.2">
      <c r="A238" t="s">
        <v>68</v>
      </c>
      <c r="B238">
        <v>2015</v>
      </c>
      <c r="C238" t="s">
        <v>35</v>
      </c>
      <c r="D238">
        <v>0</v>
      </c>
      <c r="E238">
        <v>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</v>
      </c>
      <c r="AF238">
        <v>7</v>
      </c>
      <c r="AG238">
        <v>7</v>
      </c>
    </row>
    <row r="239" spans="1:33" x14ac:dyDescent="0.2">
      <c r="A239" t="s">
        <v>68</v>
      </c>
      <c r="B239">
        <v>2016</v>
      </c>
      <c r="C239" t="s">
        <v>34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4</v>
      </c>
      <c r="AF239">
        <v>4</v>
      </c>
      <c r="AG239">
        <v>4</v>
      </c>
    </row>
    <row r="240" spans="1:33" x14ac:dyDescent="0.2">
      <c r="A240" t="s">
        <v>68</v>
      </c>
      <c r="B240">
        <v>2016</v>
      </c>
      <c r="C240" t="s">
        <v>35</v>
      </c>
      <c r="D240">
        <v>0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8</v>
      </c>
      <c r="AG240">
        <v>8</v>
      </c>
    </row>
    <row r="241" spans="1:33" x14ac:dyDescent="0.2">
      <c r="A241" t="s">
        <v>68</v>
      </c>
      <c r="B241">
        <v>2017</v>
      </c>
      <c r="C241" t="s">
        <v>34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</v>
      </c>
      <c r="AF241">
        <v>11</v>
      </c>
      <c r="AG241">
        <v>11</v>
      </c>
    </row>
    <row r="242" spans="1:33" x14ac:dyDescent="0.2">
      <c r="A242" t="s">
        <v>68</v>
      </c>
      <c r="B242">
        <v>2017</v>
      </c>
      <c r="C242" t="s">
        <v>35</v>
      </c>
      <c r="D242">
        <v>0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7</v>
      </c>
      <c r="AG242">
        <v>7</v>
      </c>
    </row>
    <row r="243" spans="1:33" x14ac:dyDescent="0.2">
      <c r="A243" t="s">
        <v>68</v>
      </c>
      <c r="B243">
        <v>2018</v>
      </c>
      <c r="C243" t="s">
        <v>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</v>
      </c>
      <c r="AF243">
        <v>7</v>
      </c>
      <c r="AG243">
        <v>7</v>
      </c>
    </row>
    <row r="244" spans="1:33" x14ac:dyDescent="0.2">
      <c r="A244" t="s">
        <v>68</v>
      </c>
      <c r="B244">
        <v>2018</v>
      </c>
      <c r="C244" t="s">
        <v>35</v>
      </c>
      <c r="D244">
        <v>0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7</v>
      </c>
      <c r="AF244">
        <v>7</v>
      </c>
      <c r="AG244">
        <v>7</v>
      </c>
    </row>
    <row r="245" spans="1:33" x14ac:dyDescent="0.2">
      <c r="A245" t="s">
        <v>68</v>
      </c>
      <c r="B245">
        <v>2019</v>
      </c>
      <c r="C245" t="s">
        <v>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</row>
    <row r="246" spans="1:33" x14ac:dyDescent="0.2">
      <c r="A246" t="s">
        <v>68</v>
      </c>
      <c r="B246">
        <v>2019</v>
      </c>
      <c r="C246" t="s">
        <v>35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9</v>
      </c>
      <c r="AF246">
        <v>9</v>
      </c>
      <c r="AG246">
        <v>9</v>
      </c>
    </row>
    <row r="247" spans="1:33" x14ac:dyDescent="0.2">
      <c r="A247" t="s">
        <v>68</v>
      </c>
      <c r="B247">
        <v>2020</v>
      </c>
      <c r="C247" t="s">
        <v>34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</v>
      </c>
      <c r="AF247">
        <v>6</v>
      </c>
      <c r="AG247">
        <v>6</v>
      </c>
    </row>
    <row r="248" spans="1:33" x14ac:dyDescent="0.2">
      <c r="A248" t="s">
        <v>68</v>
      </c>
      <c r="B248">
        <v>2020</v>
      </c>
      <c r="C248" t="s">
        <v>35</v>
      </c>
      <c r="D248">
        <v>0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12</v>
      </c>
      <c r="AF248">
        <v>12</v>
      </c>
      <c r="AG248">
        <v>12</v>
      </c>
    </row>
    <row r="249" spans="1:33" x14ac:dyDescent="0.2">
      <c r="A249" t="s">
        <v>68</v>
      </c>
      <c r="B249">
        <v>2021</v>
      </c>
      <c r="C249" t="s">
        <v>34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3</v>
      </c>
      <c r="AG249">
        <v>5</v>
      </c>
    </row>
    <row r="250" spans="1:33" x14ac:dyDescent="0.2">
      <c r="A250" t="s">
        <v>68</v>
      </c>
      <c r="B250">
        <v>2021</v>
      </c>
      <c r="C250" t="s">
        <v>35</v>
      </c>
      <c r="D250">
        <v>0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12</v>
      </c>
      <c r="AF250">
        <v>12</v>
      </c>
      <c r="AG250">
        <v>12</v>
      </c>
    </row>
    <row r="251" spans="1:33" x14ac:dyDescent="0.2">
      <c r="A251" t="s">
        <v>68</v>
      </c>
      <c r="B251">
        <v>2022</v>
      </c>
      <c r="C251" t="s">
        <v>34</v>
      </c>
      <c r="D251">
        <v>0</v>
      </c>
      <c r="E251">
        <v>3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10</v>
      </c>
      <c r="AF251">
        <v>10</v>
      </c>
      <c r="AG251">
        <v>11</v>
      </c>
    </row>
    <row r="252" spans="1:33" x14ac:dyDescent="0.2">
      <c r="A252" t="s">
        <v>68</v>
      </c>
      <c r="B252">
        <v>2022</v>
      </c>
      <c r="C252" t="s">
        <v>35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14</v>
      </c>
      <c r="AG252">
        <v>16</v>
      </c>
    </row>
    <row r="253" spans="1:33" x14ac:dyDescent="0.2">
      <c r="A253" t="s">
        <v>67</v>
      </c>
      <c r="B253">
        <v>2022</v>
      </c>
      <c r="C253" t="s">
        <v>34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2</v>
      </c>
      <c r="AG253">
        <v>2</v>
      </c>
    </row>
    <row r="254" spans="1:33" x14ac:dyDescent="0.2">
      <c r="A254" t="s">
        <v>67</v>
      </c>
      <c r="B254">
        <v>2021</v>
      </c>
      <c r="C254" t="s">
        <v>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</row>
    <row r="255" spans="1:33" x14ac:dyDescent="0.2">
      <c r="A255" t="s">
        <v>67</v>
      </c>
      <c r="B255">
        <v>2021</v>
      </c>
      <c r="C255" t="s">
        <v>35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3</v>
      </c>
      <c r="AG255">
        <v>3</v>
      </c>
    </row>
    <row r="256" spans="1:33" x14ac:dyDescent="0.2">
      <c r="A256" t="s">
        <v>67</v>
      </c>
      <c r="B256">
        <v>2018</v>
      </c>
      <c r="C256" t="s">
        <v>35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2</v>
      </c>
      <c r="AG256">
        <v>1</v>
      </c>
    </row>
    <row r="257" spans="1:33" x14ac:dyDescent="0.2">
      <c r="A257" t="s">
        <v>67</v>
      </c>
      <c r="B257">
        <v>2017</v>
      </c>
      <c r="C257" t="s">
        <v>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</row>
    <row r="258" spans="1:33" x14ac:dyDescent="0.2">
      <c r="A258" t="s">
        <v>67</v>
      </c>
      <c r="B258">
        <v>2017</v>
      </c>
      <c r="C258" t="s">
        <v>35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</row>
    <row r="259" spans="1:33" x14ac:dyDescent="0.2">
      <c r="A259" t="s">
        <v>67</v>
      </c>
      <c r="B259">
        <v>2015</v>
      </c>
      <c r="C259" t="s">
        <v>34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</row>
    <row r="260" spans="1:33" x14ac:dyDescent="0.2">
      <c r="A260" t="s">
        <v>67</v>
      </c>
      <c r="B260">
        <v>2015</v>
      </c>
      <c r="C260" t="s">
        <v>35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2</v>
      </c>
      <c r="AG260">
        <v>1</v>
      </c>
    </row>
    <row r="261" spans="1:33" x14ac:dyDescent="0.2">
      <c r="A261" t="s">
        <v>67</v>
      </c>
      <c r="B261">
        <v>2013</v>
      </c>
      <c r="C261" t="s">
        <v>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</row>
    <row r="262" spans="1:33" x14ac:dyDescent="0.2">
      <c r="A262" t="s">
        <v>67</v>
      </c>
      <c r="B262">
        <v>2013</v>
      </c>
      <c r="C262" t="s">
        <v>35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</row>
    <row r="263" spans="1:33" x14ac:dyDescent="0.2">
      <c r="A263" t="s">
        <v>67</v>
      </c>
      <c r="B263">
        <v>2012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4</v>
      </c>
    </row>
    <row r="264" spans="1:33" x14ac:dyDescent="0.2">
      <c r="A264" t="s">
        <v>67</v>
      </c>
      <c r="B264">
        <v>2011</v>
      </c>
      <c r="C264" t="s">
        <v>35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</row>
    <row r="265" spans="1:33" x14ac:dyDescent="0.2">
      <c r="A265" t="s">
        <v>67</v>
      </c>
      <c r="B265">
        <v>2010</v>
      </c>
      <c r="C265" t="s">
        <v>34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2</v>
      </c>
    </row>
    <row r="266" spans="1:33" x14ac:dyDescent="0.2">
      <c r="A266" t="s">
        <v>66</v>
      </c>
      <c r="B266">
        <v>2010</v>
      </c>
      <c r="C266" t="s">
        <v>34</v>
      </c>
      <c r="D266">
        <v>0</v>
      </c>
      <c r="E266">
        <v>9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3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23</v>
      </c>
      <c r="AF266">
        <v>23</v>
      </c>
      <c r="AG266">
        <v>30</v>
      </c>
    </row>
    <row r="267" spans="1:33" x14ac:dyDescent="0.2">
      <c r="A267" t="s">
        <v>66</v>
      </c>
      <c r="B267">
        <v>2010</v>
      </c>
      <c r="C267" t="s">
        <v>35</v>
      </c>
      <c r="D267">
        <v>0</v>
      </c>
      <c r="E267">
        <v>15</v>
      </c>
      <c r="F267">
        <v>0</v>
      </c>
      <c r="G267">
        <v>0</v>
      </c>
      <c r="H267">
        <v>3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28</v>
      </c>
      <c r="AF267">
        <v>28</v>
      </c>
      <c r="AG267">
        <v>28</v>
      </c>
    </row>
    <row r="268" spans="1:33" x14ac:dyDescent="0.2">
      <c r="A268" t="s">
        <v>66</v>
      </c>
      <c r="B268">
        <v>2011</v>
      </c>
      <c r="C268" t="s">
        <v>34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9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17</v>
      </c>
      <c r="AF268">
        <v>18</v>
      </c>
      <c r="AG268">
        <v>43</v>
      </c>
    </row>
    <row r="269" spans="1:33" x14ac:dyDescent="0.2">
      <c r="A269" t="s">
        <v>66</v>
      </c>
      <c r="B269">
        <v>2011</v>
      </c>
      <c r="C269" t="s">
        <v>35</v>
      </c>
      <c r="D269">
        <v>0</v>
      </c>
      <c r="E269">
        <v>19</v>
      </c>
      <c r="F269">
        <v>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33</v>
      </c>
      <c r="AF269">
        <v>33</v>
      </c>
      <c r="AG269">
        <v>33</v>
      </c>
    </row>
    <row r="270" spans="1:33" x14ac:dyDescent="0.2">
      <c r="A270" t="s">
        <v>66</v>
      </c>
      <c r="B270">
        <v>2012</v>
      </c>
      <c r="C270" t="s">
        <v>34</v>
      </c>
      <c r="D270">
        <v>0</v>
      </c>
      <c r="E270">
        <v>0</v>
      </c>
      <c r="F270">
        <v>0</v>
      </c>
      <c r="G270">
        <v>0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1</v>
      </c>
      <c r="W270">
        <v>0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21</v>
      </c>
      <c r="AF270">
        <v>21</v>
      </c>
      <c r="AG270">
        <v>30</v>
      </c>
    </row>
    <row r="271" spans="1:33" x14ac:dyDescent="0.2">
      <c r="A271" t="s">
        <v>66</v>
      </c>
      <c r="B271">
        <v>2012</v>
      </c>
      <c r="C271" t="s">
        <v>35</v>
      </c>
      <c r="D271">
        <v>0</v>
      </c>
      <c r="E271">
        <v>36</v>
      </c>
      <c r="F271">
        <v>1</v>
      </c>
      <c r="G271">
        <v>0</v>
      </c>
      <c r="H271">
        <v>3</v>
      </c>
      <c r="I271">
        <v>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2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51</v>
      </c>
      <c r="AF271">
        <v>52</v>
      </c>
      <c r="AG271">
        <v>51</v>
      </c>
    </row>
    <row r="272" spans="1:33" x14ac:dyDescent="0.2">
      <c r="A272" t="s">
        <v>66</v>
      </c>
      <c r="B272">
        <v>2013</v>
      </c>
      <c r="C272" t="s">
        <v>34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13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29</v>
      </c>
      <c r="AF272">
        <v>31</v>
      </c>
      <c r="AG272">
        <v>38</v>
      </c>
    </row>
    <row r="273" spans="1:33" x14ac:dyDescent="0.2">
      <c r="A273" t="s">
        <v>66</v>
      </c>
      <c r="B273">
        <v>2013</v>
      </c>
      <c r="C273" t="s">
        <v>35</v>
      </c>
      <c r="D273">
        <v>0</v>
      </c>
      <c r="E273">
        <v>13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19</v>
      </c>
      <c r="AF273">
        <v>20</v>
      </c>
      <c r="AG273">
        <v>19</v>
      </c>
    </row>
    <row r="274" spans="1:33" x14ac:dyDescent="0.2">
      <c r="A274" t="s">
        <v>66</v>
      </c>
      <c r="B274">
        <v>2014</v>
      </c>
      <c r="C274" t="s">
        <v>34</v>
      </c>
      <c r="D274">
        <v>0</v>
      </c>
      <c r="E274">
        <v>2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0</v>
      </c>
      <c r="X274">
        <v>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19</v>
      </c>
      <c r="AF274">
        <v>20</v>
      </c>
      <c r="AG274">
        <v>26</v>
      </c>
    </row>
    <row r="275" spans="1:33" x14ac:dyDescent="0.2">
      <c r="A275" t="s">
        <v>66</v>
      </c>
      <c r="B275">
        <v>2014</v>
      </c>
      <c r="C275" t="s">
        <v>35</v>
      </c>
      <c r="D275">
        <v>0</v>
      </c>
      <c r="E275">
        <v>16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24</v>
      </c>
      <c r="AF275">
        <v>24</v>
      </c>
      <c r="AG275">
        <v>24</v>
      </c>
    </row>
    <row r="276" spans="1:33" x14ac:dyDescent="0.2">
      <c r="A276" t="s">
        <v>66</v>
      </c>
      <c r="B276">
        <v>2015</v>
      </c>
      <c r="C276" t="s">
        <v>34</v>
      </c>
      <c r="D276">
        <v>0</v>
      </c>
      <c r="E276">
        <v>3</v>
      </c>
      <c r="F276">
        <v>1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7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22</v>
      </c>
      <c r="AF276">
        <v>23</v>
      </c>
      <c r="AG276">
        <v>30</v>
      </c>
    </row>
    <row r="277" spans="1:33" x14ac:dyDescent="0.2">
      <c r="A277" t="s">
        <v>66</v>
      </c>
      <c r="B277">
        <v>2015</v>
      </c>
      <c r="C277" t="s">
        <v>35</v>
      </c>
      <c r="D277">
        <v>0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23</v>
      </c>
      <c r="AF277">
        <v>23</v>
      </c>
      <c r="AG277">
        <v>23</v>
      </c>
    </row>
    <row r="278" spans="1:33" x14ac:dyDescent="0.2">
      <c r="A278" t="s">
        <v>66</v>
      </c>
      <c r="B278">
        <v>2016</v>
      </c>
      <c r="C278" t="s">
        <v>34</v>
      </c>
      <c r="D278">
        <v>0</v>
      </c>
      <c r="E278">
        <v>1</v>
      </c>
      <c r="F278">
        <v>1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19</v>
      </c>
      <c r="W278">
        <v>0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38</v>
      </c>
      <c r="AF278">
        <v>38</v>
      </c>
      <c r="AG278">
        <v>38</v>
      </c>
    </row>
    <row r="279" spans="1:33" x14ac:dyDescent="0.2">
      <c r="A279" t="s">
        <v>66</v>
      </c>
      <c r="B279">
        <v>2016</v>
      </c>
      <c r="C279" t="s">
        <v>35</v>
      </c>
      <c r="D279">
        <v>0</v>
      </c>
      <c r="E279">
        <v>15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32</v>
      </c>
      <c r="AF279">
        <v>32</v>
      </c>
      <c r="AG279">
        <v>36</v>
      </c>
    </row>
    <row r="280" spans="1:33" x14ac:dyDescent="0.2">
      <c r="A280" t="s">
        <v>66</v>
      </c>
      <c r="B280">
        <v>2017</v>
      </c>
      <c r="C280" t="s">
        <v>34</v>
      </c>
      <c r="D280">
        <v>0</v>
      </c>
      <c r="E280">
        <v>3</v>
      </c>
      <c r="F280">
        <v>0</v>
      </c>
      <c r="G280">
        <v>0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3</v>
      </c>
      <c r="V280">
        <v>3</v>
      </c>
      <c r="W280">
        <v>0</v>
      </c>
      <c r="X280">
        <v>4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23</v>
      </c>
      <c r="AF280">
        <v>23</v>
      </c>
      <c r="AG280">
        <v>27</v>
      </c>
    </row>
    <row r="281" spans="1:33" x14ac:dyDescent="0.2">
      <c r="A281" t="s">
        <v>66</v>
      </c>
      <c r="B281">
        <v>2017</v>
      </c>
      <c r="C281" t="s">
        <v>35</v>
      </c>
      <c r="D281">
        <v>0</v>
      </c>
      <c r="E281">
        <v>19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30</v>
      </c>
      <c r="AF281">
        <v>30</v>
      </c>
      <c r="AG281">
        <v>31</v>
      </c>
    </row>
    <row r="282" spans="1:33" x14ac:dyDescent="0.2">
      <c r="A282" t="s">
        <v>66</v>
      </c>
      <c r="B282">
        <v>2018</v>
      </c>
      <c r="C282" t="s">
        <v>34</v>
      </c>
      <c r="D282">
        <v>0</v>
      </c>
      <c r="E282">
        <v>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3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19</v>
      </c>
      <c r="AF282">
        <v>19</v>
      </c>
      <c r="AG282">
        <v>20</v>
      </c>
    </row>
    <row r="283" spans="1:33" x14ac:dyDescent="0.2">
      <c r="A283" t="s">
        <v>66</v>
      </c>
      <c r="B283">
        <v>2018</v>
      </c>
      <c r="C283" t="s">
        <v>35</v>
      </c>
      <c r="D283">
        <v>0</v>
      </c>
      <c r="E283">
        <v>18</v>
      </c>
      <c r="F283">
        <v>3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28</v>
      </c>
      <c r="AF283">
        <v>28</v>
      </c>
      <c r="AG283">
        <v>28</v>
      </c>
    </row>
    <row r="284" spans="1:33" x14ac:dyDescent="0.2">
      <c r="A284" t="s">
        <v>66</v>
      </c>
      <c r="B284">
        <v>2019</v>
      </c>
      <c r="C284" t="s">
        <v>34</v>
      </c>
      <c r="D284">
        <v>0</v>
      </c>
      <c r="E284">
        <v>4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18</v>
      </c>
      <c r="AF284">
        <v>18</v>
      </c>
      <c r="AG284">
        <v>22</v>
      </c>
    </row>
    <row r="285" spans="1:33" x14ac:dyDescent="0.2">
      <c r="A285" t="s">
        <v>66</v>
      </c>
      <c r="B285">
        <v>2019</v>
      </c>
      <c r="C285" t="s">
        <v>35</v>
      </c>
      <c r="D285">
        <v>0</v>
      </c>
      <c r="E285">
        <v>35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3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50</v>
      </c>
      <c r="AF285">
        <v>53</v>
      </c>
      <c r="AG285">
        <v>51</v>
      </c>
    </row>
    <row r="286" spans="1:33" x14ac:dyDescent="0.2">
      <c r="A286" t="s">
        <v>66</v>
      </c>
      <c r="B286">
        <v>2020</v>
      </c>
      <c r="C286" t="s">
        <v>34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15</v>
      </c>
      <c r="AF286">
        <v>15</v>
      </c>
      <c r="AG286">
        <v>15</v>
      </c>
    </row>
    <row r="287" spans="1:33" x14ac:dyDescent="0.2">
      <c r="A287" t="s">
        <v>66</v>
      </c>
      <c r="B287">
        <v>2020</v>
      </c>
      <c r="C287" t="s">
        <v>35</v>
      </c>
      <c r="D287">
        <v>0</v>
      </c>
      <c r="E287">
        <v>18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32</v>
      </c>
      <c r="AF287">
        <v>32</v>
      </c>
      <c r="AG287">
        <v>32</v>
      </c>
    </row>
    <row r="288" spans="1:33" x14ac:dyDescent="0.2">
      <c r="A288" t="s">
        <v>66</v>
      </c>
      <c r="B288">
        <v>2021</v>
      </c>
      <c r="C288" t="s">
        <v>34</v>
      </c>
      <c r="D288">
        <v>0</v>
      </c>
      <c r="E288">
        <v>6</v>
      </c>
      <c r="F288">
        <v>1</v>
      </c>
      <c r="G288">
        <v>0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7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61</v>
      </c>
      <c r="AF288">
        <v>61</v>
      </c>
      <c r="AG288">
        <v>69</v>
      </c>
    </row>
    <row r="289" spans="1:33" x14ac:dyDescent="0.2">
      <c r="A289" t="s">
        <v>66</v>
      </c>
      <c r="B289">
        <v>2021</v>
      </c>
      <c r="C289" t="s">
        <v>35</v>
      </c>
      <c r="D289">
        <v>0</v>
      </c>
      <c r="E289">
        <v>23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45</v>
      </c>
      <c r="AF289">
        <v>45</v>
      </c>
      <c r="AG289">
        <v>45</v>
      </c>
    </row>
    <row r="290" spans="1:33" x14ac:dyDescent="0.2">
      <c r="A290" t="s">
        <v>66</v>
      </c>
      <c r="B290">
        <v>2022</v>
      </c>
      <c r="C290" t="s">
        <v>34</v>
      </c>
      <c r="D290">
        <v>0</v>
      </c>
      <c r="E290">
        <v>4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3</v>
      </c>
      <c r="T290">
        <v>6</v>
      </c>
      <c r="U290">
        <v>0</v>
      </c>
      <c r="V290">
        <v>0</v>
      </c>
      <c r="W290">
        <v>0</v>
      </c>
      <c r="X290">
        <v>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45</v>
      </c>
      <c r="AF290">
        <v>46</v>
      </c>
      <c r="AG290">
        <v>53</v>
      </c>
    </row>
    <row r="291" spans="1:33" x14ac:dyDescent="0.2">
      <c r="A291" t="s">
        <v>66</v>
      </c>
      <c r="B291">
        <v>2022</v>
      </c>
      <c r="C291" t="s">
        <v>35</v>
      </c>
      <c r="D291">
        <v>0</v>
      </c>
      <c r="E291">
        <v>19</v>
      </c>
      <c r="F291">
        <v>4</v>
      </c>
      <c r="G291">
        <v>0</v>
      </c>
      <c r="H291">
        <v>2</v>
      </c>
      <c r="I291">
        <v>0</v>
      </c>
      <c r="J291">
        <v>0</v>
      </c>
      <c r="K291">
        <v>1</v>
      </c>
      <c r="L291">
        <v>2</v>
      </c>
      <c r="M291">
        <v>0</v>
      </c>
      <c r="N291">
        <v>0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42</v>
      </c>
      <c r="AF291">
        <v>42</v>
      </c>
      <c r="AG291">
        <v>49</v>
      </c>
    </row>
    <row r="292" spans="1:33" x14ac:dyDescent="0.2">
      <c r="A292" t="s">
        <v>92</v>
      </c>
      <c r="B292">
        <v>2020</v>
      </c>
      <c r="C292" t="s">
        <v>35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</row>
    <row r="293" spans="1:33" x14ac:dyDescent="0.2">
      <c r="A293" t="s">
        <v>92</v>
      </c>
      <c r="B293">
        <v>2018</v>
      </c>
      <c r="C293" t="s">
        <v>34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</row>
    <row r="294" spans="1:33" x14ac:dyDescent="0.2">
      <c r="A294" t="s">
        <v>92</v>
      </c>
      <c r="B294">
        <v>2017</v>
      </c>
      <c r="C294" t="s">
        <v>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</row>
    <row r="295" spans="1:33" x14ac:dyDescent="0.2">
      <c r="A295" t="s">
        <v>92</v>
      </c>
      <c r="B295">
        <v>2017</v>
      </c>
      <c r="C295" t="s">
        <v>35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5</v>
      </c>
      <c r="AG295">
        <v>2</v>
      </c>
    </row>
    <row r="296" spans="1:33" x14ac:dyDescent="0.2">
      <c r="A296" t="s">
        <v>92</v>
      </c>
      <c r="B296">
        <v>2013</v>
      </c>
      <c r="C296" t="s">
        <v>34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2</v>
      </c>
    </row>
    <row r="297" spans="1:33" x14ac:dyDescent="0.2">
      <c r="A297" t="s">
        <v>92</v>
      </c>
      <c r="B297">
        <v>2012</v>
      </c>
      <c r="C297" t="s">
        <v>34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2</v>
      </c>
    </row>
    <row r="298" spans="1:33" x14ac:dyDescent="0.2">
      <c r="A298" t="s">
        <v>65</v>
      </c>
      <c r="B298">
        <v>2022</v>
      </c>
      <c r="C298" t="s">
        <v>35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</row>
    <row r="299" spans="1:33" x14ac:dyDescent="0.2">
      <c r="A299" t="s">
        <v>65</v>
      </c>
      <c r="B299">
        <v>2021</v>
      </c>
      <c r="C299" t="s">
        <v>34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1</v>
      </c>
    </row>
    <row r="300" spans="1:33" x14ac:dyDescent="0.2">
      <c r="A300" t="s">
        <v>65</v>
      </c>
      <c r="B300">
        <v>2020</v>
      </c>
      <c r="C300" t="s">
        <v>34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</row>
    <row r="301" spans="1:33" x14ac:dyDescent="0.2">
      <c r="A301" t="s">
        <v>65</v>
      </c>
      <c r="B301">
        <v>2020</v>
      </c>
      <c r="C301" t="s">
        <v>35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</row>
    <row r="302" spans="1:33" x14ac:dyDescent="0.2">
      <c r="A302" t="s">
        <v>65</v>
      </c>
      <c r="B302">
        <v>2016</v>
      </c>
      <c r="C302" t="s">
        <v>34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</row>
    <row r="303" spans="1:33" x14ac:dyDescent="0.2">
      <c r="A303" t="s">
        <v>65</v>
      </c>
      <c r="B303">
        <v>2015</v>
      </c>
      <c r="C303" t="s">
        <v>34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</row>
    <row r="304" spans="1:33" x14ac:dyDescent="0.2">
      <c r="A304" t="s">
        <v>65</v>
      </c>
      <c r="B304">
        <v>2015</v>
      </c>
      <c r="C304" t="s">
        <v>35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</row>
    <row r="305" spans="1:33" x14ac:dyDescent="0.2">
      <c r="A305" t="s">
        <v>65</v>
      </c>
      <c r="B305">
        <v>2014</v>
      </c>
      <c r="C305" t="s">
        <v>34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1</v>
      </c>
    </row>
    <row r="306" spans="1:33" x14ac:dyDescent="0.2">
      <c r="A306" t="s">
        <v>65</v>
      </c>
      <c r="B306">
        <v>2014</v>
      </c>
      <c r="C306" t="s">
        <v>35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2</v>
      </c>
    </row>
    <row r="307" spans="1:33" x14ac:dyDescent="0.2">
      <c r="A307" t="s">
        <v>65</v>
      </c>
      <c r="B307">
        <v>2013</v>
      </c>
      <c r="C307" t="s">
        <v>35</v>
      </c>
      <c r="D307">
        <v>0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3</v>
      </c>
      <c r="AG307">
        <v>3</v>
      </c>
    </row>
    <row r="308" spans="1:33" x14ac:dyDescent="0.2">
      <c r="A308" t="s">
        <v>65</v>
      </c>
      <c r="B308">
        <v>2012</v>
      </c>
      <c r="C308" t="s">
        <v>34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</row>
    <row r="309" spans="1:33" x14ac:dyDescent="0.2">
      <c r="A309" t="s">
        <v>65</v>
      </c>
      <c r="B309">
        <v>2011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7</v>
      </c>
      <c r="AF309">
        <v>7</v>
      </c>
      <c r="AG309">
        <v>7</v>
      </c>
    </row>
    <row r="310" spans="1:33" x14ac:dyDescent="0.2">
      <c r="A310" t="s">
        <v>65</v>
      </c>
      <c r="B310">
        <v>2010</v>
      </c>
      <c r="C310" t="s">
        <v>34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2</v>
      </c>
    </row>
    <row r="311" spans="1:33" x14ac:dyDescent="0.2">
      <c r="A311" t="s">
        <v>64</v>
      </c>
      <c r="B311">
        <v>2022</v>
      </c>
      <c r="C311" t="s">
        <v>34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2</v>
      </c>
    </row>
    <row r="312" spans="1:33" x14ac:dyDescent="0.2">
      <c r="A312" t="s">
        <v>64</v>
      </c>
      <c r="B312">
        <v>2021</v>
      </c>
      <c r="C312" t="s">
        <v>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2</v>
      </c>
      <c r="AG312">
        <v>1</v>
      </c>
    </row>
    <row r="313" spans="1:33" x14ac:dyDescent="0.2">
      <c r="A313" t="s">
        <v>64</v>
      </c>
      <c r="B313">
        <v>2021</v>
      </c>
      <c r="C313" t="s">
        <v>35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</row>
    <row r="314" spans="1:33" x14ac:dyDescent="0.2">
      <c r="A314" t="s">
        <v>64</v>
      </c>
      <c r="B314">
        <v>2020</v>
      </c>
      <c r="C314" t="s">
        <v>34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</row>
    <row r="315" spans="1:33" x14ac:dyDescent="0.2">
      <c r="A315" t="s">
        <v>64</v>
      </c>
      <c r="B315">
        <v>2020</v>
      </c>
      <c r="C315" t="s">
        <v>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</row>
    <row r="316" spans="1:33" x14ac:dyDescent="0.2">
      <c r="A316" t="s">
        <v>64</v>
      </c>
      <c r="B316">
        <v>2019</v>
      </c>
      <c r="C316" t="s">
        <v>35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</row>
    <row r="317" spans="1:33" x14ac:dyDescent="0.2">
      <c r="A317" t="s">
        <v>64</v>
      </c>
      <c r="B317">
        <v>2018</v>
      </c>
      <c r="C317" t="s">
        <v>34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</row>
    <row r="318" spans="1:33" x14ac:dyDescent="0.2">
      <c r="A318" t="s">
        <v>64</v>
      </c>
      <c r="B318">
        <v>2018</v>
      </c>
      <c r="C318" t="s">
        <v>35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1</v>
      </c>
    </row>
    <row r="319" spans="1:33" x14ac:dyDescent="0.2">
      <c r="A319" t="s">
        <v>64</v>
      </c>
      <c r="B319">
        <v>2017</v>
      </c>
      <c r="C319" t="s">
        <v>34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3</v>
      </c>
      <c r="AG319">
        <v>7</v>
      </c>
    </row>
    <row r="320" spans="1:33" x14ac:dyDescent="0.2">
      <c r="A320" t="s">
        <v>64</v>
      </c>
      <c r="B320">
        <v>2016</v>
      </c>
      <c r="C320" t="s">
        <v>34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2</v>
      </c>
    </row>
    <row r="321" spans="1:33" x14ac:dyDescent="0.2">
      <c r="A321" t="s">
        <v>64</v>
      </c>
      <c r="B321">
        <v>2016</v>
      </c>
      <c r="C321" t="s">
        <v>35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</row>
    <row r="322" spans="1:33" x14ac:dyDescent="0.2">
      <c r="A322" t="s">
        <v>64</v>
      </c>
      <c r="B322">
        <v>2015</v>
      </c>
      <c r="C322" t="s">
        <v>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</row>
    <row r="323" spans="1:33" x14ac:dyDescent="0.2">
      <c r="A323" t="s">
        <v>64</v>
      </c>
      <c r="B323">
        <v>2014</v>
      </c>
      <c r="C323" t="s">
        <v>35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</row>
    <row r="324" spans="1:33" x14ac:dyDescent="0.2">
      <c r="A324" t="s">
        <v>64</v>
      </c>
      <c r="B324">
        <v>2013</v>
      </c>
      <c r="C324" t="s">
        <v>35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</row>
    <row r="325" spans="1:33" x14ac:dyDescent="0.2">
      <c r="A325" t="s">
        <v>64</v>
      </c>
      <c r="B325">
        <v>2012</v>
      </c>
      <c r="C325" t="s">
        <v>34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</row>
    <row r="326" spans="1:33" x14ac:dyDescent="0.2">
      <c r="A326" t="s">
        <v>64</v>
      </c>
      <c r="B326">
        <v>2011</v>
      </c>
      <c r="C326" t="s">
        <v>35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</row>
    <row r="327" spans="1:33" x14ac:dyDescent="0.2">
      <c r="A327" t="s">
        <v>64</v>
      </c>
      <c r="B327">
        <v>2010</v>
      </c>
      <c r="C327" t="s">
        <v>34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7</v>
      </c>
      <c r="AF327">
        <v>10</v>
      </c>
      <c r="AG327">
        <v>7</v>
      </c>
    </row>
    <row r="328" spans="1:33" x14ac:dyDescent="0.2">
      <c r="A328" t="s">
        <v>64</v>
      </c>
      <c r="B328">
        <v>2010</v>
      </c>
      <c r="C328" t="s">
        <v>35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2</v>
      </c>
      <c r="AG328">
        <v>2</v>
      </c>
    </row>
    <row r="329" spans="1:33" x14ac:dyDescent="0.2">
      <c r="A329" t="s">
        <v>95</v>
      </c>
      <c r="B329">
        <v>2015</v>
      </c>
      <c r="C329" t="s">
        <v>35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2</v>
      </c>
    </row>
    <row r="330" spans="1:33" x14ac:dyDescent="0.2">
      <c r="A330" t="s">
        <v>95</v>
      </c>
      <c r="B330">
        <v>2011</v>
      </c>
      <c r="C330" t="s">
        <v>34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3</v>
      </c>
    </row>
    <row r="331" spans="1:33" x14ac:dyDescent="0.2">
      <c r="A331" t="s">
        <v>95</v>
      </c>
      <c r="B331">
        <v>2010</v>
      </c>
      <c r="C331" t="s">
        <v>34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5</v>
      </c>
    </row>
    <row r="332" spans="1:33" x14ac:dyDescent="0.2">
      <c r="A332" t="s">
        <v>63</v>
      </c>
      <c r="B332">
        <v>2022</v>
      </c>
      <c r="C332" t="s">
        <v>34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3</v>
      </c>
      <c r="AG332">
        <v>3</v>
      </c>
    </row>
    <row r="333" spans="1:33" x14ac:dyDescent="0.2">
      <c r="A333" t="s">
        <v>63</v>
      </c>
      <c r="B333">
        <v>2022</v>
      </c>
      <c r="C333" t="s">
        <v>35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</v>
      </c>
      <c r="AF333">
        <v>4</v>
      </c>
      <c r="AG333">
        <v>10</v>
      </c>
    </row>
    <row r="334" spans="1:33" x14ac:dyDescent="0.2">
      <c r="A334" t="s">
        <v>63</v>
      </c>
      <c r="B334">
        <v>2021</v>
      </c>
      <c r="C334" t="s">
        <v>34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2</v>
      </c>
      <c r="AG334">
        <v>2</v>
      </c>
    </row>
    <row r="335" spans="1:33" x14ac:dyDescent="0.2">
      <c r="A335" t="s">
        <v>63</v>
      </c>
      <c r="B335">
        <v>2021</v>
      </c>
      <c r="C335" t="s">
        <v>35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3</v>
      </c>
      <c r="AG335">
        <v>3</v>
      </c>
    </row>
    <row r="336" spans="1:33" x14ac:dyDescent="0.2">
      <c r="A336" t="s">
        <v>63</v>
      </c>
      <c r="B336">
        <v>2020</v>
      </c>
      <c r="C336" t="s">
        <v>34</v>
      </c>
      <c r="D336">
        <v>0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</v>
      </c>
      <c r="AF336">
        <v>7</v>
      </c>
      <c r="AG336">
        <v>7</v>
      </c>
    </row>
    <row r="337" spans="1:33" x14ac:dyDescent="0.2">
      <c r="A337" t="s">
        <v>63</v>
      </c>
      <c r="B337">
        <v>2019</v>
      </c>
      <c r="C337" t="s">
        <v>34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</v>
      </c>
      <c r="AF337">
        <v>5</v>
      </c>
      <c r="AG337">
        <v>6</v>
      </c>
    </row>
    <row r="338" spans="1:33" x14ac:dyDescent="0.2">
      <c r="A338" t="s">
        <v>63</v>
      </c>
      <c r="B338">
        <v>2019</v>
      </c>
      <c r="C338" t="s">
        <v>35</v>
      </c>
      <c r="D338">
        <v>0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</v>
      </c>
      <c r="AF338">
        <v>6</v>
      </c>
      <c r="AG338">
        <v>6</v>
      </c>
    </row>
    <row r="339" spans="1:33" x14ac:dyDescent="0.2">
      <c r="A339" t="s">
        <v>63</v>
      </c>
      <c r="B339">
        <v>2018</v>
      </c>
      <c r="C339" t="s">
        <v>34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3</v>
      </c>
      <c r="AG339">
        <v>3</v>
      </c>
    </row>
    <row r="340" spans="1:33" x14ac:dyDescent="0.2">
      <c r="A340" t="s">
        <v>63</v>
      </c>
      <c r="B340">
        <v>2017</v>
      </c>
      <c r="C340" t="s">
        <v>34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5</v>
      </c>
      <c r="AG340">
        <v>6</v>
      </c>
    </row>
    <row r="341" spans="1:33" x14ac:dyDescent="0.2">
      <c r="A341" t="s">
        <v>63</v>
      </c>
      <c r="B341">
        <v>2017</v>
      </c>
      <c r="C341" t="s">
        <v>35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</row>
    <row r="342" spans="1:33" x14ac:dyDescent="0.2">
      <c r="A342" t="s">
        <v>63</v>
      </c>
      <c r="B342">
        <v>2016</v>
      </c>
      <c r="C342" t="s">
        <v>34</v>
      </c>
      <c r="D342">
        <v>0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5</v>
      </c>
      <c r="AG342">
        <v>5</v>
      </c>
    </row>
    <row r="343" spans="1:33" x14ac:dyDescent="0.2">
      <c r="A343" t="s">
        <v>63</v>
      </c>
      <c r="B343">
        <v>2016</v>
      </c>
      <c r="C343" t="s">
        <v>35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</row>
    <row r="344" spans="1:33" x14ac:dyDescent="0.2">
      <c r="A344" t="s">
        <v>63</v>
      </c>
      <c r="B344">
        <v>2015</v>
      </c>
      <c r="C344" t="s">
        <v>34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3</v>
      </c>
    </row>
    <row r="345" spans="1:33" x14ac:dyDescent="0.2">
      <c r="A345" t="s">
        <v>63</v>
      </c>
      <c r="B345">
        <v>2015</v>
      </c>
      <c r="C345" t="s">
        <v>35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3</v>
      </c>
      <c r="AG345">
        <v>4</v>
      </c>
    </row>
    <row r="346" spans="1:33" x14ac:dyDescent="0.2">
      <c r="A346" t="s">
        <v>63</v>
      </c>
      <c r="B346">
        <v>2014</v>
      </c>
      <c r="C346" t="s">
        <v>34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2</v>
      </c>
    </row>
    <row r="347" spans="1:33" x14ac:dyDescent="0.2">
      <c r="A347" t="s">
        <v>63</v>
      </c>
      <c r="B347">
        <v>2014</v>
      </c>
      <c r="C347" t="s">
        <v>35</v>
      </c>
      <c r="D347">
        <v>0</v>
      </c>
      <c r="E347">
        <v>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</v>
      </c>
      <c r="AF347">
        <v>5</v>
      </c>
      <c r="AG347">
        <v>5</v>
      </c>
    </row>
    <row r="348" spans="1:33" x14ac:dyDescent="0.2">
      <c r="A348" t="s">
        <v>63</v>
      </c>
      <c r="B348">
        <v>2013</v>
      </c>
      <c r="C348" t="s">
        <v>34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5</v>
      </c>
      <c r="AG348">
        <v>4</v>
      </c>
    </row>
    <row r="349" spans="1:33" x14ac:dyDescent="0.2">
      <c r="A349" t="s">
        <v>63</v>
      </c>
      <c r="B349">
        <v>2013</v>
      </c>
      <c r="C349" t="s">
        <v>35</v>
      </c>
      <c r="D349">
        <v>0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9</v>
      </c>
      <c r="AF349">
        <v>9</v>
      </c>
      <c r="AG349">
        <v>10</v>
      </c>
    </row>
    <row r="350" spans="1:33" x14ac:dyDescent="0.2">
      <c r="A350" t="s">
        <v>63</v>
      </c>
      <c r="B350">
        <v>2012</v>
      </c>
      <c r="C350" t="s">
        <v>34</v>
      </c>
      <c r="D350">
        <v>0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</v>
      </c>
      <c r="AF350">
        <v>5</v>
      </c>
      <c r="AG350">
        <v>5</v>
      </c>
    </row>
    <row r="351" spans="1:33" x14ac:dyDescent="0.2">
      <c r="A351" t="s">
        <v>63</v>
      </c>
      <c r="B351">
        <v>2012</v>
      </c>
      <c r="C351" t="s">
        <v>35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3</v>
      </c>
      <c r="AG351">
        <v>4</v>
      </c>
    </row>
    <row r="352" spans="1:33" x14ac:dyDescent="0.2">
      <c r="A352" t="s">
        <v>63</v>
      </c>
      <c r="B352">
        <v>2011</v>
      </c>
      <c r="C352" t="s">
        <v>34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4</v>
      </c>
      <c r="AG352">
        <v>4</v>
      </c>
    </row>
    <row r="353" spans="1:33" x14ac:dyDescent="0.2">
      <c r="A353" t="s">
        <v>63</v>
      </c>
      <c r="B353">
        <v>2011</v>
      </c>
      <c r="C353" t="s">
        <v>35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2</v>
      </c>
    </row>
    <row r="354" spans="1:33" x14ac:dyDescent="0.2">
      <c r="A354" t="s">
        <v>63</v>
      </c>
      <c r="B354">
        <v>2010</v>
      </c>
      <c r="C354" t="s">
        <v>34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9</v>
      </c>
      <c r="AG354">
        <v>10</v>
      </c>
    </row>
    <row r="355" spans="1:33" x14ac:dyDescent="0.2">
      <c r="A355" t="s">
        <v>63</v>
      </c>
      <c r="B355">
        <v>2010</v>
      </c>
      <c r="C355" t="s">
        <v>35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2</v>
      </c>
    </row>
    <row r="356" spans="1:33" x14ac:dyDescent="0.2">
      <c r="A356" t="s">
        <v>62</v>
      </c>
      <c r="B356">
        <v>2022</v>
      </c>
      <c r="C356" t="s">
        <v>34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3</v>
      </c>
      <c r="AG356">
        <v>2</v>
      </c>
    </row>
    <row r="357" spans="1:33" x14ac:dyDescent="0.2">
      <c r="A357" t="s">
        <v>62</v>
      </c>
      <c r="B357">
        <v>2021</v>
      </c>
      <c r="C357" t="s">
        <v>35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</row>
    <row r="358" spans="1:33" x14ac:dyDescent="0.2">
      <c r="A358" t="s">
        <v>62</v>
      </c>
      <c r="B358">
        <v>2020</v>
      </c>
      <c r="C358" t="s">
        <v>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3</v>
      </c>
      <c r="AG358">
        <v>3</v>
      </c>
    </row>
    <row r="359" spans="1:33" x14ac:dyDescent="0.2">
      <c r="A359" t="s">
        <v>62</v>
      </c>
      <c r="B359">
        <v>2019</v>
      </c>
      <c r="C359" t="s">
        <v>35</v>
      </c>
      <c r="D359">
        <v>0</v>
      </c>
      <c r="E359">
        <v>3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6</v>
      </c>
      <c r="AG359">
        <v>5</v>
      </c>
    </row>
    <row r="360" spans="1:33" x14ac:dyDescent="0.2">
      <c r="A360" t="s">
        <v>62</v>
      </c>
      <c r="B360">
        <v>2018</v>
      </c>
      <c r="C360" t="s">
        <v>34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</row>
    <row r="361" spans="1:33" x14ac:dyDescent="0.2">
      <c r="A361" t="s">
        <v>62</v>
      </c>
      <c r="B361">
        <v>2014</v>
      </c>
      <c r="C361" t="s">
        <v>35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</row>
    <row r="362" spans="1:33" x14ac:dyDescent="0.2">
      <c r="A362" t="s">
        <v>62</v>
      </c>
      <c r="B362">
        <v>2013</v>
      </c>
      <c r="C362" t="s">
        <v>34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</row>
    <row r="363" spans="1:33" x14ac:dyDescent="0.2">
      <c r="A363" t="s">
        <v>62</v>
      </c>
      <c r="B363">
        <v>2011</v>
      </c>
      <c r="C363" t="s">
        <v>34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</row>
    <row r="364" spans="1:33" x14ac:dyDescent="0.2">
      <c r="A364" t="s">
        <v>62</v>
      </c>
      <c r="B364">
        <v>2011</v>
      </c>
      <c r="C364" t="s">
        <v>35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</row>
    <row r="365" spans="1:33" x14ac:dyDescent="0.2">
      <c r="A365" t="s">
        <v>62</v>
      </c>
      <c r="B365">
        <v>2010</v>
      </c>
      <c r="C365" t="s">
        <v>34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</row>
    <row r="366" spans="1:33" x14ac:dyDescent="0.2">
      <c r="A366" t="s">
        <v>61</v>
      </c>
      <c r="B366">
        <v>2022</v>
      </c>
      <c r="C366" t="s">
        <v>34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</row>
    <row r="367" spans="1:33" x14ac:dyDescent="0.2">
      <c r="A367" t="s">
        <v>61</v>
      </c>
      <c r="B367">
        <v>2022</v>
      </c>
      <c r="C367" t="s">
        <v>35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2</v>
      </c>
      <c r="AG367">
        <v>2</v>
      </c>
    </row>
    <row r="368" spans="1:33" x14ac:dyDescent="0.2">
      <c r="A368" t="s">
        <v>61</v>
      </c>
      <c r="B368">
        <v>2021</v>
      </c>
      <c r="C368" t="s">
        <v>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2</v>
      </c>
    </row>
    <row r="369" spans="1:33" x14ac:dyDescent="0.2">
      <c r="A369" t="s">
        <v>61</v>
      </c>
      <c r="B369">
        <v>2021</v>
      </c>
      <c r="C369" t="s">
        <v>35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</row>
    <row r="370" spans="1:33" x14ac:dyDescent="0.2">
      <c r="A370" t="s">
        <v>61</v>
      </c>
      <c r="B370">
        <v>2019</v>
      </c>
      <c r="C370" t="s">
        <v>34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</row>
    <row r="371" spans="1:33" x14ac:dyDescent="0.2">
      <c r="A371" t="s">
        <v>61</v>
      </c>
      <c r="B371">
        <v>2019</v>
      </c>
      <c r="C371" t="s">
        <v>35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 x14ac:dyDescent="0.2">
      <c r="A372" t="s">
        <v>61</v>
      </c>
      <c r="B372">
        <v>2018</v>
      </c>
      <c r="C372" t="s">
        <v>34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</row>
    <row r="373" spans="1:33" x14ac:dyDescent="0.2">
      <c r="A373" t="s">
        <v>61</v>
      </c>
      <c r="B373">
        <v>2018</v>
      </c>
      <c r="C373" t="s">
        <v>35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2</v>
      </c>
    </row>
    <row r="374" spans="1:33" x14ac:dyDescent="0.2">
      <c r="A374" t="s">
        <v>61</v>
      </c>
      <c r="B374">
        <v>2017</v>
      </c>
      <c r="C374" t="s">
        <v>35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</row>
    <row r="375" spans="1:33" x14ac:dyDescent="0.2">
      <c r="A375" t="s">
        <v>61</v>
      </c>
      <c r="B375">
        <v>2015</v>
      </c>
      <c r="C375" t="s">
        <v>35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</row>
    <row r="376" spans="1:33" x14ac:dyDescent="0.2">
      <c r="A376" t="s">
        <v>61</v>
      </c>
      <c r="B376">
        <v>2014</v>
      </c>
      <c r="C376" t="s">
        <v>34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1</v>
      </c>
      <c r="AG376">
        <v>1</v>
      </c>
    </row>
    <row r="377" spans="1:33" x14ac:dyDescent="0.2">
      <c r="A377" t="s">
        <v>61</v>
      </c>
      <c r="B377">
        <v>2014</v>
      </c>
      <c r="C377" t="s">
        <v>35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</row>
    <row r="378" spans="1:33" x14ac:dyDescent="0.2">
      <c r="A378" t="s">
        <v>61</v>
      </c>
      <c r="B378">
        <v>2013</v>
      </c>
      <c r="C378" t="s">
        <v>35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2</v>
      </c>
    </row>
    <row r="379" spans="1:33" x14ac:dyDescent="0.2">
      <c r="A379" t="s">
        <v>61</v>
      </c>
      <c r="B379">
        <v>2012</v>
      </c>
      <c r="C379" t="s">
        <v>34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</row>
    <row r="380" spans="1:33" x14ac:dyDescent="0.2">
      <c r="A380" t="s">
        <v>61</v>
      </c>
      <c r="B380">
        <v>2011</v>
      </c>
      <c r="C380" t="s">
        <v>34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2</v>
      </c>
    </row>
    <row r="381" spans="1:33" x14ac:dyDescent="0.2">
      <c r="A381" t="s">
        <v>61</v>
      </c>
      <c r="B381">
        <v>2010</v>
      </c>
      <c r="C381" t="s">
        <v>34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4</v>
      </c>
      <c r="AG381">
        <v>3</v>
      </c>
    </row>
    <row r="382" spans="1:33" x14ac:dyDescent="0.2">
      <c r="A382" t="s">
        <v>60</v>
      </c>
      <c r="B382">
        <v>2022</v>
      </c>
      <c r="C382" t="s">
        <v>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8</v>
      </c>
      <c r="AF382">
        <v>9</v>
      </c>
      <c r="AG382">
        <v>8</v>
      </c>
    </row>
    <row r="383" spans="1:33" x14ac:dyDescent="0.2">
      <c r="A383" t="s">
        <v>60</v>
      </c>
      <c r="B383">
        <v>2021</v>
      </c>
      <c r="C383" t="s">
        <v>35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</v>
      </c>
      <c r="Y383">
        <v>1</v>
      </c>
      <c r="Z383">
        <v>0</v>
      </c>
      <c r="AA383">
        <v>0</v>
      </c>
      <c r="AB383">
        <v>2</v>
      </c>
      <c r="AC383">
        <v>0</v>
      </c>
      <c r="AD383">
        <v>0</v>
      </c>
      <c r="AE383">
        <v>6</v>
      </c>
      <c r="AF383">
        <v>6</v>
      </c>
      <c r="AG383">
        <v>6</v>
      </c>
    </row>
    <row r="384" spans="1:33" x14ac:dyDescent="0.2">
      <c r="A384" t="s">
        <v>60</v>
      </c>
      <c r="B384">
        <v>2020</v>
      </c>
      <c r="C384" t="s">
        <v>35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3</v>
      </c>
      <c r="AG384">
        <v>3</v>
      </c>
    </row>
    <row r="385" spans="1:33" x14ac:dyDescent="0.2">
      <c r="A385" t="s">
        <v>60</v>
      </c>
      <c r="B385">
        <v>2019</v>
      </c>
      <c r="C385" t="s">
        <v>34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2</v>
      </c>
    </row>
    <row r="386" spans="1:33" x14ac:dyDescent="0.2">
      <c r="A386" t="s">
        <v>60</v>
      </c>
      <c r="B386">
        <v>2019</v>
      </c>
      <c r="C386" t="s">
        <v>35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</v>
      </c>
      <c r="AF386">
        <v>3</v>
      </c>
      <c r="AG386">
        <v>3</v>
      </c>
    </row>
    <row r="387" spans="1:33" x14ac:dyDescent="0.2">
      <c r="A387" t="s">
        <v>60</v>
      </c>
      <c r="B387">
        <v>2018</v>
      </c>
      <c r="C387" t="s">
        <v>34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</row>
    <row r="388" spans="1:33" x14ac:dyDescent="0.2">
      <c r="A388" t="s">
        <v>60</v>
      </c>
      <c r="B388">
        <v>2017</v>
      </c>
      <c r="C388" t="s">
        <v>34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</row>
    <row r="389" spans="1:33" x14ac:dyDescent="0.2">
      <c r="A389" t="s">
        <v>60</v>
      </c>
      <c r="B389">
        <v>2017</v>
      </c>
      <c r="C389" t="s">
        <v>35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</row>
    <row r="390" spans="1:33" x14ac:dyDescent="0.2">
      <c r="A390" t="s">
        <v>60</v>
      </c>
      <c r="B390">
        <v>2016</v>
      </c>
      <c r="C390" t="s">
        <v>34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</row>
    <row r="391" spans="1:33" x14ac:dyDescent="0.2">
      <c r="A391" t="s">
        <v>60</v>
      </c>
      <c r="B391">
        <v>2013</v>
      </c>
      <c r="C391" t="s">
        <v>34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2</v>
      </c>
    </row>
    <row r="392" spans="1:33" x14ac:dyDescent="0.2">
      <c r="A392" t="s">
        <v>60</v>
      </c>
      <c r="B392">
        <v>2012</v>
      </c>
      <c r="C392" t="s">
        <v>34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2</v>
      </c>
    </row>
    <row r="393" spans="1:33" x14ac:dyDescent="0.2">
      <c r="A393" t="s">
        <v>60</v>
      </c>
      <c r="B393">
        <v>2011</v>
      </c>
      <c r="C393" t="s">
        <v>35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</row>
    <row r="394" spans="1:33" x14ac:dyDescent="0.2">
      <c r="A394" t="s">
        <v>59</v>
      </c>
      <c r="B394">
        <v>2022</v>
      </c>
      <c r="C394" t="s">
        <v>34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</row>
    <row r="395" spans="1:33" x14ac:dyDescent="0.2">
      <c r="A395" t="s">
        <v>59</v>
      </c>
      <c r="B395">
        <v>2022</v>
      </c>
      <c r="C395" t="s">
        <v>35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3</v>
      </c>
      <c r="AF395">
        <v>3</v>
      </c>
      <c r="AG395">
        <v>3</v>
      </c>
    </row>
    <row r="396" spans="1:33" x14ac:dyDescent="0.2">
      <c r="A396" t="s">
        <v>59</v>
      </c>
      <c r="B396">
        <v>2021</v>
      </c>
      <c r="C396" t="s">
        <v>34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3</v>
      </c>
      <c r="AG396">
        <v>3</v>
      </c>
    </row>
    <row r="397" spans="1:33" x14ac:dyDescent="0.2">
      <c r="A397" t="s">
        <v>59</v>
      </c>
      <c r="B397">
        <v>2021</v>
      </c>
      <c r="C397" t="s">
        <v>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1</v>
      </c>
    </row>
    <row r="398" spans="1:33" x14ac:dyDescent="0.2">
      <c r="A398" t="s">
        <v>59</v>
      </c>
      <c r="B398">
        <v>2020</v>
      </c>
      <c r="C398" t="s">
        <v>34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2</v>
      </c>
    </row>
    <row r="399" spans="1:33" x14ac:dyDescent="0.2">
      <c r="A399" t="s">
        <v>59</v>
      </c>
      <c r="B399">
        <v>2019</v>
      </c>
      <c r="C399" t="s">
        <v>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</row>
    <row r="400" spans="1:33" x14ac:dyDescent="0.2">
      <c r="A400" t="s">
        <v>59</v>
      </c>
      <c r="B400">
        <v>2018</v>
      </c>
      <c r="C400" t="s">
        <v>35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</row>
    <row r="401" spans="1:33" x14ac:dyDescent="0.2">
      <c r="A401" t="s">
        <v>59</v>
      </c>
      <c r="B401">
        <v>2017</v>
      </c>
      <c r="C401" t="s">
        <v>34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</row>
    <row r="402" spans="1:33" x14ac:dyDescent="0.2">
      <c r="A402" t="s">
        <v>59</v>
      </c>
      <c r="B402">
        <v>2017</v>
      </c>
      <c r="C402" t="s">
        <v>35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2</v>
      </c>
    </row>
    <row r="403" spans="1:33" x14ac:dyDescent="0.2">
      <c r="A403" t="s">
        <v>59</v>
      </c>
      <c r="B403">
        <v>2016</v>
      </c>
      <c r="C403" t="s">
        <v>34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2</v>
      </c>
    </row>
    <row r="404" spans="1:33" x14ac:dyDescent="0.2">
      <c r="A404" t="s">
        <v>59</v>
      </c>
      <c r="B404">
        <v>2016</v>
      </c>
      <c r="C404" t="s">
        <v>35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3</v>
      </c>
    </row>
    <row r="405" spans="1:33" x14ac:dyDescent="0.2">
      <c r="A405" t="s">
        <v>59</v>
      </c>
      <c r="B405">
        <v>2015</v>
      </c>
      <c r="C405" t="s">
        <v>35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</row>
    <row r="406" spans="1:33" x14ac:dyDescent="0.2">
      <c r="A406" t="s">
        <v>59</v>
      </c>
      <c r="B406">
        <v>2014</v>
      </c>
      <c r="C406" t="s">
        <v>35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2</v>
      </c>
      <c r="AF406">
        <v>2</v>
      </c>
      <c r="AG406">
        <v>2</v>
      </c>
    </row>
    <row r="407" spans="1:33" x14ac:dyDescent="0.2">
      <c r="A407" t="s">
        <v>59</v>
      </c>
      <c r="B407">
        <v>2013</v>
      </c>
      <c r="C407" t="s">
        <v>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3</v>
      </c>
      <c r="AG407">
        <v>3</v>
      </c>
    </row>
    <row r="408" spans="1:33" x14ac:dyDescent="0.2">
      <c r="A408" t="s">
        <v>59</v>
      </c>
      <c r="B408">
        <v>2012</v>
      </c>
      <c r="C408" t="s">
        <v>34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3</v>
      </c>
      <c r="AG408">
        <v>3</v>
      </c>
    </row>
    <row r="409" spans="1:33" x14ac:dyDescent="0.2">
      <c r="A409" t="s">
        <v>59</v>
      </c>
      <c r="B409">
        <v>2011</v>
      </c>
      <c r="C409" t="s">
        <v>34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</v>
      </c>
      <c r="AF409">
        <v>6</v>
      </c>
      <c r="AG409">
        <v>6</v>
      </c>
    </row>
    <row r="410" spans="1:33" x14ac:dyDescent="0.2">
      <c r="A410" t="s">
        <v>59</v>
      </c>
      <c r="B410">
        <v>2011</v>
      </c>
      <c r="C410" t="s">
        <v>35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2</v>
      </c>
    </row>
    <row r="411" spans="1:33" x14ac:dyDescent="0.2">
      <c r="A411" t="s">
        <v>59</v>
      </c>
      <c r="B411">
        <v>2010</v>
      </c>
      <c r="C411" t="s">
        <v>34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</row>
    <row r="412" spans="1:33" x14ac:dyDescent="0.2">
      <c r="A412" t="s">
        <v>59</v>
      </c>
      <c r="B412">
        <v>2010</v>
      </c>
      <c r="C412" t="s">
        <v>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</row>
    <row r="413" spans="1:33" x14ac:dyDescent="0.2">
      <c r="A413" t="s">
        <v>58</v>
      </c>
      <c r="B413">
        <v>2010</v>
      </c>
      <c r="C413" t="s">
        <v>34</v>
      </c>
      <c r="D413">
        <v>1</v>
      </c>
      <c r="E413">
        <v>20</v>
      </c>
      <c r="F413">
        <v>1</v>
      </c>
      <c r="G413">
        <v>0</v>
      </c>
      <c r="H413">
        <v>6</v>
      </c>
      <c r="I413">
        <v>1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1</v>
      </c>
      <c r="V413">
        <v>3</v>
      </c>
      <c r="W413">
        <v>0</v>
      </c>
      <c r="X413">
        <v>21</v>
      </c>
      <c r="Y413">
        <v>1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75</v>
      </c>
      <c r="AF413">
        <v>75</v>
      </c>
      <c r="AG413">
        <v>91</v>
      </c>
    </row>
    <row r="414" spans="1:33" x14ac:dyDescent="0.2">
      <c r="A414" t="s">
        <v>58</v>
      </c>
      <c r="B414">
        <v>2010</v>
      </c>
      <c r="C414" t="s">
        <v>35</v>
      </c>
      <c r="D414">
        <v>0</v>
      </c>
      <c r="E414">
        <v>9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19</v>
      </c>
      <c r="AF414">
        <v>19</v>
      </c>
      <c r="AG414">
        <v>19</v>
      </c>
    </row>
    <row r="415" spans="1:33" x14ac:dyDescent="0.2">
      <c r="A415" t="s">
        <v>58</v>
      </c>
      <c r="B415">
        <v>2011</v>
      </c>
      <c r="C415" t="s">
        <v>34</v>
      </c>
      <c r="D415">
        <v>0</v>
      </c>
      <c r="E415">
        <v>8</v>
      </c>
      <c r="F415">
        <v>0</v>
      </c>
      <c r="G415">
        <v>0</v>
      </c>
      <c r="H415">
        <v>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2</v>
      </c>
      <c r="W415">
        <v>0</v>
      </c>
      <c r="X415">
        <v>19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42</v>
      </c>
      <c r="AF415">
        <v>47</v>
      </c>
      <c r="AG415">
        <v>54</v>
      </c>
    </row>
    <row r="416" spans="1:33" x14ac:dyDescent="0.2">
      <c r="A416" t="s">
        <v>58</v>
      </c>
      <c r="B416">
        <v>2011</v>
      </c>
      <c r="C416" t="s">
        <v>35</v>
      </c>
      <c r="D416">
        <v>0</v>
      </c>
      <c r="E416">
        <v>7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3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18</v>
      </c>
      <c r="AF416">
        <v>19</v>
      </c>
      <c r="AG416">
        <v>18</v>
      </c>
    </row>
    <row r="417" spans="1:33" x14ac:dyDescent="0.2">
      <c r="A417" t="s">
        <v>58</v>
      </c>
      <c r="B417">
        <v>2012</v>
      </c>
      <c r="C417" t="s">
        <v>34</v>
      </c>
      <c r="D417">
        <v>0</v>
      </c>
      <c r="E417">
        <v>12</v>
      </c>
      <c r="F417">
        <v>1</v>
      </c>
      <c r="G417">
        <v>0</v>
      </c>
      <c r="H417">
        <v>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0</v>
      </c>
      <c r="V417">
        <v>0</v>
      </c>
      <c r="W417">
        <v>0</v>
      </c>
      <c r="X417">
        <v>16</v>
      </c>
      <c r="Y417">
        <v>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54</v>
      </c>
      <c r="AF417">
        <v>61</v>
      </c>
      <c r="AG417">
        <v>76</v>
      </c>
    </row>
    <row r="418" spans="1:33" x14ac:dyDescent="0.2">
      <c r="A418" t="s">
        <v>58</v>
      </c>
      <c r="B418">
        <v>2012</v>
      </c>
      <c r="C418" t="s">
        <v>35</v>
      </c>
      <c r="D418">
        <v>0</v>
      </c>
      <c r="E418">
        <v>32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39</v>
      </c>
      <c r="AF418">
        <v>39</v>
      </c>
      <c r="AG418">
        <v>39</v>
      </c>
    </row>
    <row r="419" spans="1:33" x14ac:dyDescent="0.2">
      <c r="A419" t="s">
        <v>58</v>
      </c>
      <c r="B419">
        <v>2013</v>
      </c>
      <c r="C419" t="s">
        <v>34</v>
      </c>
      <c r="D419">
        <v>0</v>
      </c>
      <c r="E419">
        <v>9</v>
      </c>
      <c r="F419">
        <v>3</v>
      </c>
      <c r="G419">
        <v>0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1</v>
      </c>
      <c r="W419">
        <v>0</v>
      </c>
      <c r="X419">
        <v>36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72</v>
      </c>
      <c r="AF419">
        <v>80</v>
      </c>
      <c r="AG419">
        <v>113</v>
      </c>
    </row>
    <row r="420" spans="1:33" x14ac:dyDescent="0.2">
      <c r="A420" t="s">
        <v>58</v>
      </c>
      <c r="B420">
        <v>2013</v>
      </c>
      <c r="C420" t="s">
        <v>35</v>
      </c>
      <c r="D420">
        <v>0</v>
      </c>
      <c r="E420">
        <v>22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28</v>
      </c>
      <c r="AF420">
        <v>28</v>
      </c>
      <c r="AG420">
        <v>28</v>
      </c>
    </row>
    <row r="421" spans="1:33" x14ac:dyDescent="0.2">
      <c r="A421" t="s">
        <v>58</v>
      </c>
      <c r="B421">
        <v>2014</v>
      </c>
      <c r="C421" t="s">
        <v>34</v>
      </c>
      <c r="D421">
        <v>0</v>
      </c>
      <c r="E421">
        <v>8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27</v>
      </c>
      <c r="Y421">
        <v>1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55</v>
      </c>
      <c r="AF421">
        <v>60</v>
      </c>
      <c r="AG421">
        <v>78</v>
      </c>
    </row>
    <row r="422" spans="1:33" x14ac:dyDescent="0.2">
      <c r="A422" t="s">
        <v>58</v>
      </c>
      <c r="B422">
        <v>2014</v>
      </c>
      <c r="C422" t="s">
        <v>35</v>
      </c>
      <c r="D422">
        <v>0</v>
      </c>
      <c r="E422">
        <v>12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18</v>
      </c>
      <c r="AF422">
        <v>18</v>
      </c>
      <c r="AG422">
        <v>19</v>
      </c>
    </row>
    <row r="423" spans="1:33" x14ac:dyDescent="0.2">
      <c r="A423" t="s">
        <v>58</v>
      </c>
      <c r="B423">
        <v>2015</v>
      </c>
      <c r="C423" t="s">
        <v>34</v>
      </c>
      <c r="D423">
        <v>0</v>
      </c>
      <c r="E423">
        <v>12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0</v>
      </c>
      <c r="X423">
        <v>28</v>
      </c>
      <c r="Y423">
        <v>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67</v>
      </c>
      <c r="AF423">
        <v>73</v>
      </c>
      <c r="AG423">
        <v>86</v>
      </c>
    </row>
    <row r="424" spans="1:33" x14ac:dyDescent="0.2">
      <c r="A424" t="s">
        <v>58</v>
      </c>
      <c r="B424">
        <v>2015</v>
      </c>
      <c r="C424" t="s">
        <v>35</v>
      </c>
      <c r="D424">
        <v>0</v>
      </c>
      <c r="E424">
        <v>21</v>
      </c>
      <c r="F424">
        <v>4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2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35</v>
      </c>
      <c r="AF424">
        <v>35</v>
      </c>
      <c r="AG424">
        <v>35</v>
      </c>
    </row>
    <row r="425" spans="1:33" x14ac:dyDescent="0.2">
      <c r="A425" t="s">
        <v>58</v>
      </c>
      <c r="B425">
        <v>2016</v>
      </c>
      <c r="C425" t="s">
        <v>34</v>
      </c>
      <c r="D425">
        <v>0</v>
      </c>
      <c r="E425">
        <v>9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35</v>
      </c>
      <c r="Y425">
        <v>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79</v>
      </c>
      <c r="AF425">
        <v>79</v>
      </c>
      <c r="AG425">
        <v>83</v>
      </c>
    </row>
    <row r="426" spans="1:33" x14ac:dyDescent="0.2">
      <c r="A426" t="s">
        <v>58</v>
      </c>
      <c r="B426">
        <v>2016</v>
      </c>
      <c r="C426" t="s">
        <v>35</v>
      </c>
      <c r="D426">
        <v>0</v>
      </c>
      <c r="E426">
        <v>31</v>
      </c>
      <c r="F426">
        <v>2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3</v>
      </c>
      <c r="W426">
        <v>0</v>
      </c>
      <c r="X426">
        <v>4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48</v>
      </c>
      <c r="AF426">
        <v>48</v>
      </c>
      <c r="AG426">
        <v>48</v>
      </c>
    </row>
    <row r="427" spans="1:33" x14ac:dyDescent="0.2">
      <c r="A427" t="s">
        <v>58</v>
      </c>
      <c r="B427">
        <v>2017</v>
      </c>
      <c r="C427" t="s">
        <v>34</v>
      </c>
      <c r="D427">
        <v>0</v>
      </c>
      <c r="E427">
        <v>8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</v>
      </c>
      <c r="V427">
        <v>2</v>
      </c>
      <c r="W427">
        <v>0</v>
      </c>
      <c r="X427">
        <v>8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43</v>
      </c>
      <c r="AF427">
        <v>43</v>
      </c>
      <c r="AG427">
        <v>49</v>
      </c>
    </row>
    <row r="428" spans="1:33" x14ac:dyDescent="0.2">
      <c r="A428" t="s">
        <v>58</v>
      </c>
      <c r="B428">
        <v>2017</v>
      </c>
      <c r="C428" t="s">
        <v>35</v>
      </c>
      <c r="D428">
        <v>0</v>
      </c>
      <c r="E428">
        <v>50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3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64</v>
      </c>
      <c r="AF428">
        <v>64</v>
      </c>
      <c r="AG428">
        <v>64</v>
      </c>
    </row>
    <row r="429" spans="1:33" x14ac:dyDescent="0.2">
      <c r="A429" t="s">
        <v>58</v>
      </c>
      <c r="B429">
        <v>2018</v>
      </c>
      <c r="C429" t="s">
        <v>34</v>
      </c>
      <c r="D429">
        <v>0</v>
      </c>
      <c r="E429">
        <v>7</v>
      </c>
      <c r="F429">
        <v>0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3</v>
      </c>
      <c r="U429">
        <v>1</v>
      </c>
      <c r="V429">
        <v>4</v>
      </c>
      <c r="W429">
        <v>0</v>
      </c>
      <c r="X429">
        <v>11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51</v>
      </c>
      <c r="AF429">
        <v>51</v>
      </c>
      <c r="AG429">
        <v>53</v>
      </c>
    </row>
    <row r="430" spans="1:33" x14ac:dyDescent="0.2">
      <c r="A430" t="s">
        <v>58</v>
      </c>
      <c r="B430">
        <v>2018</v>
      </c>
      <c r="C430" t="s">
        <v>35</v>
      </c>
      <c r="D430">
        <v>0</v>
      </c>
      <c r="E430">
        <v>71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</v>
      </c>
      <c r="U430">
        <v>0</v>
      </c>
      <c r="V430">
        <v>3</v>
      </c>
      <c r="W430">
        <v>0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93</v>
      </c>
      <c r="AF430">
        <v>93</v>
      </c>
      <c r="AG430">
        <v>93</v>
      </c>
    </row>
    <row r="431" spans="1:33" x14ac:dyDescent="0.2">
      <c r="A431" t="s">
        <v>58</v>
      </c>
      <c r="B431">
        <v>2019</v>
      </c>
      <c r="C431" t="s">
        <v>34</v>
      </c>
      <c r="D431">
        <v>0</v>
      </c>
      <c r="E431">
        <v>11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2</v>
      </c>
      <c r="W431">
        <v>0</v>
      </c>
      <c r="X431">
        <v>8</v>
      </c>
      <c r="Y431">
        <v>3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50</v>
      </c>
      <c r="AF431">
        <v>52</v>
      </c>
      <c r="AG431">
        <v>54</v>
      </c>
    </row>
    <row r="432" spans="1:33" x14ac:dyDescent="0.2">
      <c r="A432" t="s">
        <v>58</v>
      </c>
      <c r="B432">
        <v>2019</v>
      </c>
      <c r="C432" t="s">
        <v>35</v>
      </c>
      <c r="D432">
        <v>0</v>
      </c>
      <c r="E432">
        <v>53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10</v>
      </c>
      <c r="Y432">
        <v>0</v>
      </c>
      <c r="Z432">
        <v>3</v>
      </c>
      <c r="AA432">
        <v>0</v>
      </c>
      <c r="AB432">
        <v>0</v>
      </c>
      <c r="AC432">
        <v>1</v>
      </c>
      <c r="AD432">
        <v>0</v>
      </c>
      <c r="AE432">
        <v>82</v>
      </c>
      <c r="AF432">
        <v>82</v>
      </c>
      <c r="AG432">
        <v>82</v>
      </c>
    </row>
    <row r="433" spans="1:33" x14ac:dyDescent="0.2">
      <c r="A433" t="s">
        <v>58</v>
      </c>
      <c r="B433">
        <v>2020</v>
      </c>
      <c r="C433" t="s">
        <v>34</v>
      </c>
      <c r="D433">
        <v>1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35</v>
      </c>
      <c r="AF433">
        <v>35</v>
      </c>
      <c r="AG433">
        <v>36</v>
      </c>
    </row>
    <row r="434" spans="1:33" x14ac:dyDescent="0.2">
      <c r="A434" t="s">
        <v>58</v>
      </c>
      <c r="B434">
        <v>2020</v>
      </c>
      <c r="C434" t="s">
        <v>35</v>
      </c>
      <c r="D434">
        <v>0</v>
      </c>
      <c r="E434">
        <v>23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47</v>
      </c>
      <c r="AF434">
        <v>47</v>
      </c>
      <c r="AG434">
        <v>47</v>
      </c>
    </row>
    <row r="435" spans="1:33" x14ac:dyDescent="0.2">
      <c r="A435" t="s">
        <v>58</v>
      </c>
      <c r="B435">
        <v>2021</v>
      </c>
      <c r="C435" t="s">
        <v>34</v>
      </c>
      <c r="D435">
        <v>0</v>
      </c>
      <c r="E435">
        <v>21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5</v>
      </c>
      <c r="W435">
        <v>0</v>
      </c>
      <c r="X435">
        <v>34</v>
      </c>
      <c r="Y435">
        <v>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148</v>
      </c>
      <c r="AF435">
        <v>148</v>
      </c>
      <c r="AG435">
        <v>160</v>
      </c>
    </row>
    <row r="436" spans="1:33" x14ac:dyDescent="0.2">
      <c r="A436" t="s">
        <v>58</v>
      </c>
      <c r="B436">
        <v>2021</v>
      </c>
      <c r="C436" t="s">
        <v>35</v>
      </c>
      <c r="D436">
        <v>0</v>
      </c>
      <c r="E436">
        <v>51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63</v>
      </c>
      <c r="AF436">
        <v>63</v>
      </c>
      <c r="AG436">
        <v>65</v>
      </c>
    </row>
    <row r="437" spans="1:33" x14ac:dyDescent="0.2">
      <c r="A437" t="s">
        <v>58</v>
      </c>
      <c r="B437">
        <v>2022</v>
      </c>
      <c r="C437" t="s">
        <v>34</v>
      </c>
      <c r="D437">
        <v>0</v>
      </c>
      <c r="E437">
        <v>20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8</v>
      </c>
      <c r="W437">
        <v>0</v>
      </c>
      <c r="X437">
        <v>30</v>
      </c>
      <c r="Y437">
        <v>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133</v>
      </c>
      <c r="AF437">
        <v>137</v>
      </c>
      <c r="AG437">
        <v>144</v>
      </c>
    </row>
    <row r="438" spans="1:33" x14ac:dyDescent="0.2">
      <c r="A438" t="s">
        <v>58</v>
      </c>
      <c r="B438">
        <v>2022</v>
      </c>
      <c r="C438" t="s">
        <v>35</v>
      </c>
      <c r="D438">
        <v>0</v>
      </c>
      <c r="E438">
        <v>80</v>
      </c>
      <c r="F438">
        <v>5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104</v>
      </c>
      <c r="AF438">
        <v>108</v>
      </c>
      <c r="AG438">
        <v>105</v>
      </c>
    </row>
    <row r="439" spans="1:33" x14ac:dyDescent="0.2">
      <c r="A439" t="s">
        <v>57</v>
      </c>
      <c r="B439">
        <v>2022</v>
      </c>
      <c r="C439" t="s">
        <v>34</v>
      </c>
      <c r="D439">
        <v>0</v>
      </c>
      <c r="E439">
        <v>6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2</v>
      </c>
      <c r="V439">
        <v>0</v>
      </c>
      <c r="W439">
        <v>0</v>
      </c>
      <c r="X439">
        <v>1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26</v>
      </c>
      <c r="AF439">
        <v>27</v>
      </c>
      <c r="AG439">
        <v>26</v>
      </c>
    </row>
    <row r="440" spans="1:33" x14ac:dyDescent="0.2">
      <c r="A440" t="s">
        <v>57</v>
      </c>
      <c r="B440">
        <v>2022</v>
      </c>
      <c r="C440" t="s">
        <v>35</v>
      </c>
      <c r="D440">
        <v>0</v>
      </c>
      <c r="E440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35</v>
      </c>
      <c r="AF440">
        <v>35</v>
      </c>
      <c r="AG440">
        <v>35</v>
      </c>
    </row>
    <row r="441" spans="1:33" x14ac:dyDescent="0.2">
      <c r="A441" t="s">
        <v>57</v>
      </c>
      <c r="B441">
        <v>2021</v>
      </c>
      <c r="C441" t="s">
        <v>34</v>
      </c>
      <c r="D441">
        <v>0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13</v>
      </c>
      <c r="AF441">
        <v>13</v>
      </c>
      <c r="AG441">
        <v>13</v>
      </c>
    </row>
    <row r="442" spans="1:33" x14ac:dyDescent="0.2">
      <c r="A442" t="s">
        <v>57</v>
      </c>
      <c r="B442">
        <v>2021</v>
      </c>
      <c r="C442" t="s">
        <v>35</v>
      </c>
      <c r="D442">
        <v>0</v>
      </c>
      <c r="E442">
        <v>6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15</v>
      </c>
      <c r="AF442">
        <v>15</v>
      </c>
      <c r="AG442">
        <v>15</v>
      </c>
    </row>
    <row r="443" spans="1:33" x14ac:dyDescent="0.2">
      <c r="A443" t="s">
        <v>57</v>
      </c>
      <c r="B443">
        <v>2020</v>
      </c>
      <c r="C443" t="s">
        <v>34</v>
      </c>
      <c r="D443">
        <v>0</v>
      </c>
      <c r="E443">
        <v>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10</v>
      </c>
      <c r="AF443">
        <v>10</v>
      </c>
      <c r="AG443">
        <v>10</v>
      </c>
    </row>
    <row r="444" spans="1:33" x14ac:dyDescent="0.2">
      <c r="A444" t="s">
        <v>57</v>
      </c>
      <c r="B444">
        <v>2020</v>
      </c>
      <c r="C444" t="s">
        <v>35</v>
      </c>
      <c r="D444">
        <v>0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18</v>
      </c>
      <c r="AF444">
        <v>18</v>
      </c>
      <c r="AG444">
        <v>18</v>
      </c>
    </row>
    <row r="445" spans="1:33" x14ac:dyDescent="0.2">
      <c r="A445" t="s">
        <v>57</v>
      </c>
      <c r="B445">
        <v>2019</v>
      </c>
      <c r="C445" t="s">
        <v>34</v>
      </c>
      <c r="D445">
        <v>0</v>
      </c>
      <c r="E445">
        <v>4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</v>
      </c>
      <c r="AF445">
        <v>10</v>
      </c>
      <c r="AG445">
        <v>10</v>
      </c>
    </row>
    <row r="446" spans="1:33" x14ac:dyDescent="0.2">
      <c r="A446" t="s">
        <v>57</v>
      </c>
      <c r="B446">
        <v>2019</v>
      </c>
      <c r="C446" t="s">
        <v>35</v>
      </c>
      <c r="D446">
        <v>0</v>
      </c>
      <c r="E446">
        <v>20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24</v>
      </c>
      <c r="AF446">
        <v>24</v>
      </c>
      <c r="AG446">
        <v>24</v>
      </c>
    </row>
    <row r="447" spans="1:33" x14ac:dyDescent="0.2">
      <c r="A447" t="s">
        <v>57</v>
      </c>
      <c r="B447">
        <v>2018</v>
      </c>
      <c r="C447" t="s">
        <v>34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7</v>
      </c>
      <c r="AF447">
        <v>7</v>
      </c>
      <c r="AG447">
        <v>7</v>
      </c>
    </row>
    <row r="448" spans="1:33" x14ac:dyDescent="0.2">
      <c r="A448" t="s">
        <v>57</v>
      </c>
      <c r="B448">
        <v>2018</v>
      </c>
      <c r="C448" t="s">
        <v>35</v>
      </c>
      <c r="D448">
        <v>0</v>
      </c>
      <c r="E448">
        <v>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13</v>
      </c>
      <c r="AF448">
        <v>13</v>
      </c>
      <c r="AG448">
        <v>13</v>
      </c>
    </row>
    <row r="449" spans="1:33" x14ac:dyDescent="0.2">
      <c r="A449" t="s">
        <v>57</v>
      </c>
      <c r="B449">
        <v>2017</v>
      </c>
      <c r="C449" t="s">
        <v>34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8</v>
      </c>
      <c r="AF449">
        <v>8</v>
      </c>
      <c r="AG449">
        <v>8</v>
      </c>
    </row>
    <row r="450" spans="1:33" x14ac:dyDescent="0.2">
      <c r="A450" t="s">
        <v>57</v>
      </c>
      <c r="B450">
        <v>2017</v>
      </c>
      <c r="C450" t="s">
        <v>35</v>
      </c>
      <c r="D450">
        <v>0</v>
      </c>
      <c r="E450">
        <v>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30</v>
      </c>
      <c r="AF450">
        <v>30</v>
      </c>
      <c r="AG450">
        <v>30</v>
      </c>
    </row>
    <row r="451" spans="1:33" x14ac:dyDescent="0.2">
      <c r="A451" t="s">
        <v>57</v>
      </c>
      <c r="B451">
        <v>2016</v>
      </c>
      <c r="C451" t="s">
        <v>34</v>
      </c>
      <c r="D451">
        <v>0</v>
      </c>
      <c r="E451">
        <v>3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</v>
      </c>
      <c r="AF451">
        <v>6</v>
      </c>
      <c r="AG451">
        <v>6</v>
      </c>
    </row>
    <row r="452" spans="1:33" x14ac:dyDescent="0.2">
      <c r="A452" t="s">
        <v>57</v>
      </c>
      <c r="B452">
        <v>2016</v>
      </c>
      <c r="C452" t="s">
        <v>35</v>
      </c>
      <c r="D452">
        <v>0</v>
      </c>
      <c r="E452">
        <v>36</v>
      </c>
      <c r="F452">
        <v>0</v>
      </c>
      <c r="G452">
        <v>1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47</v>
      </c>
      <c r="AF452">
        <v>47</v>
      </c>
      <c r="AG452">
        <v>49</v>
      </c>
    </row>
    <row r="453" spans="1:33" x14ac:dyDescent="0.2">
      <c r="A453" t="s">
        <v>57</v>
      </c>
      <c r="B453">
        <v>2015</v>
      </c>
      <c r="C453" t="s">
        <v>34</v>
      </c>
      <c r="D453">
        <v>0</v>
      </c>
      <c r="E453">
        <v>2</v>
      </c>
      <c r="F453">
        <v>0</v>
      </c>
      <c r="G453">
        <v>1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11</v>
      </c>
      <c r="AF453">
        <v>11</v>
      </c>
      <c r="AG453">
        <v>14</v>
      </c>
    </row>
    <row r="454" spans="1:33" x14ac:dyDescent="0.2">
      <c r="A454" t="s">
        <v>57</v>
      </c>
      <c r="B454">
        <v>2015</v>
      </c>
      <c r="C454" t="s">
        <v>35</v>
      </c>
      <c r="D454">
        <v>0</v>
      </c>
      <c r="E454">
        <v>16</v>
      </c>
      <c r="F454">
        <v>1</v>
      </c>
      <c r="G454">
        <v>0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24</v>
      </c>
      <c r="AG454">
        <v>24</v>
      </c>
    </row>
    <row r="455" spans="1:33" x14ac:dyDescent="0.2">
      <c r="A455" t="s">
        <v>57</v>
      </c>
      <c r="B455">
        <v>2014</v>
      </c>
      <c r="C455" t="s">
        <v>34</v>
      </c>
      <c r="D455">
        <v>0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14</v>
      </c>
      <c r="AF455">
        <v>15</v>
      </c>
      <c r="AG455">
        <v>15</v>
      </c>
    </row>
    <row r="456" spans="1:33" x14ac:dyDescent="0.2">
      <c r="A456" t="s">
        <v>57</v>
      </c>
      <c r="B456">
        <v>2014</v>
      </c>
      <c r="C456" t="s">
        <v>35</v>
      </c>
      <c r="D456">
        <v>0</v>
      </c>
      <c r="E456">
        <v>16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28</v>
      </c>
      <c r="AF456">
        <v>28</v>
      </c>
      <c r="AG456">
        <v>28</v>
      </c>
    </row>
    <row r="457" spans="1:33" x14ac:dyDescent="0.2">
      <c r="A457" t="s">
        <v>57</v>
      </c>
      <c r="B457">
        <v>2013</v>
      </c>
      <c r="C457" t="s">
        <v>34</v>
      </c>
      <c r="D457">
        <v>0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13</v>
      </c>
      <c r="AF457">
        <v>16</v>
      </c>
      <c r="AG457">
        <v>16</v>
      </c>
    </row>
    <row r="458" spans="1:33" x14ac:dyDescent="0.2">
      <c r="A458" t="s">
        <v>57</v>
      </c>
      <c r="B458">
        <v>2013</v>
      </c>
      <c r="C458" t="s">
        <v>35</v>
      </c>
      <c r="D458">
        <v>0</v>
      </c>
      <c r="E458">
        <v>22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33</v>
      </c>
      <c r="AF458">
        <v>33</v>
      </c>
      <c r="AG458">
        <v>33</v>
      </c>
    </row>
    <row r="459" spans="1:33" x14ac:dyDescent="0.2">
      <c r="A459" t="s">
        <v>57</v>
      </c>
      <c r="B459">
        <v>2012</v>
      </c>
      <c r="C459" t="s">
        <v>34</v>
      </c>
      <c r="D459">
        <v>0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14</v>
      </c>
      <c r="AF459">
        <v>14</v>
      </c>
      <c r="AG459">
        <v>14</v>
      </c>
    </row>
    <row r="460" spans="1:33" x14ac:dyDescent="0.2">
      <c r="A460" t="s">
        <v>57</v>
      </c>
      <c r="B460">
        <v>2012</v>
      </c>
      <c r="C460" t="s">
        <v>35</v>
      </c>
      <c r="D460">
        <v>0</v>
      </c>
      <c r="E460">
        <v>29</v>
      </c>
      <c r="F460">
        <v>2</v>
      </c>
      <c r="G460">
        <v>0</v>
      </c>
      <c r="H460">
        <v>0</v>
      </c>
      <c r="I460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3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53</v>
      </c>
      <c r="AF460">
        <v>53</v>
      </c>
      <c r="AG460">
        <v>53</v>
      </c>
    </row>
    <row r="461" spans="1:33" x14ac:dyDescent="0.2">
      <c r="A461" t="s">
        <v>57</v>
      </c>
      <c r="B461">
        <v>2011</v>
      </c>
      <c r="C461" t="s">
        <v>34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11</v>
      </c>
      <c r="AF461">
        <v>12</v>
      </c>
      <c r="AG461">
        <v>11</v>
      </c>
    </row>
    <row r="462" spans="1:33" x14ac:dyDescent="0.2">
      <c r="A462" t="s">
        <v>57</v>
      </c>
      <c r="B462">
        <v>2011</v>
      </c>
      <c r="C462" t="s">
        <v>35</v>
      </c>
      <c r="D462">
        <v>0</v>
      </c>
      <c r="E462">
        <v>38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51</v>
      </c>
      <c r="AF462">
        <v>51</v>
      </c>
      <c r="AG462">
        <v>51</v>
      </c>
    </row>
    <row r="463" spans="1:33" x14ac:dyDescent="0.2">
      <c r="A463" t="s">
        <v>57</v>
      </c>
      <c r="B463">
        <v>2010</v>
      </c>
      <c r="C463" t="s">
        <v>34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1</v>
      </c>
      <c r="W463">
        <v>0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14</v>
      </c>
      <c r="AF463">
        <v>14</v>
      </c>
      <c r="AG463">
        <v>20</v>
      </c>
    </row>
    <row r="464" spans="1:33" x14ac:dyDescent="0.2">
      <c r="A464" t="s">
        <v>57</v>
      </c>
      <c r="B464">
        <v>2010</v>
      </c>
      <c r="C464" t="s">
        <v>35</v>
      </c>
      <c r="D464">
        <v>0</v>
      </c>
      <c r="E464">
        <v>35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48</v>
      </c>
      <c r="AF464">
        <v>48</v>
      </c>
      <c r="AG464">
        <v>50</v>
      </c>
    </row>
    <row r="465" spans="1:33" x14ac:dyDescent="0.2">
      <c r="A465" t="s">
        <v>56</v>
      </c>
      <c r="B465">
        <v>2022</v>
      </c>
      <c r="C465" t="s">
        <v>34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12</v>
      </c>
      <c r="AF465">
        <v>14</v>
      </c>
      <c r="AG465">
        <v>13</v>
      </c>
    </row>
    <row r="466" spans="1:33" x14ac:dyDescent="0.2">
      <c r="A466" t="s">
        <v>56</v>
      </c>
      <c r="B466">
        <v>2022</v>
      </c>
      <c r="C466" t="s">
        <v>35</v>
      </c>
      <c r="D466">
        <v>0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32</v>
      </c>
      <c r="AF466">
        <v>32</v>
      </c>
      <c r="AG466">
        <v>32</v>
      </c>
    </row>
    <row r="467" spans="1:33" x14ac:dyDescent="0.2">
      <c r="A467" t="s">
        <v>56</v>
      </c>
      <c r="B467">
        <v>2021</v>
      </c>
      <c r="C467" t="s">
        <v>34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4</v>
      </c>
      <c r="AG467">
        <v>3</v>
      </c>
    </row>
    <row r="468" spans="1:33" x14ac:dyDescent="0.2">
      <c r="A468" t="s">
        <v>56</v>
      </c>
      <c r="B468">
        <v>2021</v>
      </c>
      <c r="C468" t="s">
        <v>35</v>
      </c>
      <c r="D468">
        <v>0</v>
      </c>
      <c r="E468">
        <v>14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26</v>
      </c>
      <c r="AF468">
        <v>26</v>
      </c>
      <c r="AG468">
        <v>26</v>
      </c>
    </row>
    <row r="469" spans="1:33" x14ac:dyDescent="0.2">
      <c r="A469" t="s">
        <v>56</v>
      </c>
      <c r="B469">
        <v>2020</v>
      </c>
      <c r="C469" t="s">
        <v>34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2</v>
      </c>
    </row>
    <row r="470" spans="1:33" x14ac:dyDescent="0.2">
      <c r="A470" t="s">
        <v>56</v>
      </c>
      <c r="B470">
        <v>2020</v>
      </c>
      <c r="C470" t="s">
        <v>35</v>
      </c>
      <c r="D470">
        <v>0</v>
      </c>
      <c r="E470">
        <v>13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19</v>
      </c>
      <c r="AF470">
        <v>19</v>
      </c>
      <c r="AG470">
        <v>19</v>
      </c>
    </row>
    <row r="471" spans="1:33" x14ac:dyDescent="0.2">
      <c r="A471" t="s">
        <v>56</v>
      </c>
      <c r="B471">
        <v>2019</v>
      </c>
      <c r="C471" t="s">
        <v>34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4</v>
      </c>
      <c r="AG471">
        <v>4</v>
      </c>
    </row>
    <row r="472" spans="1:33" x14ac:dyDescent="0.2">
      <c r="A472" t="s">
        <v>56</v>
      </c>
      <c r="B472">
        <v>2019</v>
      </c>
      <c r="C472" t="s">
        <v>35</v>
      </c>
      <c r="D472">
        <v>0</v>
      </c>
      <c r="E472">
        <v>23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32</v>
      </c>
      <c r="AF472">
        <v>32</v>
      </c>
      <c r="AG472">
        <v>32</v>
      </c>
    </row>
    <row r="473" spans="1:33" x14ac:dyDescent="0.2">
      <c r="A473" t="s">
        <v>56</v>
      </c>
      <c r="B473">
        <v>2018</v>
      </c>
      <c r="C473" t="s">
        <v>34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4</v>
      </c>
      <c r="AF473">
        <v>4</v>
      </c>
      <c r="AG473">
        <v>4</v>
      </c>
    </row>
    <row r="474" spans="1:33" x14ac:dyDescent="0.2">
      <c r="A474" t="s">
        <v>56</v>
      </c>
      <c r="B474">
        <v>2018</v>
      </c>
      <c r="C474" t="s">
        <v>35</v>
      </c>
      <c r="D474">
        <v>0</v>
      </c>
      <c r="E474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24</v>
      </c>
      <c r="AF474">
        <v>24</v>
      </c>
      <c r="AG474">
        <v>24</v>
      </c>
    </row>
    <row r="475" spans="1:33" x14ac:dyDescent="0.2">
      <c r="A475" t="s">
        <v>56</v>
      </c>
      <c r="B475">
        <v>2017</v>
      </c>
      <c r="C475" t="s">
        <v>34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2</v>
      </c>
    </row>
    <row r="476" spans="1:33" x14ac:dyDescent="0.2">
      <c r="A476" t="s">
        <v>56</v>
      </c>
      <c r="B476">
        <v>2017</v>
      </c>
      <c r="C476" t="s">
        <v>35</v>
      </c>
      <c r="D476">
        <v>0</v>
      </c>
      <c r="E476">
        <v>8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26</v>
      </c>
      <c r="AF476">
        <v>26</v>
      </c>
      <c r="AG476">
        <v>26</v>
      </c>
    </row>
    <row r="477" spans="1:33" x14ac:dyDescent="0.2">
      <c r="A477" t="s">
        <v>56</v>
      </c>
      <c r="B477">
        <v>2016</v>
      </c>
      <c r="C477" t="s">
        <v>34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2</v>
      </c>
    </row>
    <row r="478" spans="1:33" x14ac:dyDescent="0.2">
      <c r="A478" t="s">
        <v>56</v>
      </c>
      <c r="B478">
        <v>2016</v>
      </c>
      <c r="C478" t="s">
        <v>35</v>
      </c>
      <c r="D478">
        <v>0</v>
      </c>
      <c r="E478">
        <v>10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22</v>
      </c>
      <c r="AF478">
        <v>22</v>
      </c>
      <c r="AG478">
        <v>22</v>
      </c>
    </row>
    <row r="479" spans="1:33" x14ac:dyDescent="0.2">
      <c r="A479" t="s">
        <v>56</v>
      </c>
      <c r="B479">
        <v>2015</v>
      </c>
      <c r="C479" t="s">
        <v>35</v>
      </c>
      <c r="D479">
        <v>0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13</v>
      </c>
      <c r="AF479">
        <v>13</v>
      </c>
      <c r="AG479">
        <v>13</v>
      </c>
    </row>
    <row r="480" spans="1:33" x14ac:dyDescent="0.2">
      <c r="A480" t="s">
        <v>56</v>
      </c>
      <c r="B480">
        <v>2014</v>
      </c>
      <c r="C480" t="s">
        <v>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</row>
    <row r="481" spans="1:33" x14ac:dyDescent="0.2">
      <c r="A481" t="s">
        <v>56</v>
      </c>
      <c r="B481">
        <v>2014</v>
      </c>
      <c r="C481" t="s">
        <v>35</v>
      </c>
      <c r="D481">
        <v>0</v>
      </c>
      <c r="E481">
        <v>12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17</v>
      </c>
      <c r="AF481">
        <v>17</v>
      </c>
      <c r="AG481">
        <v>17</v>
      </c>
    </row>
    <row r="482" spans="1:33" x14ac:dyDescent="0.2">
      <c r="A482" t="s">
        <v>56</v>
      </c>
      <c r="B482">
        <v>2013</v>
      </c>
      <c r="C482" t="s">
        <v>34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</row>
    <row r="483" spans="1:33" x14ac:dyDescent="0.2">
      <c r="A483" t="s">
        <v>56</v>
      </c>
      <c r="B483">
        <v>2013</v>
      </c>
      <c r="C483" t="s">
        <v>35</v>
      </c>
      <c r="D483">
        <v>0</v>
      </c>
      <c r="E483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17</v>
      </c>
      <c r="AF483">
        <v>17</v>
      </c>
      <c r="AG483">
        <v>17</v>
      </c>
    </row>
    <row r="484" spans="1:33" x14ac:dyDescent="0.2">
      <c r="A484" t="s">
        <v>56</v>
      </c>
      <c r="B484">
        <v>2012</v>
      </c>
      <c r="C484" t="s">
        <v>35</v>
      </c>
      <c r="D484">
        <v>0</v>
      </c>
      <c r="E484">
        <v>6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15</v>
      </c>
      <c r="AF484">
        <v>15</v>
      </c>
      <c r="AG484">
        <v>15</v>
      </c>
    </row>
    <row r="485" spans="1:33" x14ac:dyDescent="0.2">
      <c r="A485" t="s">
        <v>56</v>
      </c>
      <c r="B485">
        <v>2011</v>
      </c>
      <c r="C485" t="s">
        <v>34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3</v>
      </c>
      <c r="AG485">
        <v>3</v>
      </c>
    </row>
    <row r="486" spans="1:33" x14ac:dyDescent="0.2">
      <c r="A486" t="s">
        <v>56</v>
      </c>
      <c r="B486">
        <v>2011</v>
      </c>
      <c r="C486" t="s">
        <v>35</v>
      </c>
      <c r="D486">
        <v>0</v>
      </c>
      <c r="E486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28</v>
      </c>
      <c r="AF486">
        <v>28</v>
      </c>
      <c r="AG486">
        <v>28</v>
      </c>
    </row>
    <row r="487" spans="1:33" x14ac:dyDescent="0.2">
      <c r="A487" t="s">
        <v>56</v>
      </c>
      <c r="B487">
        <v>2010</v>
      </c>
      <c r="C487" t="s">
        <v>34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3</v>
      </c>
      <c r="AG487">
        <v>3</v>
      </c>
    </row>
    <row r="488" spans="1:33" x14ac:dyDescent="0.2">
      <c r="A488" t="s">
        <v>56</v>
      </c>
      <c r="B488">
        <v>2010</v>
      </c>
      <c r="C488" t="s">
        <v>35</v>
      </c>
      <c r="D488">
        <v>0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</v>
      </c>
      <c r="AF488">
        <v>9</v>
      </c>
      <c r="AG488">
        <v>9</v>
      </c>
    </row>
    <row r="489" spans="1:33" x14ac:dyDescent="0.2">
      <c r="A489" t="s">
        <v>55</v>
      </c>
      <c r="B489">
        <v>2022</v>
      </c>
      <c r="C489" t="s">
        <v>35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</row>
    <row r="490" spans="1:33" x14ac:dyDescent="0.2">
      <c r="A490" t="s">
        <v>55</v>
      </c>
      <c r="B490">
        <v>2019</v>
      </c>
      <c r="C490" t="s">
        <v>35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</row>
    <row r="491" spans="1:33" x14ac:dyDescent="0.2">
      <c r="A491" t="s">
        <v>55</v>
      </c>
      <c r="B491">
        <v>2016</v>
      </c>
      <c r="C491" t="s">
        <v>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</row>
    <row r="492" spans="1:33" x14ac:dyDescent="0.2">
      <c r="A492" t="s">
        <v>54</v>
      </c>
      <c r="B492">
        <v>2022</v>
      </c>
      <c r="C492" t="s">
        <v>34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5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13</v>
      </c>
      <c r="AF492">
        <v>17</v>
      </c>
      <c r="AG492">
        <v>13</v>
      </c>
    </row>
    <row r="493" spans="1:33" x14ac:dyDescent="0.2">
      <c r="A493" t="s">
        <v>54</v>
      </c>
      <c r="B493">
        <v>2022</v>
      </c>
      <c r="C493" t="s">
        <v>35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3</v>
      </c>
      <c r="AF493">
        <v>3</v>
      </c>
      <c r="AG493">
        <v>7</v>
      </c>
    </row>
    <row r="494" spans="1:33" x14ac:dyDescent="0.2">
      <c r="A494" t="s">
        <v>54</v>
      </c>
      <c r="B494">
        <v>2021</v>
      </c>
      <c r="C494" t="s">
        <v>34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7</v>
      </c>
      <c r="AF494">
        <v>7</v>
      </c>
      <c r="AG494">
        <v>7</v>
      </c>
    </row>
    <row r="495" spans="1:33" x14ac:dyDescent="0.2">
      <c r="A495" t="s">
        <v>54</v>
      </c>
      <c r="B495">
        <v>2021</v>
      </c>
      <c r="C495" t="s">
        <v>35</v>
      </c>
      <c r="D495">
        <v>0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7</v>
      </c>
      <c r="AF495">
        <v>7</v>
      </c>
      <c r="AG495">
        <v>7</v>
      </c>
    </row>
    <row r="496" spans="1:33" x14ac:dyDescent="0.2">
      <c r="A496" t="s">
        <v>54</v>
      </c>
      <c r="B496">
        <v>2020</v>
      </c>
      <c r="C496" t="s">
        <v>34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10</v>
      </c>
      <c r="AF496">
        <v>11</v>
      </c>
      <c r="AG496">
        <v>10</v>
      </c>
    </row>
    <row r="497" spans="1:33" x14ac:dyDescent="0.2">
      <c r="A497" t="s">
        <v>54</v>
      </c>
      <c r="B497">
        <v>2020</v>
      </c>
      <c r="C497" t="s">
        <v>35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</v>
      </c>
      <c r="AF497">
        <v>7</v>
      </c>
      <c r="AG497">
        <v>6</v>
      </c>
    </row>
    <row r="498" spans="1:33" x14ac:dyDescent="0.2">
      <c r="A498" t="s">
        <v>54</v>
      </c>
      <c r="B498">
        <v>2019</v>
      </c>
      <c r="C498" t="s">
        <v>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6</v>
      </c>
      <c r="AG498">
        <v>4</v>
      </c>
    </row>
    <row r="499" spans="1:33" x14ac:dyDescent="0.2">
      <c r="A499" t="s">
        <v>54</v>
      </c>
      <c r="B499">
        <v>2019</v>
      </c>
      <c r="C499" t="s">
        <v>35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9</v>
      </c>
      <c r="AF499">
        <v>9</v>
      </c>
      <c r="AG499">
        <v>9</v>
      </c>
    </row>
    <row r="500" spans="1:33" x14ac:dyDescent="0.2">
      <c r="A500" t="s">
        <v>54</v>
      </c>
      <c r="B500">
        <v>2018</v>
      </c>
      <c r="C500" t="s">
        <v>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3</v>
      </c>
      <c r="AG500">
        <v>3</v>
      </c>
    </row>
    <row r="501" spans="1:33" x14ac:dyDescent="0.2">
      <c r="A501" t="s">
        <v>54</v>
      </c>
      <c r="B501">
        <v>2018</v>
      </c>
      <c r="C501" t="s">
        <v>35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2</v>
      </c>
    </row>
    <row r="502" spans="1:33" x14ac:dyDescent="0.2">
      <c r="A502" t="s">
        <v>54</v>
      </c>
      <c r="B502">
        <v>2017</v>
      </c>
      <c r="C502" t="s">
        <v>34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</v>
      </c>
      <c r="AF502">
        <v>3</v>
      </c>
      <c r="AG502">
        <v>6</v>
      </c>
    </row>
    <row r="503" spans="1:33" x14ac:dyDescent="0.2">
      <c r="A503" t="s">
        <v>54</v>
      </c>
      <c r="B503">
        <v>2017</v>
      </c>
      <c r="C503" t="s">
        <v>35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2</v>
      </c>
    </row>
    <row r="504" spans="1:33" x14ac:dyDescent="0.2">
      <c r="A504" t="s">
        <v>54</v>
      </c>
      <c r="B504">
        <v>2016</v>
      </c>
      <c r="C504" t="s">
        <v>34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</row>
    <row r="505" spans="1:33" x14ac:dyDescent="0.2">
      <c r="A505" t="s">
        <v>54</v>
      </c>
      <c r="B505">
        <v>2016</v>
      </c>
      <c r="C505" t="s">
        <v>35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</v>
      </c>
      <c r="AF505">
        <v>5</v>
      </c>
      <c r="AG505">
        <v>5</v>
      </c>
    </row>
    <row r="506" spans="1:33" x14ac:dyDescent="0.2">
      <c r="A506" t="s">
        <v>54</v>
      </c>
      <c r="B506">
        <v>2015</v>
      </c>
      <c r="C506" t="s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3</v>
      </c>
      <c r="AG506">
        <v>2</v>
      </c>
    </row>
    <row r="507" spans="1:33" x14ac:dyDescent="0.2">
      <c r="A507" t="s">
        <v>54</v>
      </c>
      <c r="B507">
        <v>2015</v>
      </c>
      <c r="C507" t="s">
        <v>35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</row>
    <row r="508" spans="1:33" x14ac:dyDescent="0.2">
      <c r="A508" t="s">
        <v>54</v>
      </c>
      <c r="B508">
        <v>2014</v>
      </c>
      <c r="C508" t="s">
        <v>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2</v>
      </c>
    </row>
    <row r="509" spans="1:33" x14ac:dyDescent="0.2">
      <c r="A509" t="s">
        <v>54</v>
      </c>
      <c r="B509">
        <v>2014</v>
      </c>
      <c r="C509" t="s">
        <v>35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2</v>
      </c>
    </row>
    <row r="510" spans="1:33" x14ac:dyDescent="0.2">
      <c r="A510" t="s">
        <v>54</v>
      </c>
      <c r="B510">
        <v>2013</v>
      </c>
      <c r="C510" t="s">
        <v>34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7</v>
      </c>
      <c r="AF510">
        <v>8</v>
      </c>
      <c r="AG510">
        <v>7</v>
      </c>
    </row>
    <row r="511" spans="1:33" x14ac:dyDescent="0.2">
      <c r="A511" t="s">
        <v>54</v>
      </c>
      <c r="B511">
        <v>2013</v>
      </c>
      <c r="C511" t="s">
        <v>35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2</v>
      </c>
    </row>
    <row r="512" spans="1:33" x14ac:dyDescent="0.2">
      <c r="A512" t="s">
        <v>54</v>
      </c>
      <c r="B512">
        <v>2012</v>
      </c>
      <c r="C512" t="s">
        <v>34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</v>
      </c>
      <c r="AF512">
        <v>3</v>
      </c>
      <c r="AG512">
        <v>3</v>
      </c>
    </row>
    <row r="513" spans="1:33" x14ac:dyDescent="0.2">
      <c r="A513" t="s">
        <v>54</v>
      </c>
      <c r="B513">
        <v>2012</v>
      </c>
      <c r="C513" t="s">
        <v>35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7</v>
      </c>
      <c r="AG513">
        <v>3</v>
      </c>
    </row>
    <row r="514" spans="1:33" x14ac:dyDescent="0.2">
      <c r="A514" t="s">
        <v>54</v>
      </c>
      <c r="B514">
        <v>2011</v>
      </c>
      <c r="C514" t="s">
        <v>34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4</v>
      </c>
      <c r="AG514">
        <v>4</v>
      </c>
    </row>
    <row r="515" spans="1:33" x14ac:dyDescent="0.2">
      <c r="A515" t="s">
        <v>54</v>
      </c>
      <c r="B515">
        <v>2011</v>
      </c>
      <c r="C515" t="s">
        <v>35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</v>
      </c>
      <c r="AF515">
        <v>5</v>
      </c>
      <c r="AG515">
        <v>8</v>
      </c>
    </row>
    <row r="516" spans="1:33" x14ac:dyDescent="0.2">
      <c r="A516" t="s">
        <v>54</v>
      </c>
      <c r="B516">
        <v>2010</v>
      </c>
      <c r="C516" t="s">
        <v>34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12</v>
      </c>
      <c r="AF516">
        <v>14</v>
      </c>
      <c r="AG516">
        <v>12</v>
      </c>
    </row>
    <row r="517" spans="1:33" x14ac:dyDescent="0.2">
      <c r="A517" t="s">
        <v>54</v>
      </c>
      <c r="B517">
        <v>2010</v>
      </c>
      <c r="C517" t="s">
        <v>35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2</v>
      </c>
    </row>
    <row r="518" spans="1:33" x14ac:dyDescent="0.2">
      <c r="A518" t="s">
        <v>85</v>
      </c>
      <c r="B518">
        <v>2021</v>
      </c>
      <c r="C518" t="s">
        <v>34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</v>
      </c>
      <c r="AF518">
        <v>3</v>
      </c>
      <c r="AG518">
        <v>4</v>
      </c>
    </row>
    <row r="519" spans="1:33" x14ac:dyDescent="0.2">
      <c r="A519" t="s">
        <v>85</v>
      </c>
      <c r="B519">
        <v>2020</v>
      </c>
      <c r="C519" t="s">
        <v>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</row>
    <row r="520" spans="1:33" x14ac:dyDescent="0.2">
      <c r="A520" t="s">
        <v>85</v>
      </c>
      <c r="B520">
        <v>2020</v>
      </c>
      <c r="C520" t="s">
        <v>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3</v>
      </c>
    </row>
    <row r="521" spans="1:33" x14ac:dyDescent="0.2">
      <c r="A521" t="s">
        <v>85</v>
      </c>
      <c r="B521">
        <v>2019</v>
      </c>
      <c r="C521" t="s">
        <v>35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</row>
    <row r="522" spans="1:33" x14ac:dyDescent="0.2">
      <c r="A522" t="s">
        <v>85</v>
      </c>
      <c r="B522">
        <v>2017</v>
      </c>
      <c r="C522" t="s">
        <v>35</v>
      </c>
      <c r="D522">
        <v>0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</v>
      </c>
      <c r="AF522">
        <v>6</v>
      </c>
      <c r="AG522">
        <v>5</v>
      </c>
    </row>
    <row r="523" spans="1:33" x14ac:dyDescent="0.2">
      <c r="A523" t="s">
        <v>85</v>
      </c>
      <c r="B523">
        <v>2016</v>
      </c>
      <c r="C523" t="s">
        <v>35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</v>
      </c>
      <c r="AF523">
        <v>6</v>
      </c>
      <c r="AG523">
        <v>6</v>
      </c>
    </row>
    <row r="524" spans="1:33" x14ac:dyDescent="0.2">
      <c r="A524" t="s">
        <v>85</v>
      </c>
      <c r="B524">
        <v>2015</v>
      </c>
      <c r="C524" t="s">
        <v>35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2</v>
      </c>
    </row>
    <row r="525" spans="1:33" x14ac:dyDescent="0.2">
      <c r="A525" t="s">
        <v>85</v>
      </c>
      <c r="B525">
        <v>2014</v>
      </c>
      <c r="C525" t="s">
        <v>35</v>
      </c>
      <c r="D525">
        <v>0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3</v>
      </c>
      <c r="AG525">
        <v>3</v>
      </c>
    </row>
    <row r="526" spans="1:33" x14ac:dyDescent="0.2">
      <c r="A526" t="s">
        <v>85</v>
      </c>
      <c r="B526">
        <v>2013</v>
      </c>
      <c r="C526" t="s">
        <v>34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</row>
    <row r="527" spans="1:33" x14ac:dyDescent="0.2">
      <c r="A527" t="s">
        <v>85</v>
      </c>
      <c r="B527">
        <v>2013</v>
      </c>
      <c r="C527" t="s">
        <v>35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</row>
    <row r="528" spans="1:33" x14ac:dyDescent="0.2">
      <c r="A528" t="s">
        <v>85</v>
      </c>
      <c r="B528">
        <v>2012</v>
      </c>
      <c r="C528" t="s">
        <v>34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3</v>
      </c>
      <c r="AG528">
        <v>3</v>
      </c>
    </row>
    <row r="529" spans="1:33" x14ac:dyDescent="0.2">
      <c r="A529" t="s">
        <v>85</v>
      </c>
      <c r="B529">
        <v>2012</v>
      </c>
      <c r="C529" t="s">
        <v>35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</v>
      </c>
      <c r="AF529">
        <v>4</v>
      </c>
      <c r="AG529">
        <v>4</v>
      </c>
    </row>
    <row r="530" spans="1:33" x14ac:dyDescent="0.2">
      <c r="A530" t="s">
        <v>85</v>
      </c>
      <c r="B530">
        <v>2011</v>
      </c>
      <c r="C530" t="s">
        <v>34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</v>
      </c>
      <c r="AF530">
        <v>4</v>
      </c>
      <c r="AG530">
        <v>5</v>
      </c>
    </row>
    <row r="531" spans="1:33" x14ac:dyDescent="0.2">
      <c r="A531" t="s">
        <v>85</v>
      </c>
      <c r="B531">
        <v>2011</v>
      </c>
      <c r="C531" t="s">
        <v>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</row>
    <row r="532" spans="1:33" x14ac:dyDescent="0.2">
      <c r="A532" t="s">
        <v>93</v>
      </c>
      <c r="B532">
        <v>2019</v>
      </c>
      <c r="C532" t="s">
        <v>35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</row>
    <row r="533" spans="1:33" x14ac:dyDescent="0.2">
      <c r="A533" t="s">
        <v>93</v>
      </c>
      <c r="B533">
        <v>2018</v>
      </c>
      <c r="C533" t="s">
        <v>35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</row>
    <row r="534" spans="1:33" x14ac:dyDescent="0.2">
      <c r="A534" t="s">
        <v>93</v>
      </c>
      <c r="B534">
        <v>2017</v>
      </c>
      <c r="C534" t="s">
        <v>34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</row>
    <row r="535" spans="1:33" x14ac:dyDescent="0.2">
      <c r="A535" t="s">
        <v>93</v>
      </c>
      <c r="B535">
        <v>2017</v>
      </c>
      <c r="C535" t="s">
        <v>35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</row>
    <row r="536" spans="1:33" x14ac:dyDescent="0.2">
      <c r="A536" t="s">
        <v>93</v>
      </c>
      <c r="B536">
        <v>2016</v>
      </c>
      <c r="C536" t="s">
        <v>34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</row>
    <row r="537" spans="1:33" x14ac:dyDescent="0.2">
      <c r="A537" t="s">
        <v>93</v>
      </c>
      <c r="B537">
        <v>2016</v>
      </c>
      <c r="C537" t="s">
        <v>35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2</v>
      </c>
      <c r="AG537">
        <v>2</v>
      </c>
    </row>
    <row r="538" spans="1:33" x14ac:dyDescent="0.2">
      <c r="A538" t="s">
        <v>93</v>
      </c>
      <c r="B538">
        <v>2014</v>
      </c>
      <c r="C538" t="s">
        <v>34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</row>
    <row r="539" spans="1:33" x14ac:dyDescent="0.2">
      <c r="A539" t="s">
        <v>93</v>
      </c>
      <c r="B539">
        <v>2013</v>
      </c>
      <c r="C539" t="s">
        <v>34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</row>
    <row r="540" spans="1:33" x14ac:dyDescent="0.2">
      <c r="A540" t="s">
        <v>93</v>
      </c>
      <c r="B540">
        <v>2011</v>
      </c>
      <c r="C540" t="s">
        <v>34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</v>
      </c>
      <c r="AF540">
        <v>3</v>
      </c>
      <c r="AG540">
        <v>3</v>
      </c>
    </row>
    <row r="541" spans="1:33" x14ac:dyDescent="0.2">
      <c r="A541" t="s">
        <v>94</v>
      </c>
      <c r="B541">
        <v>2017</v>
      </c>
      <c r="C541" t="s">
        <v>34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4</v>
      </c>
    </row>
    <row r="542" spans="1:33" x14ac:dyDescent="0.2">
      <c r="A542" t="s">
        <v>94</v>
      </c>
      <c r="B542">
        <v>2012</v>
      </c>
      <c r="C542" t="s">
        <v>34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</row>
    <row r="543" spans="1:33" x14ac:dyDescent="0.2">
      <c r="A543" t="s">
        <v>53</v>
      </c>
      <c r="B543">
        <v>2010</v>
      </c>
      <c r="C543" t="s">
        <v>34</v>
      </c>
      <c r="D543">
        <v>0</v>
      </c>
      <c r="E543">
        <v>34</v>
      </c>
      <c r="F543">
        <v>0</v>
      </c>
      <c r="G543">
        <v>0</v>
      </c>
      <c r="H543">
        <v>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1</v>
      </c>
      <c r="W543">
        <v>0</v>
      </c>
      <c r="X543">
        <v>20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81</v>
      </c>
      <c r="AF543">
        <v>82</v>
      </c>
      <c r="AG543">
        <v>101</v>
      </c>
    </row>
    <row r="544" spans="1:33" x14ac:dyDescent="0.2">
      <c r="A544" t="s">
        <v>53</v>
      </c>
      <c r="B544">
        <v>2010</v>
      </c>
      <c r="C544" t="s">
        <v>35</v>
      </c>
      <c r="D544">
        <v>0</v>
      </c>
      <c r="E544">
        <v>39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54</v>
      </c>
      <c r="AF544">
        <v>54</v>
      </c>
      <c r="AG544">
        <v>55</v>
      </c>
    </row>
    <row r="545" spans="1:33" x14ac:dyDescent="0.2">
      <c r="A545" t="s">
        <v>53</v>
      </c>
      <c r="B545">
        <v>2011</v>
      </c>
      <c r="C545" t="s">
        <v>34</v>
      </c>
      <c r="D545">
        <v>0</v>
      </c>
      <c r="E545">
        <v>16</v>
      </c>
      <c r="F545">
        <v>0</v>
      </c>
      <c r="G545">
        <v>0</v>
      </c>
      <c r="H545">
        <v>6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0</v>
      </c>
      <c r="X545">
        <v>16</v>
      </c>
      <c r="Y545">
        <v>3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53</v>
      </c>
      <c r="AF545">
        <v>61</v>
      </c>
      <c r="AG545">
        <v>80</v>
      </c>
    </row>
    <row r="546" spans="1:33" x14ac:dyDescent="0.2">
      <c r="A546" t="s">
        <v>53</v>
      </c>
      <c r="B546">
        <v>2011</v>
      </c>
      <c r="C546" t="s">
        <v>35</v>
      </c>
      <c r="D546">
        <v>0</v>
      </c>
      <c r="E546">
        <v>44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53</v>
      </c>
      <c r="AF546">
        <v>53</v>
      </c>
      <c r="AG546">
        <v>60</v>
      </c>
    </row>
    <row r="547" spans="1:33" x14ac:dyDescent="0.2">
      <c r="A547" t="s">
        <v>53</v>
      </c>
      <c r="B547">
        <v>2012</v>
      </c>
      <c r="C547" t="s">
        <v>34</v>
      </c>
      <c r="D547">
        <v>0</v>
      </c>
      <c r="E547">
        <v>32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12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56</v>
      </c>
      <c r="AF547">
        <v>62</v>
      </c>
      <c r="AG547">
        <v>87</v>
      </c>
    </row>
    <row r="548" spans="1:33" x14ac:dyDescent="0.2">
      <c r="A548" t="s">
        <v>53</v>
      </c>
      <c r="B548">
        <v>2012</v>
      </c>
      <c r="C548" t="s">
        <v>35</v>
      </c>
      <c r="D548">
        <v>0</v>
      </c>
      <c r="E548">
        <v>82</v>
      </c>
      <c r="F548">
        <v>6</v>
      </c>
      <c r="G548">
        <v>1</v>
      </c>
      <c r="H548">
        <v>3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101</v>
      </c>
      <c r="AF548">
        <v>106</v>
      </c>
      <c r="AG548">
        <v>104</v>
      </c>
    </row>
    <row r="549" spans="1:33" x14ac:dyDescent="0.2">
      <c r="A549" t="s">
        <v>53</v>
      </c>
      <c r="B549">
        <v>2013</v>
      </c>
      <c r="C549" t="s">
        <v>34</v>
      </c>
      <c r="D549">
        <v>0</v>
      </c>
      <c r="E549">
        <v>21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</v>
      </c>
      <c r="W549">
        <v>0</v>
      </c>
      <c r="X549">
        <v>27</v>
      </c>
      <c r="Y549">
        <v>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68</v>
      </c>
      <c r="AF549">
        <v>76</v>
      </c>
      <c r="AG549">
        <v>102</v>
      </c>
    </row>
    <row r="550" spans="1:33" x14ac:dyDescent="0.2">
      <c r="A550" t="s">
        <v>53</v>
      </c>
      <c r="B550">
        <v>2013</v>
      </c>
      <c r="C550" t="s">
        <v>35</v>
      </c>
      <c r="D550">
        <v>0</v>
      </c>
      <c r="E550">
        <v>41</v>
      </c>
      <c r="F550">
        <v>4</v>
      </c>
      <c r="G550">
        <v>0</v>
      </c>
      <c r="H550">
        <v>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55</v>
      </c>
      <c r="AF550">
        <v>56</v>
      </c>
      <c r="AG550">
        <v>57</v>
      </c>
    </row>
    <row r="551" spans="1:33" x14ac:dyDescent="0.2">
      <c r="A551" t="s">
        <v>53</v>
      </c>
      <c r="B551">
        <v>2014</v>
      </c>
      <c r="C551" t="s">
        <v>34</v>
      </c>
      <c r="D551">
        <v>0</v>
      </c>
      <c r="E551">
        <v>29</v>
      </c>
      <c r="F551">
        <v>0</v>
      </c>
      <c r="G551">
        <v>0</v>
      </c>
      <c r="H551">
        <v>10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22</v>
      </c>
      <c r="Y551">
        <v>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72</v>
      </c>
      <c r="AF551">
        <v>76</v>
      </c>
      <c r="AG551">
        <v>97</v>
      </c>
    </row>
    <row r="552" spans="1:33" x14ac:dyDescent="0.2">
      <c r="A552" t="s">
        <v>53</v>
      </c>
      <c r="B552">
        <v>2014</v>
      </c>
      <c r="C552" t="s">
        <v>35</v>
      </c>
      <c r="D552">
        <v>0</v>
      </c>
      <c r="E552">
        <v>36</v>
      </c>
      <c r="F552">
        <v>6</v>
      </c>
      <c r="G552">
        <v>0</v>
      </c>
      <c r="H552">
        <v>4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10</v>
      </c>
      <c r="W552">
        <v>0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62</v>
      </c>
      <c r="AF552">
        <v>63</v>
      </c>
      <c r="AG552">
        <v>63</v>
      </c>
    </row>
    <row r="553" spans="1:33" x14ac:dyDescent="0.2">
      <c r="A553" t="s">
        <v>53</v>
      </c>
      <c r="B553">
        <v>2015</v>
      </c>
      <c r="C553" t="s">
        <v>34</v>
      </c>
      <c r="D553">
        <v>0</v>
      </c>
      <c r="E553">
        <v>35</v>
      </c>
      <c r="F553">
        <v>0</v>
      </c>
      <c r="G553">
        <v>0</v>
      </c>
      <c r="H553">
        <v>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20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78</v>
      </c>
      <c r="AF553">
        <v>81</v>
      </c>
      <c r="AG553">
        <v>104</v>
      </c>
    </row>
    <row r="554" spans="1:33" x14ac:dyDescent="0.2">
      <c r="A554" t="s">
        <v>53</v>
      </c>
      <c r="B554">
        <v>2015</v>
      </c>
      <c r="C554" t="s">
        <v>35</v>
      </c>
      <c r="D554">
        <v>0</v>
      </c>
      <c r="E554">
        <v>26</v>
      </c>
      <c r="F554">
        <v>2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35</v>
      </c>
      <c r="AF554">
        <v>35</v>
      </c>
      <c r="AG554">
        <v>35</v>
      </c>
    </row>
    <row r="555" spans="1:33" x14ac:dyDescent="0.2">
      <c r="A555" t="s">
        <v>53</v>
      </c>
      <c r="B555">
        <v>2016</v>
      </c>
      <c r="C555" t="s">
        <v>34</v>
      </c>
      <c r="D555">
        <v>0</v>
      </c>
      <c r="E555">
        <v>26</v>
      </c>
      <c r="F555">
        <v>1</v>
      </c>
      <c r="G555">
        <v>0</v>
      </c>
      <c r="H555">
        <v>9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0</v>
      </c>
      <c r="X555">
        <v>16</v>
      </c>
      <c r="Y555">
        <v>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75</v>
      </c>
      <c r="AF555">
        <v>75</v>
      </c>
      <c r="AG555">
        <v>81</v>
      </c>
    </row>
    <row r="556" spans="1:33" x14ac:dyDescent="0.2">
      <c r="A556" t="s">
        <v>53</v>
      </c>
      <c r="B556">
        <v>2016</v>
      </c>
      <c r="C556" t="s">
        <v>35</v>
      </c>
      <c r="D556">
        <v>0</v>
      </c>
      <c r="E556">
        <v>51</v>
      </c>
      <c r="F556">
        <v>4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64</v>
      </c>
      <c r="AF556">
        <v>66</v>
      </c>
      <c r="AG556">
        <v>69</v>
      </c>
    </row>
    <row r="557" spans="1:33" x14ac:dyDescent="0.2">
      <c r="A557" t="s">
        <v>53</v>
      </c>
      <c r="B557">
        <v>2017</v>
      </c>
      <c r="C557" t="s">
        <v>34</v>
      </c>
      <c r="D557">
        <v>0</v>
      </c>
      <c r="E557">
        <v>11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4</v>
      </c>
      <c r="V557">
        <v>2</v>
      </c>
      <c r="W557">
        <v>0</v>
      </c>
      <c r="X557">
        <v>15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53</v>
      </c>
      <c r="AF557">
        <v>53</v>
      </c>
      <c r="AG557">
        <v>64</v>
      </c>
    </row>
    <row r="558" spans="1:33" x14ac:dyDescent="0.2">
      <c r="A558" t="s">
        <v>53</v>
      </c>
      <c r="B558">
        <v>2017</v>
      </c>
      <c r="C558" t="s">
        <v>35</v>
      </c>
      <c r="D558">
        <v>0</v>
      </c>
      <c r="E558">
        <v>45</v>
      </c>
      <c r="F558">
        <v>4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2</v>
      </c>
      <c r="V558">
        <v>2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62</v>
      </c>
      <c r="AF558">
        <v>62</v>
      </c>
      <c r="AG558">
        <v>63</v>
      </c>
    </row>
    <row r="559" spans="1:33" x14ac:dyDescent="0.2">
      <c r="A559" t="s">
        <v>53</v>
      </c>
      <c r="B559">
        <v>2018</v>
      </c>
      <c r="C559" t="s">
        <v>34</v>
      </c>
      <c r="D559">
        <v>0</v>
      </c>
      <c r="E559">
        <v>24</v>
      </c>
      <c r="F559">
        <v>0</v>
      </c>
      <c r="G559">
        <v>0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15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57</v>
      </c>
      <c r="AF559">
        <v>57</v>
      </c>
      <c r="AG559">
        <v>61</v>
      </c>
    </row>
    <row r="560" spans="1:33" x14ac:dyDescent="0.2">
      <c r="A560" t="s">
        <v>53</v>
      </c>
      <c r="B560">
        <v>2018</v>
      </c>
      <c r="C560" t="s">
        <v>35</v>
      </c>
      <c r="D560">
        <v>0</v>
      </c>
      <c r="E560">
        <v>51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67</v>
      </c>
      <c r="AF560">
        <v>67</v>
      </c>
      <c r="AG560">
        <v>70</v>
      </c>
    </row>
    <row r="561" spans="1:33" x14ac:dyDescent="0.2">
      <c r="A561" t="s">
        <v>53</v>
      </c>
      <c r="B561">
        <v>2019</v>
      </c>
      <c r="C561" t="s">
        <v>34</v>
      </c>
      <c r="D561">
        <v>0</v>
      </c>
      <c r="E561">
        <v>32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60</v>
      </c>
      <c r="AF561">
        <v>62</v>
      </c>
      <c r="AG561">
        <v>83</v>
      </c>
    </row>
    <row r="562" spans="1:33" x14ac:dyDescent="0.2">
      <c r="A562" t="s">
        <v>53</v>
      </c>
      <c r="B562">
        <v>2019</v>
      </c>
      <c r="C562" t="s">
        <v>35</v>
      </c>
      <c r="D562">
        <v>0</v>
      </c>
      <c r="E562">
        <v>90</v>
      </c>
      <c r="F562">
        <v>4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3</v>
      </c>
      <c r="V562">
        <v>1</v>
      </c>
      <c r="W562">
        <v>0</v>
      </c>
      <c r="X562">
        <v>5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122</v>
      </c>
      <c r="AF562">
        <v>124</v>
      </c>
      <c r="AG562">
        <v>128</v>
      </c>
    </row>
    <row r="563" spans="1:33" x14ac:dyDescent="0.2">
      <c r="A563" t="s">
        <v>53</v>
      </c>
      <c r="B563">
        <v>2020</v>
      </c>
      <c r="C563" t="s">
        <v>34</v>
      </c>
      <c r="D563">
        <v>0</v>
      </c>
      <c r="E563">
        <v>23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  <c r="W563">
        <v>0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46</v>
      </c>
      <c r="AF563">
        <v>46</v>
      </c>
      <c r="AG563">
        <v>49</v>
      </c>
    </row>
    <row r="564" spans="1:33" x14ac:dyDescent="0.2">
      <c r="A564" t="s">
        <v>53</v>
      </c>
      <c r="B564">
        <v>2020</v>
      </c>
      <c r="C564" t="s">
        <v>35</v>
      </c>
      <c r="D564">
        <v>0</v>
      </c>
      <c r="E564">
        <v>44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57</v>
      </c>
      <c r="AF564">
        <v>57</v>
      </c>
      <c r="AG564">
        <v>58</v>
      </c>
    </row>
    <row r="565" spans="1:33" x14ac:dyDescent="0.2">
      <c r="A565" t="s">
        <v>53</v>
      </c>
      <c r="B565">
        <v>2021</v>
      </c>
      <c r="C565" t="s">
        <v>34</v>
      </c>
      <c r="D565">
        <v>0</v>
      </c>
      <c r="E565">
        <v>23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15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74</v>
      </c>
      <c r="AF565">
        <v>79</v>
      </c>
      <c r="AG565">
        <v>90</v>
      </c>
    </row>
    <row r="566" spans="1:33" x14ac:dyDescent="0.2">
      <c r="A566" t="s">
        <v>53</v>
      </c>
      <c r="B566">
        <v>2021</v>
      </c>
      <c r="C566" t="s">
        <v>35</v>
      </c>
      <c r="D566">
        <v>0</v>
      </c>
      <c r="E566">
        <v>34</v>
      </c>
      <c r="F566">
        <v>2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57</v>
      </c>
      <c r="AF566">
        <v>57</v>
      </c>
      <c r="AG566">
        <v>63</v>
      </c>
    </row>
    <row r="567" spans="1:33" x14ac:dyDescent="0.2">
      <c r="A567" t="s">
        <v>53</v>
      </c>
      <c r="B567">
        <v>2022</v>
      </c>
      <c r="C567" t="s">
        <v>34</v>
      </c>
      <c r="D567">
        <v>0</v>
      </c>
      <c r="E567">
        <v>45</v>
      </c>
      <c r="F567">
        <v>0</v>
      </c>
      <c r="G567">
        <v>0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21</v>
      </c>
      <c r="W567">
        <v>0</v>
      </c>
      <c r="X567">
        <v>13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111</v>
      </c>
      <c r="AF567">
        <v>121</v>
      </c>
      <c r="AG567">
        <v>139</v>
      </c>
    </row>
    <row r="568" spans="1:33" x14ac:dyDescent="0.2">
      <c r="A568" t="s">
        <v>53</v>
      </c>
      <c r="B568">
        <v>2022</v>
      </c>
      <c r="C568" t="s">
        <v>35</v>
      </c>
      <c r="D568">
        <v>0</v>
      </c>
      <c r="E568">
        <v>64</v>
      </c>
      <c r="F568">
        <v>2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</v>
      </c>
      <c r="W568">
        <v>0</v>
      </c>
      <c r="X568">
        <v>3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93</v>
      </c>
      <c r="AF568">
        <v>94</v>
      </c>
      <c r="AG568">
        <v>99</v>
      </c>
    </row>
    <row r="569" spans="1:33" x14ac:dyDescent="0.2">
      <c r="A569" t="s">
        <v>52</v>
      </c>
      <c r="B569">
        <v>2022</v>
      </c>
      <c r="C569" t="s">
        <v>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</row>
    <row r="570" spans="1:33" x14ac:dyDescent="0.2">
      <c r="A570" t="s">
        <v>52</v>
      </c>
      <c r="B570">
        <v>2021</v>
      </c>
      <c r="C570" t="s">
        <v>34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5</v>
      </c>
      <c r="AG570">
        <v>2</v>
      </c>
    </row>
    <row r="571" spans="1:33" x14ac:dyDescent="0.2">
      <c r="A571" t="s">
        <v>52</v>
      </c>
      <c r="B571">
        <v>2020</v>
      </c>
      <c r="C571" t="s">
        <v>35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2</v>
      </c>
    </row>
    <row r="572" spans="1:33" x14ac:dyDescent="0.2">
      <c r="A572" t="s">
        <v>52</v>
      </c>
      <c r="B572">
        <v>2016</v>
      </c>
      <c r="C572" t="s">
        <v>34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</row>
    <row r="573" spans="1:33" x14ac:dyDescent="0.2">
      <c r="A573" t="s">
        <v>52</v>
      </c>
      <c r="B573">
        <v>2016</v>
      </c>
      <c r="C573" t="s">
        <v>35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</row>
    <row r="574" spans="1:33" x14ac:dyDescent="0.2">
      <c r="A574" t="s">
        <v>52</v>
      </c>
      <c r="B574">
        <v>2014</v>
      </c>
      <c r="C574" t="s">
        <v>34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</row>
    <row r="575" spans="1:33" x14ac:dyDescent="0.2">
      <c r="A575" t="s">
        <v>52</v>
      </c>
      <c r="B575">
        <v>2013</v>
      </c>
      <c r="C575" t="s">
        <v>34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1</v>
      </c>
    </row>
    <row r="576" spans="1:33" x14ac:dyDescent="0.2">
      <c r="A576" t="s">
        <v>52</v>
      </c>
      <c r="B576">
        <v>2012</v>
      </c>
      <c r="C576" t="s">
        <v>34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</row>
    <row r="577" spans="1:33" x14ac:dyDescent="0.2">
      <c r="A577" t="s">
        <v>91</v>
      </c>
      <c r="B577">
        <v>2020</v>
      </c>
      <c r="C577" t="s">
        <v>34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2</v>
      </c>
    </row>
    <row r="578" spans="1:33" x14ac:dyDescent="0.2">
      <c r="A578" t="s">
        <v>91</v>
      </c>
      <c r="B578">
        <v>2019</v>
      </c>
      <c r="C578" t="s">
        <v>35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</row>
    <row r="579" spans="1:33" x14ac:dyDescent="0.2">
      <c r="A579" t="s">
        <v>91</v>
      </c>
      <c r="B579">
        <v>2018</v>
      </c>
      <c r="C579" t="s">
        <v>34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2</v>
      </c>
      <c r="AG579">
        <v>2</v>
      </c>
    </row>
    <row r="580" spans="1:33" x14ac:dyDescent="0.2">
      <c r="A580" t="s">
        <v>91</v>
      </c>
      <c r="B580">
        <v>2017</v>
      </c>
      <c r="C580" t="s">
        <v>34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2</v>
      </c>
      <c r="AG580">
        <v>1</v>
      </c>
    </row>
    <row r="581" spans="1:33" x14ac:dyDescent="0.2">
      <c r="A581" t="s">
        <v>91</v>
      </c>
      <c r="B581">
        <v>2014</v>
      </c>
      <c r="C581" t="s">
        <v>34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</row>
    <row r="582" spans="1:33" x14ac:dyDescent="0.2">
      <c r="A582" t="s">
        <v>91</v>
      </c>
      <c r="B582">
        <v>2013</v>
      </c>
      <c r="C582" t="s">
        <v>35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</row>
    <row r="583" spans="1:33" x14ac:dyDescent="0.2">
      <c r="A583" t="s">
        <v>91</v>
      </c>
      <c r="B583">
        <v>2010</v>
      </c>
      <c r="C583" t="s">
        <v>34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</row>
    <row r="584" spans="1:33" x14ac:dyDescent="0.2">
      <c r="A584" t="s">
        <v>51</v>
      </c>
      <c r="B584">
        <v>2022</v>
      </c>
      <c r="C584" t="s">
        <v>34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2</v>
      </c>
      <c r="AG584">
        <v>2</v>
      </c>
    </row>
    <row r="585" spans="1:33" x14ac:dyDescent="0.2">
      <c r="A585" t="s">
        <v>51</v>
      </c>
      <c r="B585">
        <v>2017</v>
      </c>
      <c r="C585" t="s">
        <v>34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</row>
    <row r="586" spans="1:33" x14ac:dyDescent="0.2">
      <c r="A586" t="s">
        <v>50</v>
      </c>
      <c r="B586">
        <v>2022</v>
      </c>
      <c r="C586" t="s">
        <v>34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</row>
    <row r="587" spans="1:33" x14ac:dyDescent="0.2">
      <c r="A587" t="s">
        <v>50</v>
      </c>
      <c r="B587">
        <v>2021</v>
      </c>
      <c r="C587" t="s">
        <v>35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3</v>
      </c>
      <c r="AG587">
        <v>3</v>
      </c>
    </row>
    <row r="588" spans="1:33" x14ac:dyDescent="0.2">
      <c r="A588" t="s">
        <v>50</v>
      </c>
      <c r="B588">
        <v>2020</v>
      </c>
      <c r="C588" t="s">
        <v>34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</row>
    <row r="589" spans="1:33" x14ac:dyDescent="0.2">
      <c r="A589" t="s">
        <v>50</v>
      </c>
      <c r="B589">
        <v>2017</v>
      </c>
      <c r="C589" t="s">
        <v>35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</row>
    <row r="590" spans="1:33" x14ac:dyDescent="0.2">
      <c r="A590" t="s">
        <v>50</v>
      </c>
      <c r="B590">
        <v>2015</v>
      </c>
      <c r="C590" t="s">
        <v>34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</row>
    <row r="591" spans="1:33" x14ac:dyDescent="0.2">
      <c r="A591" t="s">
        <v>49</v>
      </c>
      <c r="B591">
        <v>2022</v>
      </c>
      <c r="C591" t="s">
        <v>34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</row>
    <row r="592" spans="1:33" x14ac:dyDescent="0.2">
      <c r="A592" t="s">
        <v>49</v>
      </c>
      <c r="B592">
        <v>2021</v>
      </c>
      <c r="C592" t="s">
        <v>34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2</v>
      </c>
      <c r="AG592">
        <v>1</v>
      </c>
    </row>
    <row r="593" spans="1:33" x14ac:dyDescent="0.2">
      <c r="A593" t="s">
        <v>49</v>
      </c>
      <c r="B593">
        <v>2017</v>
      </c>
      <c r="C593" t="s">
        <v>35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</row>
    <row r="594" spans="1:33" x14ac:dyDescent="0.2">
      <c r="A594" t="s">
        <v>49</v>
      </c>
      <c r="B594">
        <v>2013</v>
      </c>
      <c r="C594" t="s">
        <v>34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</row>
    <row r="595" spans="1:33" x14ac:dyDescent="0.2">
      <c r="A595" t="s">
        <v>48</v>
      </c>
      <c r="B595">
        <v>2022</v>
      </c>
      <c r="C595" t="s">
        <v>34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1</v>
      </c>
      <c r="AG595">
        <v>1</v>
      </c>
    </row>
    <row r="596" spans="1:33" x14ac:dyDescent="0.2">
      <c r="A596" t="s">
        <v>48</v>
      </c>
      <c r="B596">
        <v>2022</v>
      </c>
      <c r="C596" t="s">
        <v>35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</row>
    <row r="597" spans="1:33" x14ac:dyDescent="0.2">
      <c r="A597" t="s">
        <v>48</v>
      </c>
      <c r="B597">
        <v>2012</v>
      </c>
      <c r="C597" t="s">
        <v>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</row>
    <row r="598" spans="1:33" x14ac:dyDescent="0.2">
      <c r="A598" t="s">
        <v>47</v>
      </c>
      <c r="B598">
        <v>2022</v>
      </c>
      <c r="C598" t="s">
        <v>34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4</v>
      </c>
      <c r="AG598">
        <v>6</v>
      </c>
    </row>
    <row r="599" spans="1:33" x14ac:dyDescent="0.2">
      <c r="A599" t="s">
        <v>47</v>
      </c>
      <c r="B599">
        <v>2020</v>
      </c>
      <c r="C599" t="s">
        <v>34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</row>
    <row r="600" spans="1:33" x14ac:dyDescent="0.2">
      <c r="A600" t="s">
        <v>47</v>
      </c>
      <c r="B600">
        <v>2020</v>
      </c>
      <c r="C600" t="s">
        <v>35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</row>
    <row r="601" spans="1:33" x14ac:dyDescent="0.2">
      <c r="A601" t="s">
        <v>47</v>
      </c>
      <c r="B601">
        <v>2017</v>
      </c>
      <c r="C601" t="s">
        <v>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</row>
    <row r="602" spans="1:33" x14ac:dyDescent="0.2">
      <c r="A602" t="s">
        <v>47</v>
      </c>
      <c r="B602">
        <v>2016</v>
      </c>
      <c r="C602" t="s">
        <v>34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</row>
    <row r="603" spans="1:33" x14ac:dyDescent="0.2">
      <c r="A603" t="s">
        <v>47</v>
      </c>
      <c r="B603">
        <v>2015</v>
      </c>
      <c r="C603" t="s">
        <v>34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3</v>
      </c>
      <c r="AG603">
        <v>3</v>
      </c>
    </row>
    <row r="604" spans="1:33" x14ac:dyDescent="0.2">
      <c r="A604" t="s">
        <v>47</v>
      </c>
      <c r="B604">
        <v>2013</v>
      </c>
      <c r="C604" t="s">
        <v>35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2</v>
      </c>
    </row>
    <row r="605" spans="1:33" x14ac:dyDescent="0.2">
      <c r="A605" t="s">
        <v>47</v>
      </c>
      <c r="B605">
        <v>2012</v>
      </c>
      <c r="C605" t="s">
        <v>34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2</v>
      </c>
      <c r="AG605">
        <v>3</v>
      </c>
    </row>
    <row r="606" spans="1:33" x14ac:dyDescent="0.2">
      <c r="A606" t="s">
        <v>47</v>
      </c>
      <c r="B606">
        <v>2010</v>
      </c>
      <c r="C606" t="s">
        <v>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</row>
    <row r="607" spans="1:33" x14ac:dyDescent="0.2">
      <c r="A607" t="s">
        <v>46</v>
      </c>
      <c r="B607">
        <v>2022</v>
      </c>
      <c r="C607" t="s">
        <v>35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2</v>
      </c>
      <c r="AG607">
        <v>1</v>
      </c>
    </row>
    <row r="608" spans="1:33" x14ac:dyDescent="0.2">
      <c r="A608" t="s">
        <v>46</v>
      </c>
      <c r="B608">
        <v>2021</v>
      </c>
      <c r="C608" t="s">
        <v>34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</row>
    <row r="609" spans="1:33" x14ac:dyDescent="0.2">
      <c r="A609" t="s">
        <v>46</v>
      </c>
      <c r="B609">
        <v>2020</v>
      </c>
      <c r="C609" t="s">
        <v>34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</row>
    <row r="610" spans="1:33" x14ac:dyDescent="0.2">
      <c r="A610" t="s">
        <v>46</v>
      </c>
      <c r="B610">
        <v>2020</v>
      </c>
      <c r="C610" t="s">
        <v>35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5</v>
      </c>
    </row>
    <row r="611" spans="1:33" x14ac:dyDescent="0.2">
      <c r="A611" t="s">
        <v>46</v>
      </c>
      <c r="B611">
        <v>2016</v>
      </c>
      <c r="C611" t="s">
        <v>35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</row>
    <row r="612" spans="1:33" x14ac:dyDescent="0.2">
      <c r="A612" t="s">
        <v>46</v>
      </c>
      <c r="B612">
        <v>2014</v>
      </c>
      <c r="C612" t="s">
        <v>34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3</v>
      </c>
      <c r="AG612">
        <v>2</v>
      </c>
    </row>
    <row r="613" spans="1:33" x14ac:dyDescent="0.2">
      <c r="A613" t="s">
        <v>46</v>
      </c>
      <c r="B613">
        <v>2014</v>
      </c>
      <c r="C613" t="s">
        <v>35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</row>
    <row r="614" spans="1:33" x14ac:dyDescent="0.2">
      <c r="A614" t="s">
        <v>46</v>
      </c>
      <c r="B614">
        <v>2011</v>
      </c>
      <c r="C614" t="s">
        <v>34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</row>
    <row r="615" spans="1:33" x14ac:dyDescent="0.2">
      <c r="A615" t="s">
        <v>46</v>
      </c>
      <c r="B615">
        <v>2010</v>
      </c>
      <c r="C615" t="s">
        <v>34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</row>
    <row r="616" spans="1:33" x14ac:dyDescent="0.2">
      <c r="A616" t="s">
        <v>45</v>
      </c>
      <c r="B616">
        <v>2022</v>
      </c>
      <c r="C616" t="s">
        <v>34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13</v>
      </c>
      <c r="AF616">
        <v>17</v>
      </c>
      <c r="AG616">
        <v>14</v>
      </c>
    </row>
    <row r="617" spans="1:33" x14ac:dyDescent="0.2">
      <c r="A617" t="s">
        <v>45</v>
      </c>
      <c r="B617">
        <v>2022</v>
      </c>
      <c r="C617" t="s">
        <v>35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5</v>
      </c>
      <c r="AF617">
        <v>5</v>
      </c>
      <c r="AG617">
        <v>5</v>
      </c>
    </row>
    <row r="618" spans="1:33" x14ac:dyDescent="0.2">
      <c r="A618" t="s">
        <v>45</v>
      </c>
      <c r="B618">
        <v>2021</v>
      </c>
      <c r="C618" t="s">
        <v>34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12</v>
      </c>
      <c r="AF618">
        <v>13</v>
      </c>
      <c r="AG618">
        <v>12</v>
      </c>
    </row>
    <row r="619" spans="1:33" x14ac:dyDescent="0.2">
      <c r="A619" t="s">
        <v>45</v>
      </c>
      <c r="B619">
        <v>2021</v>
      </c>
      <c r="C619" t="s">
        <v>35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4</v>
      </c>
      <c r="AG619">
        <v>4</v>
      </c>
    </row>
    <row r="620" spans="1:33" x14ac:dyDescent="0.2">
      <c r="A620" t="s">
        <v>45</v>
      </c>
      <c r="B620">
        <v>2020</v>
      </c>
      <c r="C620" t="s">
        <v>34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</v>
      </c>
      <c r="AF620">
        <v>8</v>
      </c>
      <c r="AG620">
        <v>8</v>
      </c>
    </row>
    <row r="621" spans="1:33" x14ac:dyDescent="0.2">
      <c r="A621" t="s">
        <v>45</v>
      </c>
      <c r="B621">
        <v>2020</v>
      </c>
      <c r="C621" t="s">
        <v>35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</v>
      </c>
      <c r="AF621">
        <v>5</v>
      </c>
      <c r="AG621">
        <v>4</v>
      </c>
    </row>
    <row r="622" spans="1:33" x14ac:dyDescent="0.2">
      <c r="A622" t="s">
        <v>45</v>
      </c>
      <c r="B622">
        <v>2019</v>
      </c>
      <c r="C622" t="s">
        <v>34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3</v>
      </c>
      <c r="AG622">
        <v>5</v>
      </c>
    </row>
    <row r="623" spans="1:33" x14ac:dyDescent="0.2">
      <c r="A623" t="s">
        <v>45</v>
      </c>
      <c r="B623">
        <v>2019</v>
      </c>
      <c r="C623" t="s">
        <v>35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5</v>
      </c>
      <c r="AF623">
        <v>5</v>
      </c>
      <c r="AG623">
        <v>5</v>
      </c>
    </row>
    <row r="624" spans="1:33" x14ac:dyDescent="0.2">
      <c r="A624" t="s">
        <v>45</v>
      </c>
      <c r="B624">
        <v>2018</v>
      </c>
      <c r="C624" t="s">
        <v>34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</v>
      </c>
      <c r="AF624">
        <v>8</v>
      </c>
      <c r="AG624">
        <v>9</v>
      </c>
    </row>
    <row r="625" spans="1:33" x14ac:dyDescent="0.2">
      <c r="A625" t="s">
        <v>45</v>
      </c>
      <c r="B625">
        <v>2018</v>
      </c>
      <c r="C625" t="s">
        <v>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</v>
      </c>
      <c r="AF625">
        <v>4</v>
      </c>
      <c r="AG625">
        <v>5</v>
      </c>
    </row>
    <row r="626" spans="1:33" x14ac:dyDescent="0.2">
      <c r="A626" t="s">
        <v>45</v>
      </c>
      <c r="B626">
        <v>2017</v>
      </c>
      <c r="C626" t="s">
        <v>34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6</v>
      </c>
      <c r="AF626">
        <v>6</v>
      </c>
      <c r="AG626">
        <v>10</v>
      </c>
    </row>
    <row r="627" spans="1:33" x14ac:dyDescent="0.2">
      <c r="A627" t="s">
        <v>45</v>
      </c>
      <c r="B627">
        <v>2017</v>
      </c>
      <c r="C627" t="s">
        <v>35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</v>
      </c>
      <c r="AF627">
        <v>5</v>
      </c>
      <c r="AG627">
        <v>4</v>
      </c>
    </row>
    <row r="628" spans="1:33" x14ac:dyDescent="0.2">
      <c r="A628" t="s">
        <v>45</v>
      </c>
      <c r="B628">
        <v>2016</v>
      </c>
      <c r="C628" t="s">
        <v>34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10</v>
      </c>
      <c r="AF628">
        <v>10</v>
      </c>
      <c r="AG628">
        <v>11</v>
      </c>
    </row>
    <row r="629" spans="1:33" x14ac:dyDescent="0.2">
      <c r="A629" t="s">
        <v>45</v>
      </c>
      <c r="B629">
        <v>2016</v>
      </c>
      <c r="C629" t="s">
        <v>35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10</v>
      </c>
      <c r="AF629">
        <v>10</v>
      </c>
      <c r="AG629">
        <v>10</v>
      </c>
    </row>
    <row r="630" spans="1:33" x14ac:dyDescent="0.2">
      <c r="A630" t="s">
        <v>45</v>
      </c>
      <c r="B630">
        <v>2015</v>
      </c>
      <c r="C630" t="s">
        <v>34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6</v>
      </c>
      <c r="AF630">
        <v>6</v>
      </c>
      <c r="AG630">
        <v>6</v>
      </c>
    </row>
    <row r="631" spans="1:33" x14ac:dyDescent="0.2">
      <c r="A631" t="s">
        <v>45</v>
      </c>
      <c r="B631">
        <v>2015</v>
      </c>
      <c r="C631" t="s">
        <v>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5</v>
      </c>
      <c r="AF631">
        <v>6</v>
      </c>
      <c r="AG631">
        <v>5</v>
      </c>
    </row>
    <row r="632" spans="1:33" x14ac:dyDescent="0.2">
      <c r="A632" t="s">
        <v>45</v>
      </c>
      <c r="B632">
        <v>2014</v>
      </c>
      <c r="C632" t="s">
        <v>34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3</v>
      </c>
      <c r="Y632">
        <v>1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17</v>
      </c>
      <c r="AF632">
        <v>17</v>
      </c>
      <c r="AG632">
        <v>22</v>
      </c>
    </row>
    <row r="633" spans="1:33" x14ac:dyDescent="0.2">
      <c r="A633" t="s">
        <v>45</v>
      </c>
      <c r="B633">
        <v>2014</v>
      </c>
      <c r="C633" t="s">
        <v>35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5</v>
      </c>
      <c r="AF633">
        <v>5</v>
      </c>
      <c r="AG633">
        <v>5</v>
      </c>
    </row>
    <row r="634" spans="1:33" x14ac:dyDescent="0.2">
      <c r="A634" t="s">
        <v>45</v>
      </c>
      <c r="B634">
        <v>2013</v>
      </c>
      <c r="C634" t="s">
        <v>34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2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21</v>
      </c>
      <c r="AF634">
        <v>22</v>
      </c>
      <c r="AG634">
        <v>23</v>
      </c>
    </row>
    <row r="635" spans="1:33" x14ac:dyDescent="0.2">
      <c r="A635" t="s">
        <v>45</v>
      </c>
      <c r="B635">
        <v>2013</v>
      </c>
      <c r="C635" t="s">
        <v>35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4</v>
      </c>
      <c r="AF635">
        <v>4</v>
      </c>
      <c r="AG635">
        <v>4</v>
      </c>
    </row>
    <row r="636" spans="1:33" x14ac:dyDescent="0.2">
      <c r="A636" t="s">
        <v>45</v>
      </c>
      <c r="B636">
        <v>2012</v>
      </c>
      <c r="C636" t="s">
        <v>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7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42</v>
      </c>
      <c r="AF636">
        <v>46</v>
      </c>
      <c r="AG636">
        <v>54</v>
      </c>
    </row>
    <row r="637" spans="1:33" x14ac:dyDescent="0.2">
      <c r="A637" t="s">
        <v>45</v>
      </c>
      <c r="B637">
        <v>2012</v>
      </c>
      <c r="C637" t="s">
        <v>35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7</v>
      </c>
      <c r="AF637">
        <v>7</v>
      </c>
      <c r="AG637">
        <v>9</v>
      </c>
    </row>
    <row r="638" spans="1:33" x14ac:dyDescent="0.2">
      <c r="A638" t="s">
        <v>45</v>
      </c>
      <c r="B638">
        <v>2011</v>
      </c>
      <c r="C638" t="s">
        <v>34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1</v>
      </c>
      <c r="V638">
        <v>1</v>
      </c>
      <c r="W638">
        <v>0</v>
      </c>
      <c r="X638">
        <v>5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29</v>
      </c>
      <c r="AF638">
        <v>31</v>
      </c>
      <c r="AG638">
        <v>34</v>
      </c>
    </row>
    <row r="639" spans="1:33" x14ac:dyDescent="0.2">
      <c r="A639" t="s">
        <v>45</v>
      </c>
      <c r="B639">
        <v>2011</v>
      </c>
      <c r="C639" t="s">
        <v>35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</v>
      </c>
      <c r="AF639">
        <v>5</v>
      </c>
      <c r="AG639">
        <v>5</v>
      </c>
    </row>
    <row r="640" spans="1:33" x14ac:dyDescent="0.2">
      <c r="A640" t="s">
        <v>45</v>
      </c>
      <c r="B640">
        <v>2010</v>
      </c>
      <c r="C640" t="s">
        <v>34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1</v>
      </c>
      <c r="V640">
        <v>0</v>
      </c>
      <c r="W640">
        <v>0</v>
      </c>
      <c r="X640">
        <v>5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41</v>
      </c>
      <c r="AF640">
        <v>42</v>
      </c>
      <c r="AG640">
        <v>52</v>
      </c>
    </row>
    <row r="641" spans="1:33" x14ac:dyDescent="0.2">
      <c r="A641" t="s">
        <v>45</v>
      </c>
      <c r="B641">
        <v>2010</v>
      </c>
      <c r="C641" t="s">
        <v>35</v>
      </c>
      <c r="D641">
        <v>0</v>
      </c>
      <c r="E641">
        <v>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10</v>
      </c>
      <c r="AF641">
        <v>10</v>
      </c>
      <c r="AG641">
        <v>10</v>
      </c>
    </row>
    <row r="642" spans="1:33" x14ac:dyDescent="0.2">
      <c r="A642" t="s">
        <v>44</v>
      </c>
      <c r="B642">
        <v>2022</v>
      </c>
      <c r="C642" t="s">
        <v>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4</v>
      </c>
      <c r="AG642">
        <v>3</v>
      </c>
    </row>
    <row r="643" spans="1:33" x14ac:dyDescent="0.2">
      <c r="A643" t="s">
        <v>44</v>
      </c>
      <c r="B643">
        <v>2022</v>
      </c>
      <c r="C643" t="s">
        <v>35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5</v>
      </c>
      <c r="AF643">
        <v>5</v>
      </c>
      <c r="AG643">
        <v>5</v>
      </c>
    </row>
    <row r="644" spans="1:33" x14ac:dyDescent="0.2">
      <c r="A644" t="s">
        <v>44</v>
      </c>
      <c r="B644">
        <v>2021</v>
      </c>
      <c r="C644" t="s">
        <v>34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7</v>
      </c>
      <c r="AF644">
        <v>7</v>
      </c>
      <c r="AG644">
        <v>13</v>
      </c>
    </row>
    <row r="645" spans="1:33" x14ac:dyDescent="0.2">
      <c r="A645" t="s">
        <v>44</v>
      </c>
      <c r="B645">
        <v>2021</v>
      </c>
      <c r="C645" t="s">
        <v>35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</v>
      </c>
      <c r="AF645">
        <v>5</v>
      </c>
      <c r="AG645">
        <v>5</v>
      </c>
    </row>
    <row r="646" spans="1:33" x14ac:dyDescent="0.2">
      <c r="A646" t="s">
        <v>44</v>
      </c>
      <c r="B646">
        <v>2020</v>
      </c>
      <c r="C646" t="s">
        <v>34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3</v>
      </c>
      <c r="AG646">
        <v>3</v>
      </c>
    </row>
    <row r="647" spans="1:33" x14ac:dyDescent="0.2">
      <c r="A647" t="s">
        <v>44</v>
      </c>
      <c r="B647">
        <v>2020</v>
      </c>
      <c r="C647" t="s">
        <v>35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</v>
      </c>
      <c r="AF647">
        <v>5</v>
      </c>
      <c r="AG647">
        <v>5</v>
      </c>
    </row>
    <row r="648" spans="1:33" x14ac:dyDescent="0.2">
      <c r="A648" t="s">
        <v>44</v>
      </c>
      <c r="B648">
        <v>2019</v>
      </c>
      <c r="C648" t="s">
        <v>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</v>
      </c>
      <c r="AF648">
        <v>5</v>
      </c>
      <c r="AG648">
        <v>4</v>
      </c>
    </row>
    <row r="649" spans="1:33" x14ac:dyDescent="0.2">
      <c r="A649" t="s">
        <v>44</v>
      </c>
      <c r="B649">
        <v>2019</v>
      </c>
      <c r="C649" t="s">
        <v>35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6</v>
      </c>
      <c r="AF649">
        <v>6</v>
      </c>
      <c r="AG649">
        <v>6</v>
      </c>
    </row>
    <row r="650" spans="1:33" x14ac:dyDescent="0.2">
      <c r="A650" t="s">
        <v>44</v>
      </c>
      <c r="B650">
        <v>2018</v>
      </c>
      <c r="C650" t="s">
        <v>35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</v>
      </c>
      <c r="AF650">
        <v>6</v>
      </c>
      <c r="AG650">
        <v>4</v>
      </c>
    </row>
    <row r="651" spans="1:33" x14ac:dyDescent="0.2">
      <c r="A651" t="s">
        <v>44</v>
      </c>
      <c r="B651">
        <v>2017</v>
      </c>
      <c r="C651" t="s">
        <v>34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</v>
      </c>
      <c r="AF651">
        <v>5</v>
      </c>
      <c r="AG651">
        <v>12</v>
      </c>
    </row>
    <row r="652" spans="1:33" x14ac:dyDescent="0.2">
      <c r="A652" t="s">
        <v>44</v>
      </c>
      <c r="B652">
        <v>2017</v>
      </c>
      <c r="C652" t="s">
        <v>35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1</v>
      </c>
    </row>
    <row r="653" spans="1:33" x14ac:dyDescent="0.2">
      <c r="A653" t="s">
        <v>44</v>
      </c>
      <c r="B653">
        <v>2016</v>
      </c>
      <c r="C653" t="s">
        <v>35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2</v>
      </c>
      <c r="AG653">
        <v>1</v>
      </c>
    </row>
    <row r="654" spans="1:33" x14ac:dyDescent="0.2">
      <c r="A654" t="s">
        <v>44</v>
      </c>
      <c r="B654">
        <v>2015</v>
      </c>
      <c r="C654" t="s">
        <v>34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4</v>
      </c>
      <c r="AF654">
        <v>4</v>
      </c>
      <c r="AG654">
        <v>4</v>
      </c>
    </row>
    <row r="655" spans="1:33" x14ac:dyDescent="0.2">
      <c r="A655" t="s">
        <v>44</v>
      </c>
      <c r="B655">
        <v>2015</v>
      </c>
      <c r="C655" t="s">
        <v>35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</row>
    <row r="656" spans="1:33" x14ac:dyDescent="0.2">
      <c r="A656" t="s">
        <v>44</v>
      </c>
      <c r="B656">
        <v>2014</v>
      </c>
      <c r="C656" t="s">
        <v>34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3</v>
      </c>
      <c r="AG656">
        <v>3</v>
      </c>
    </row>
    <row r="657" spans="1:33" x14ac:dyDescent="0.2">
      <c r="A657" t="s">
        <v>44</v>
      </c>
      <c r="B657">
        <v>2013</v>
      </c>
      <c r="C657" t="s">
        <v>34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5</v>
      </c>
      <c r="AF657">
        <v>7</v>
      </c>
      <c r="AG657">
        <v>5</v>
      </c>
    </row>
    <row r="658" spans="1:33" x14ac:dyDescent="0.2">
      <c r="A658" t="s">
        <v>44</v>
      </c>
      <c r="B658">
        <v>2013</v>
      </c>
      <c r="C658" t="s">
        <v>35</v>
      </c>
      <c r="D658">
        <v>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5</v>
      </c>
      <c r="AF658">
        <v>5</v>
      </c>
      <c r="AG658">
        <v>5</v>
      </c>
    </row>
    <row r="659" spans="1:33" x14ac:dyDescent="0.2">
      <c r="A659" t="s">
        <v>44</v>
      </c>
      <c r="B659">
        <v>2012</v>
      </c>
      <c r="C659" t="s">
        <v>34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</v>
      </c>
      <c r="AF659">
        <v>4</v>
      </c>
      <c r="AG659">
        <v>4</v>
      </c>
    </row>
    <row r="660" spans="1:33" x14ac:dyDescent="0.2">
      <c r="A660" t="s">
        <v>44</v>
      </c>
      <c r="B660">
        <v>2012</v>
      </c>
      <c r="C660" t="s">
        <v>35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5</v>
      </c>
      <c r="AG660">
        <v>5</v>
      </c>
    </row>
    <row r="661" spans="1:33" x14ac:dyDescent="0.2">
      <c r="A661" t="s">
        <v>44</v>
      </c>
      <c r="B661">
        <v>2011</v>
      </c>
      <c r="C661" t="s">
        <v>34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7</v>
      </c>
      <c r="AF661">
        <v>8</v>
      </c>
      <c r="AG661">
        <v>8</v>
      </c>
    </row>
    <row r="662" spans="1:33" x14ac:dyDescent="0.2">
      <c r="A662" t="s">
        <v>44</v>
      </c>
      <c r="B662">
        <v>2011</v>
      </c>
      <c r="C662" t="s">
        <v>35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6</v>
      </c>
      <c r="AF662">
        <v>6</v>
      </c>
      <c r="AG662">
        <v>6</v>
      </c>
    </row>
    <row r="663" spans="1:33" x14ac:dyDescent="0.2">
      <c r="A663" t="s">
        <v>44</v>
      </c>
      <c r="B663">
        <v>2010</v>
      </c>
      <c r="C663" t="s">
        <v>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</v>
      </c>
      <c r="AF663">
        <v>10</v>
      </c>
      <c r="AG663">
        <v>18</v>
      </c>
    </row>
    <row r="664" spans="1:33" x14ac:dyDescent="0.2">
      <c r="A664" t="s">
        <v>44</v>
      </c>
      <c r="B664">
        <v>2010</v>
      </c>
      <c r="C664" t="s">
        <v>35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2</v>
      </c>
    </row>
    <row r="665" spans="1:33" x14ac:dyDescent="0.2">
      <c r="A665" t="s">
        <v>43</v>
      </c>
      <c r="B665">
        <v>2022</v>
      </c>
      <c r="C665" t="s">
        <v>34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</row>
    <row r="666" spans="1:33" x14ac:dyDescent="0.2">
      <c r="A666" t="s">
        <v>43</v>
      </c>
      <c r="B666">
        <v>2021</v>
      </c>
      <c r="C666" t="s">
        <v>35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4</v>
      </c>
    </row>
    <row r="667" spans="1:33" x14ac:dyDescent="0.2">
      <c r="A667" t="s">
        <v>43</v>
      </c>
      <c r="B667">
        <v>2020</v>
      </c>
      <c r="C667" t="s">
        <v>34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</row>
    <row r="668" spans="1:33" x14ac:dyDescent="0.2">
      <c r="A668" t="s">
        <v>43</v>
      </c>
      <c r="B668">
        <v>2017</v>
      </c>
      <c r="C668" t="s">
        <v>35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</v>
      </c>
    </row>
    <row r="669" spans="1:33" x14ac:dyDescent="0.2">
      <c r="A669" t="s">
        <v>43</v>
      </c>
      <c r="B669">
        <v>2015</v>
      </c>
      <c r="C669" t="s">
        <v>34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</row>
    <row r="670" spans="1:33" x14ac:dyDescent="0.2">
      <c r="A670" t="s">
        <v>42</v>
      </c>
      <c r="B670">
        <v>2022</v>
      </c>
      <c r="C670" t="s">
        <v>35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</row>
    <row r="671" spans="1:33" x14ac:dyDescent="0.2">
      <c r="A671" t="s">
        <v>42</v>
      </c>
      <c r="B671">
        <v>2019</v>
      </c>
      <c r="C671" t="s">
        <v>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1</v>
      </c>
    </row>
    <row r="672" spans="1:33" x14ac:dyDescent="0.2">
      <c r="A672" t="s">
        <v>42</v>
      </c>
      <c r="B672">
        <v>2019</v>
      </c>
      <c r="C672" t="s">
        <v>35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</row>
    <row r="673" spans="1:33" x14ac:dyDescent="0.2">
      <c r="A673" t="s">
        <v>42</v>
      </c>
      <c r="B673">
        <v>2014</v>
      </c>
      <c r="C673" t="s">
        <v>35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</v>
      </c>
      <c r="AF673">
        <v>2</v>
      </c>
      <c r="AG673">
        <v>2</v>
      </c>
    </row>
    <row r="674" spans="1:33" x14ac:dyDescent="0.2">
      <c r="A674" t="s">
        <v>42</v>
      </c>
      <c r="B674">
        <v>2013</v>
      </c>
      <c r="C674" t="s">
        <v>34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</row>
    <row r="675" spans="1:33" x14ac:dyDescent="0.2">
      <c r="A675" t="s">
        <v>42</v>
      </c>
      <c r="B675">
        <v>2013</v>
      </c>
      <c r="C675" t="s">
        <v>35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2</v>
      </c>
    </row>
    <row r="676" spans="1:33" x14ac:dyDescent="0.2">
      <c r="A676" t="s">
        <v>42</v>
      </c>
      <c r="B676">
        <v>2012</v>
      </c>
      <c r="C676" t="s">
        <v>34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</row>
    <row r="677" spans="1:33" x14ac:dyDescent="0.2">
      <c r="A677" t="s">
        <v>42</v>
      </c>
      <c r="B677">
        <v>2011</v>
      </c>
      <c r="C677" t="s">
        <v>34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</row>
    <row r="678" spans="1:33" x14ac:dyDescent="0.2">
      <c r="A678" t="s">
        <v>42</v>
      </c>
      <c r="B678">
        <v>2010</v>
      </c>
      <c r="C678" t="s">
        <v>34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2</v>
      </c>
    </row>
    <row r="679" spans="1:33" x14ac:dyDescent="0.2">
      <c r="A679" t="s">
        <v>42</v>
      </c>
      <c r="B679">
        <v>2010</v>
      </c>
      <c r="C679" t="s">
        <v>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2</v>
      </c>
    </row>
    <row r="680" spans="1:33" x14ac:dyDescent="0.2">
      <c r="A680" t="s">
        <v>84</v>
      </c>
      <c r="B680">
        <v>2021</v>
      </c>
      <c r="C680" t="s">
        <v>34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2</v>
      </c>
      <c r="AG680">
        <v>2</v>
      </c>
    </row>
    <row r="681" spans="1:33" x14ac:dyDescent="0.2">
      <c r="A681" t="s">
        <v>84</v>
      </c>
      <c r="B681">
        <v>2020</v>
      </c>
      <c r="C681" t="s">
        <v>34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</v>
      </c>
      <c r="AF681">
        <v>5</v>
      </c>
      <c r="AG681">
        <v>5</v>
      </c>
    </row>
    <row r="682" spans="1:33" x14ac:dyDescent="0.2">
      <c r="A682" t="s">
        <v>84</v>
      </c>
      <c r="B682">
        <v>2020</v>
      </c>
      <c r="C682" t="s">
        <v>35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3</v>
      </c>
      <c r="AG682">
        <v>3</v>
      </c>
    </row>
    <row r="683" spans="1:33" x14ac:dyDescent="0.2">
      <c r="A683" t="s">
        <v>84</v>
      </c>
      <c r="B683">
        <v>2017</v>
      </c>
      <c r="C683" t="s">
        <v>34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2</v>
      </c>
    </row>
    <row r="684" spans="1:33" x14ac:dyDescent="0.2">
      <c r="A684" t="s">
        <v>84</v>
      </c>
      <c r="B684">
        <v>2017</v>
      </c>
      <c r="C684" t="s">
        <v>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</row>
    <row r="685" spans="1:33" x14ac:dyDescent="0.2">
      <c r="A685" t="s">
        <v>84</v>
      </c>
      <c r="B685">
        <v>2014</v>
      </c>
      <c r="C685" t="s">
        <v>34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</row>
    <row r="686" spans="1:33" x14ac:dyDescent="0.2">
      <c r="A686" t="s">
        <v>84</v>
      </c>
      <c r="B686">
        <v>2012</v>
      </c>
      <c r="C686" t="s">
        <v>34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</row>
    <row r="687" spans="1:33" x14ac:dyDescent="0.2">
      <c r="A687" t="s">
        <v>84</v>
      </c>
      <c r="B687">
        <v>2011</v>
      </c>
      <c r="C687" t="s">
        <v>35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</row>
    <row r="688" spans="1:33" x14ac:dyDescent="0.2">
      <c r="A688" t="s">
        <v>84</v>
      </c>
      <c r="B688">
        <v>2010</v>
      </c>
      <c r="C688" t="s">
        <v>34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</row>
    <row r="689" spans="1:33" x14ac:dyDescent="0.2">
      <c r="A689" t="s">
        <v>84</v>
      </c>
      <c r="B689">
        <v>2010</v>
      </c>
      <c r="C689" t="s">
        <v>35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3</v>
      </c>
    </row>
    <row r="690" spans="1:33" x14ac:dyDescent="0.2">
      <c r="A690" t="s">
        <v>41</v>
      </c>
      <c r="B690">
        <v>2022</v>
      </c>
      <c r="C690" t="s">
        <v>35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</row>
    <row r="691" spans="1:33" x14ac:dyDescent="0.2">
      <c r="A691" t="s">
        <v>41</v>
      </c>
      <c r="B691">
        <v>2021</v>
      </c>
      <c r="C691" t="s">
        <v>34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5</v>
      </c>
      <c r="AF691">
        <v>5</v>
      </c>
      <c r="AG691">
        <v>5</v>
      </c>
    </row>
    <row r="692" spans="1:33" x14ac:dyDescent="0.2">
      <c r="A692" t="s">
        <v>41</v>
      </c>
      <c r="B692">
        <v>2020</v>
      </c>
      <c r="C692" t="s">
        <v>34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</v>
      </c>
      <c r="AF692">
        <v>5</v>
      </c>
      <c r="AG692">
        <v>6</v>
      </c>
    </row>
    <row r="693" spans="1:33" x14ac:dyDescent="0.2">
      <c r="A693" t="s">
        <v>41</v>
      </c>
      <c r="B693">
        <v>2020</v>
      </c>
      <c r="C693" t="s">
        <v>35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</v>
      </c>
      <c r="AF693">
        <v>4</v>
      </c>
      <c r="AG693">
        <v>4</v>
      </c>
    </row>
    <row r="694" spans="1:33" x14ac:dyDescent="0.2">
      <c r="A694" t="s">
        <v>41</v>
      </c>
      <c r="B694">
        <v>2019</v>
      </c>
      <c r="C694" t="s">
        <v>34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2</v>
      </c>
    </row>
    <row r="695" spans="1:33" x14ac:dyDescent="0.2">
      <c r="A695" t="s">
        <v>41</v>
      </c>
      <c r="B695">
        <v>2019</v>
      </c>
      <c r="C695" t="s">
        <v>35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</row>
    <row r="696" spans="1:33" x14ac:dyDescent="0.2">
      <c r="A696" t="s">
        <v>41</v>
      </c>
      <c r="B696">
        <v>2018</v>
      </c>
      <c r="C696" t="s">
        <v>34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2</v>
      </c>
    </row>
    <row r="697" spans="1:33" x14ac:dyDescent="0.2">
      <c r="A697" t="s">
        <v>41</v>
      </c>
      <c r="B697">
        <v>2017</v>
      </c>
      <c r="C697" t="s">
        <v>34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3</v>
      </c>
      <c r="AG697">
        <v>4</v>
      </c>
    </row>
    <row r="698" spans="1:33" x14ac:dyDescent="0.2">
      <c r="A698" t="s">
        <v>41</v>
      </c>
      <c r="B698">
        <v>2017</v>
      </c>
      <c r="C698" t="s">
        <v>35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</v>
      </c>
      <c r="AF698">
        <v>5</v>
      </c>
      <c r="AG698">
        <v>8</v>
      </c>
    </row>
    <row r="699" spans="1:33" x14ac:dyDescent="0.2">
      <c r="A699" t="s">
        <v>41</v>
      </c>
      <c r="B699">
        <v>2016</v>
      </c>
      <c r="C699" t="s">
        <v>35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</v>
      </c>
      <c r="AF699">
        <v>2</v>
      </c>
      <c r="AG699">
        <v>2</v>
      </c>
    </row>
    <row r="700" spans="1:33" x14ac:dyDescent="0.2">
      <c r="A700" t="s">
        <v>41</v>
      </c>
      <c r="B700">
        <v>2014</v>
      </c>
      <c r="C700" t="s">
        <v>35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</row>
    <row r="701" spans="1:33" x14ac:dyDescent="0.2">
      <c r="A701" t="s">
        <v>41</v>
      </c>
      <c r="B701">
        <v>2012</v>
      </c>
      <c r="C701" t="s">
        <v>34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</row>
    <row r="702" spans="1:33" x14ac:dyDescent="0.2">
      <c r="A702" t="s">
        <v>41</v>
      </c>
      <c r="B702">
        <v>2011</v>
      </c>
      <c r="C702" t="s">
        <v>34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4</v>
      </c>
      <c r="AF702">
        <v>4</v>
      </c>
      <c r="AG702">
        <v>4</v>
      </c>
    </row>
    <row r="703" spans="1:33" x14ac:dyDescent="0.2">
      <c r="A703" t="s">
        <v>41</v>
      </c>
      <c r="B703">
        <v>2011</v>
      </c>
      <c r="C703" t="s">
        <v>35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</row>
    <row r="704" spans="1:33" x14ac:dyDescent="0.2">
      <c r="A704" t="s">
        <v>41</v>
      </c>
      <c r="B704">
        <v>2010</v>
      </c>
      <c r="C704" t="s">
        <v>34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</v>
      </c>
      <c r="AF704">
        <v>4</v>
      </c>
      <c r="AG704">
        <v>4</v>
      </c>
    </row>
    <row r="705" spans="1:33" x14ac:dyDescent="0.2">
      <c r="A705" t="s">
        <v>41</v>
      </c>
      <c r="B705">
        <v>2010</v>
      </c>
      <c r="C705" t="s">
        <v>35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2</v>
      </c>
    </row>
    <row r="706" spans="1:33" x14ac:dyDescent="0.2">
      <c r="A706" t="s">
        <v>83</v>
      </c>
      <c r="B706">
        <v>2021</v>
      </c>
      <c r="C706" t="s">
        <v>34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</row>
    <row r="707" spans="1:33" x14ac:dyDescent="0.2">
      <c r="A707" t="s">
        <v>83</v>
      </c>
      <c r="B707">
        <v>2017</v>
      </c>
      <c r="C707" t="s">
        <v>34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1</v>
      </c>
    </row>
    <row r="708" spans="1:33" x14ac:dyDescent="0.2">
      <c r="A708" t="s">
        <v>83</v>
      </c>
      <c r="B708">
        <v>2016</v>
      </c>
      <c r="C708" t="s">
        <v>34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2</v>
      </c>
    </row>
    <row r="709" spans="1:33" x14ac:dyDescent="0.2">
      <c r="A709" t="s">
        <v>83</v>
      </c>
      <c r="B709">
        <v>2014</v>
      </c>
      <c r="C709" t="s">
        <v>35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</row>
    <row r="710" spans="1:33" x14ac:dyDescent="0.2">
      <c r="A710" t="s">
        <v>83</v>
      </c>
      <c r="B710">
        <v>2012</v>
      </c>
      <c r="C710" t="s">
        <v>34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</row>
    <row r="711" spans="1:33" x14ac:dyDescent="0.2">
      <c r="A711" t="s">
        <v>83</v>
      </c>
      <c r="B711">
        <v>2010</v>
      </c>
      <c r="C711" t="s">
        <v>34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</v>
      </c>
      <c r="AF711">
        <v>2</v>
      </c>
      <c r="AG711">
        <v>2</v>
      </c>
    </row>
    <row r="712" spans="1:33" x14ac:dyDescent="0.2">
      <c r="A712" t="s">
        <v>83</v>
      </c>
      <c r="B712">
        <v>2010</v>
      </c>
      <c r="C712" t="s">
        <v>35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</row>
    <row r="713" spans="1:33" x14ac:dyDescent="0.2">
      <c r="A713" t="s">
        <v>82</v>
      </c>
      <c r="B713">
        <v>2021</v>
      </c>
      <c r="C713" t="s">
        <v>34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</row>
    <row r="714" spans="1:33" x14ac:dyDescent="0.2">
      <c r="A714" t="s">
        <v>82</v>
      </c>
      <c r="B714">
        <v>2020</v>
      </c>
      <c r="C714" t="s">
        <v>34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</row>
    <row r="715" spans="1:33" x14ac:dyDescent="0.2">
      <c r="A715" t="s">
        <v>82</v>
      </c>
      <c r="B715">
        <v>2016</v>
      </c>
      <c r="C715" t="s">
        <v>34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</row>
    <row r="716" spans="1:33" x14ac:dyDescent="0.2">
      <c r="A716" t="s">
        <v>82</v>
      </c>
      <c r="B716">
        <v>2016</v>
      </c>
      <c r="C716" t="s">
        <v>35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</row>
    <row r="717" spans="1:33" x14ac:dyDescent="0.2">
      <c r="A717" t="s">
        <v>82</v>
      </c>
      <c r="B717">
        <v>2011</v>
      </c>
      <c r="C717" t="s">
        <v>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</row>
    <row r="718" spans="1:33" x14ac:dyDescent="0.2">
      <c r="A718" t="s">
        <v>82</v>
      </c>
      <c r="B718">
        <v>2010</v>
      </c>
      <c r="C718" t="s">
        <v>34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</row>
    <row r="719" spans="1:33" x14ac:dyDescent="0.2">
      <c r="A719" t="s">
        <v>40</v>
      </c>
      <c r="B719">
        <v>2022</v>
      </c>
      <c r="C719" t="s">
        <v>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</row>
    <row r="720" spans="1:33" x14ac:dyDescent="0.2">
      <c r="A720" t="s">
        <v>40</v>
      </c>
      <c r="B720">
        <v>2021</v>
      </c>
      <c r="C720" t="s">
        <v>34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3</v>
      </c>
      <c r="AG720">
        <v>3</v>
      </c>
    </row>
    <row r="721" spans="1:33" x14ac:dyDescent="0.2">
      <c r="A721" t="s">
        <v>40</v>
      </c>
      <c r="B721">
        <v>2020</v>
      </c>
      <c r="C721" t="s">
        <v>34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2</v>
      </c>
    </row>
    <row r="722" spans="1:33" x14ac:dyDescent="0.2">
      <c r="A722" t="s">
        <v>40</v>
      </c>
      <c r="B722">
        <v>2015</v>
      </c>
      <c r="C722" t="s">
        <v>34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</row>
    <row r="723" spans="1:33" x14ac:dyDescent="0.2">
      <c r="A723" t="s">
        <v>40</v>
      </c>
      <c r="B723">
        <v>2013</v>
      </c>
      <c r="C723" t="s">
        <v>34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</v>
      </c>
      <c r="AF723">
        <v>2</v>
      </c>
      <c r="AG723">
        <v>2</v>
      </c>
    </row>
    <row r="724" spans="1:33" x14ac:dyDescent="0.2">
      <c r="A724" t="s">
        <v>40</v>
      </c>
      <c r="B724">
        <v>2013</v>
      </c>
      <c r="C724" t="s">
        <v>35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</row>
    <row r="725" spans="1:33" x14ac:dyDescent="0.2">
      <c r="A725" t="s">
        <v>40</v>
      </c>
      <c r="B725">
        <v>2011</v>
      </c>
      <c r="C725" t="s">
        <v>34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2</v>
      </c>
    </row>
    <row r="726" spans="1:33" x14ac:dyDescent="0.2">
      <c r="A726" t="s">
        <v>40</v>
      </c>
      <c r="B726">
        <v>2010</v>
      </c>
      <c r="C726" t="s">
        <v>34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</row>
    <row r="727" spans="1:33" x14ac:dyDescent="0.2">
      <c r="A727" t="s">
        <v>39</v>
      </c>
      <c r="B727">
        <v>2022</v>
      </c>
      <c r="C727" t="s">
        <v>35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6</v>
      </c>
      <c r="AF727">
        <v>6</v>
      </c>
      <c r="AG727">
        <v>6</v>
      </c>
    </row>
    <row r="728" spans="1:33" x14ac:dyDescent="0.2">
      <c r="A728" t="s">
        <v>39</v>
      </c>
      <c r="B728">
        <v>2021</v>
      </c>
      <c r="C728" t="s">
        <v>34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2</v>
      </c>
      <c r="AF728">
        <v>2</v>
      </c>
      <c r="AG728">
        <v>6</v>
      </c>
    </row>
    <row r="729" spans="1:33" x14ac:dyDescent="0.2">
      <c r="A729" t="s">
        <v>39</v>
      </c>
      <c r="B729">
        <v>2021</v>
      </c>
      <c r="C729" t="s">
        <v>35</v>
      </c>
      <c r="D729">
        <v>0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8</v>
      </c>
      <c r="AF729">
        <v>8</v>
      </c>
      <c r="AG729">
        <v>8</v>
      </c>
    </row>
    <row r="730" spans="1:33" x14ac:dyDescent="0.2">
      <c r="A730" t="s">
        <v>39</v>
      </c>
      <c r="B730">
        <v>2020</v>
      </c>
      <c r="C730" t="s">
        <v>34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2</v>
      </c>
    </row>
    <row r="731" spans="1:33" x14ac:dyDescent="0.2">
      <c r="A731" t="s">
        <v>39</v>
      </c>
      <c r="B731">
        <v>2020</v>
      </c>
      <c r="C731" t="s">
        <v>35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</row>
    <row r="732" spans="1:33" x14ac:dyDescent="0.2">
      <c r="A732" t="s">
        <v>39</v>
      </c>
      <c r="B732">
        <v>2018</v>
      </c>
      <c r="C732" t="s">
        <v>34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</row>
    <row r="733" spans="1:33" x14ac:dyDescent="0.2">
      <c r="A733" t="s">
        <v>39</v>
      </c>
      <c r="B733">
        <v>2017</v>
      </c>
      <c r="C733" t="s">
        <v>34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</row>
    <row r="734" spans="1:33" x14ac:dyDescent="0.2">
      <c r="A734" t="s">
        <v>39</v>
      </c>
      <c r="B734">
        <v>2016</v>
      </c>
      <c r="C734" t="s">
        <v>35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</row>
    <row r="735" spans="1:33" x14ac:dyDescent="0.2">
      <c r="A735" t="s">
        <v>39</v>
      </c>
      <c r="B735">
        <v>2015</v>
      </c>
      <c r="C735" t="s">
        <v>34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</row>
    <row r="736" spans="1:33" x14ac:dyDescent="0.2">
      <c r="A736" t="s">
        <v>39</v>
      </c>
      <c r="B736">
        <v>2012</v>
      </c>
      <c r="C736" t="s">
        <v>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4</v>
      </c>
      <c r="AF736">
        <v>4</v>
      </c>
      <c r="AG736">
        <v>4</v>
      </c>
    </row>
    <row r="737" spans="1:33" x14ac:dyDescent="0.2">
      <c r="A737" t="s">
        <v>39</v>
      </c>
      <c r="B737">
        <v>2010</v>
      </c>
      <c r="C737" t="s">
        <v>34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</row>
    <row r="738" spans="1:33" x14ac:dyDescent="0.2">
      <c r="A738" t="s">
        <v>38</v>
      </c>
      <c r="B738">
        <v>2022</v>
      </c>
      <c r="C738" t="s">
        <v>34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5</v>
      </c>
      <c r="AF738">
        <v>5</v>
      </c>
      <c r="AG738">
        <v>8</v>
      </c>
    </row>
    <row r="739" spans="1:33" x14ac:dyDescent="0.2">
      <c r="A739" t="s">
        <v>38</v>
      </c>
      <c r="B739">
        <v>2022</v>
      </c>
      <c r="C739" t="s">
        <v>35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</v>
      </c>
      <c r="AF739">
        <v>3</v>
      </c>
      <c r="AG739">
        <v>3</v>
      </c>
    </row>
    <row r="740" spans="1:33" x14ac:dyDescent="0.2">
      <c r="A740" t="s">
        <v>38</v>
      </c>
      <c r="B740">
        <v>2021</v>
      </c>
      <c r="C740" t="s">
        <v>34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1</v>
      </c>
    </row>
    <row r="741" spans="1:33" x14ac:dyDescent="0.2">
      <c r="A741" t="s">
        <v>38</v>
      </c>
      <c r="B741">
        <v>2021</v>
      </c>
      <c r="C741" t="s">
        <v>35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</row>
    <row r="742" spans="1:33" x14ac:dyDescent="0.2">
      <c r="A742" t="s">
        <v>38</v>
      </c>
      <c r="B742">
        <v>2020</v>
      </c>
      <c r="C742" t="s">
        <v>34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1</v>
      </c>
    </row>
    <row r="743" spans="1:33" x14ac:dyDescent="0.2">
      <c r="A743" t="s">
        <v>38</v>
      </c>
      <c r="B743">
        <v>2020</v>
      </c>
      <c r="C743" t="s">
        <v>35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</row>
    <row r="744" spans="1:33" x14ac:dyDescent="0.2">
      <c r="A744" t="s">
        <v>38</v>
      </c>
      <c r="B744">
        <v>2019</v>
      </c>
      <c r="C744" t="s">
        <v>34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</row>
    <row r="745" spans="1:33" x14ac:dyDescent="0.2">
      <c r="A745" t="s">
        <v>38</v>
      </c>
      <c r="B745">
        <v>2017</v>
      </c>
      <c r="C745" t="s">
        <v>34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</row>
    <row r="746" spans="1:33" x14ac:dyDescent="0.2">
      <c r="A746" t="s">
        <v>38</v>
      </c>
      <c r="B746">
        <v>2015</v>
      </c>
      <c r="C746" t="s">
        <v>34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2</v>
      </c>
    </row>
    <row r="747" spans="1:33" x14ac:dyDescent="0.2">
      <c r="A747" t="s">
        <v>38</v>
      </c>
      <c r="B747">
        <v>2013</v>
      </c>
      <c r="C747" t="s">
        <v>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</row>
    <row r="748" spans="1:33" x14ac:dyDescent="0.2">
      <c r="A748" t="s">
        <v>38</v>
      </c>
      <c r="B748">
        <v>2012</v>
      </c>
      <c r="C748" t="s">
        <v>34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</row>
    <row r="749" spans="1:33" x14ac:dyDescent="0.2">
      <c r="A749" t="s">
        <v>38</v>
      </c>
      <c r="B749">
        <v>2011</v>
      </c>
      <c r="C749" t="s">
        <v>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</row>
    <row r="750" spans="1:33" x14ac:dyDescent="0.2">
      <c r="A750" t="s">
        <v>37</v>
      </c>
      <c r="B750">
        <v>2022</v>
      </c>
      <c r="C750" t="s">
        <v>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7</v>
      </c>
      <c r="AF750">
        <v>7</v>
      </c>
      <c r="AG750">
        <v>11</v>
      </c>
    </row>
    <row r="751" spans="1:33" x14ac:dyDescent="0.2">
      <c r="A751" t="s">
        <v>37</v>
      </c>
      <c r="B751">
        <v>2022</v>
      </c>
      <c r="C751" t="s">
        <v>35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1</v>
      </c>
    </row>
    <row r="752" spans="1:33" x14ac:dyDescent="0.2">
      <c r="A752" t="s">
        <v>37</v>
      </c>
      <c r="B752">
        <v>2021</v>
      </c>
      <c r="C752" t="s">
        <v>34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2</v>
      </c>
    </row>
    <row r="753" spans="1:33" x14ac:dyDescent="0.2">
      <c r="A753" t="s">
        <v>37</v>
      </c>
      <c r="B753">
        <v>2021</v>
      </c>
      <c r="C753" t="s">
        <v>35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2</v>
      </c>
    </row>
    <row r="754" spans="1:33" x14ac:dyDescent="0.2">
      <c r="A754" t="s">
        <v>37</v>
      </c>
      <c r="B754">
        <v>2020</v>
      </c>
      <c r="C754" t="s">
        <v>34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</v>
      </c>
      <c r="AF754">
        <v>4</v>
      </c>
      <c r="AG754">
        <v>4</v>
      </c>
    </row>
    <row r="755" spans="1:33" x14ac:dyDescent="0.2">
      <c r="A755" t="s">
        <v>37</v>
      </c>
      <c r="B755">
        <v>2020</v>
      </c>
      <c r="C755" t="s">
        <v>35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</v>
      </c>
      <c r="AF755">
        <v>3</v>
      </c>
      <c r="AG755">
        <v>3</v>
      </c>
    </row>
    <row r="756" spans="1:33" x14ac:dyDescent="0.2">
      <c r="A756" t="s">
        <v>37</v>
      </c>
      <c r="B756">
        <v>2018</v>
      </c>
      <c r="C756" t="s">
        <v>34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2</v>
      </c>
    </row>
    <row r="757" spans="1:33" x14ac:dyDescent="0.2">
      <c r="A757" t="s">
        <v>37</v>
      </c>
      <c r="B757">
        <v>2018</v>
      </c>
      <c r="C757" t="s">
        <v>35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3</v>
      </c>
    </row>
    <row r="758" spans="1:33" x14ac:dyDescent="0.2">
      <c r="A758" t="s">
        <v>37</v>
      </c>
      <c r="B758">
        <v>2017</v>
      </c>
      <c r="C758" t="s">
        <v>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</row>
    <row r="759" spans="1:33" x14ac:dyDescent="0.2">
      <c r="A759" t="s">
        <v>37</v>
      </c>
      <c r="B759">
        <v>2016</v>
      </c>
      <c r="C759" t="s">
        <v>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</v>
      </c>
      <c r="AF759">
        <v>3</v>
      </c>
      <c r="AG759">
        <v>3</v>
      </c>
    </row>
    <row r="760" spans="1:33" x14ac:dyDescent="0.2">
      <c r="A760" t="s">
        <v>37</v>
      </c>
      <c r="B760">
        <v>2015</v>
      </c>
      <c r="C760" t="s">
        <v>34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</v>
      </c>
      <c r="AF760">
        <v>3</v>
      </c>
      <c r="AG760">
        <v>3</v>
      </c>
    </row>
    <row r="761" spans="1:33" x14ac:dyDescent="0.2">
      <c r="A761" t="s">
        <v>37</v>
      </c>
      <c r="B761">
        <v>2014</v>
      </c>
      <c r="C761" t="s">
        <v>35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</row>
    <row r="762" spans="1:33" x14ac:dyDescent="0.2">
      <c r="A762" t="s">
        <v>37</v>
      </c>
      <c r="B762">
        <v>2013</v>
      </c>
      <c r="C762" t="s">
        <v>34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2</v>
      </c>
    </row>
    <row r="763" spans="1:33" x14ac:dyDescent="0.2">
      <c r="A763" t="s">
        <v>37</v>
      </c>
      <c r="B763">
        <v>2013</v>
      </c>
      <c r="C763" t="s">
        <v>35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</v>
      </c>
      <c r="AF763">
        <v>3</v>
      </c>
      <c r="AG763">
        <v>3</v>
      </c>
    </row>
    <row r="764" spans="1:33" x14ac:dyDescent="0.2">
      <c r="A764" t="s">
        <v>37</v>
      </c>
      <c r="B764">
        <v>2012</v>
      </c>
      <c r="C764" t="s">
        <v>34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3</v>
      </c>
    </row>
    <row r="765" spans="1:33" x14ac:dyDescent="0.2">
      <c r="A765" t="s">
        <v>37</v>
      </c>
      <c r="B765">
        <v>2012</v>
      </c>
      <c r="C765" t="s">
        <v>35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</row>
    <row r="766" spans="1:33" x14ac:dyDescent="0.2">
      <c r="A766" t="s">
        <v>37</v>
      </c>
      <c r="B766">
        <v>2011</v>
      </c>
      <c r="C766" t="s">
        <v>34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</row>
    <row r="767" spans="1:33" x14ac:dyDescent="0.2">
      <c r="A767" t="s">
        <v>37</v>
      </c>
      <c r="B767">
        <v>2011</v>
      </c>
      <c r="C767" t="s">
        <v>35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</row>
    <row r="768" spans="1:33" x14ac:dyDescent="0.2">
      <c r="A768" t="s">
        <v>37</v>
      </c>
      <c r="B768">
        <v>2010</v>
      </c>
      <c r="C768" t="s">
        <v>34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2</v>
      </c>
    </row>
    <row r="769" spans="1:33" x14ac:dyDescent="0.2">
      <c r="A769" t="s">
        <v>36</v>
      </c>
      <c r="B769">
        <v>2010</v>
      </c>
      <c r="C769" t="s">
        <v>34</v>
      </c>
      <c r="D769">
        <v>0</v>
      </c>
      <c r="E769">
        <v>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12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22</v>
      </c>
      <c r="AF769">
        <v>22</v>
      </c>
      <c r="AG769">
        <v>36</v>
      </c>
    </row>
    <row r="770" spans="1:33" x14ac:dyDescent="0.2">
      <c r="A770" t="s">
        <v>36</v>
      </c>
      <c r="B770">
        <v>2010</v>
      </c>
      <c r="C770" t="s">
        <v>35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6</v>
      </c>
      <c r="AF770">
        <v>6</v>
      </c>
      <c r="AG770">
        <v>7</v>
      </c>
    </row>
    <row r="771" spans="1:33" x14ac:dyDescent="0.2">
      <c r="A771" t="s">
        <v>36</v>
      </c>
      <c r="B771">
        <v>2011</v>
      </c>
      <c r="C771" t="s">
        <v>34</v>
      </c>
      <c r="D771">
        <v>0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11</v>
      </c>
      <c r="AF771">
        <v>11</v>
      </c>
      <c r="AG771">
        <v>17</v>
      </c>
    </row>
    <row r="772" spans="1:33" x14ac:dyDescent="0.2">
      <c r="A772" t="s">
        <v>36</v>
      </c>
      <c r="B772">
        <v>2011</v>
      </c>
      <c r="C772" t="s">
        <v>35</v>
      </c>
      <c r="D772">
        <v>0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7</v>
      </c>
      <c r="AF772">
        <v>7</v>
      </c>
      <c r="AG772">
        <v>7</v>
      </c>
    </row>
    <row r="773" spans="1:33" x14ac:dyDescent="0.2">
      <c r="A773" t="s">
        <v>36</v>
      </c>
      <c r="B773">
        <v>2012</v>
      </c>
      <c r="C773" t="s">
        <v>34</v>
      </c>
      <c r="D773">
        <v>0</v>
      </c>
      <c r="E773">
        <v>2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9</v>
      </c>
      <c r="AF773">
        <v>10</v>
      </c>
      <c r="AG773">
        <v>12</v>
      </c>
    </row>
    <row r="774" spans="1:33" x14ac:dyDescent="0.2">
      <c r="A774" t="s">
        <v>36</v>
      </c>
      <c r="B774">
        <v>2012</v>
      </c>
      <c r="C774" t="s">
        <v>35</v>
      </c>
      <c r="D774">
        <v>0</v>
      </c>
      <c r="E774">
        <v>9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19</v>
      </c>
      <c r="AF774">
        <v>19</v>
      </c>
      <c r="AG774">
        <v>19</v>
      </c>
    </row>
    <row r="775" spans="1:33" x14ac:dyDescent="0.2">
      <c r="A775" t="s">
        <v>36</v>
      </c>
      <c r="B775">
        <v>2013</v>
      </c>
      <c r="C775" t="s">
        <v>34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18</v>
      </c>
      <c r="AF775">
        <v>20</v>
      </c>
      <c r="AG775">
        <v>24</v>
      </c>
    </row>
    <row r="776" spans="1:33" x14ac:dyDescent="0.2">
      <c r="A776" t="s">
        <v>36</v>
      </c>
      <c r="B776">
        <v>2013</v>
      </c>
      <c r="C776" t="s">
        <v>35</v>
      </c>
      <c r="D776">
        <v>0</v>
      </c>
      <c r="E776">
        <v>4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</v>
      </c>
      <c r="AF776">
        <v>6</v>
      </c>
      <c r="AG776">
        <v>6</v>
      </c>
    </row>
    <row r="777" spans="1:33" x14ac:dyDescent="0.2">
      <c r="A777" t="s">
        <v>36</v>
      </c>
      <c r="B777">
        <v>2014</v>
      </c>
      <c r="C777" t="s">
        <v>34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1</v>
      </c>
      <c r="W777">
        <v>0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17</v>
      </c>
      <c r="AF777">
        <v>17</v>
      </c>
      <c r="AG777">
        <v>22</v>
      </c>
    </row>
    <row r="778" spans="1:33" x14ac:dyDescent="0.2">
      <c r="A778" t="s">
        <v>36</v>
      </c>
      <c r="B778">
        <v>2014</v>
      </c>
      <c r="C778" t="s">
        <v>35</v>
      </c>
      <c r="D778">
        <v>0</v>
      </c>
      <c r="E778">
        <v>5</v>
      </c>
      <c r="F778">
        <v>2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11</v>
      </c>
      <c r="AG778">
        <v>11</v>
      </c>
    </row>
    <row r="779" spans="1:33" x14ac:dyDescent="0.2">
      <c r="A779" t="s">
        <v>36</v>
      </c>
      <c r="B779">
        <v>2015</v>
      </c>
      <c r="C779" t="s">
        <v>34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1</v>
      </c>
      <c r="W779">
        <v>0</v>
      </c>
      <c r="X779">
        <v>6</v>
      </c>
      <c r="Y779">
        <v>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20</v>
      </c>
      <c r="AF779">
        <v>22</v>
      </c>
      <c r="AG779">
        <v>28</v>
      </c>
    </row>
    <row r="780" spans="1:33" x14ac:dyDescent="0.2">
      <c r="A780" t="s">
        <v>36</v>
      </c>
      <c r="B780">
        <v>2015</v>
      </c>
      <c r="C780" t="s">
        <v>35</v>
      </c>
      <c r="D780">
        <v>0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11</v>
      </c>
      <c r="AF780">
        <v>11</v>
      </c>
      <c r="AG780">
        <v>11</v>
      </c>
    </row>
    <row r="781" spans="1:33" x14ac:dyDescent="0.2">
      <c r="A781" t="s">
        <v>36</v>
      </c>
      <c r="B781">
        <v>2016</v>
      </c>
      <c r="C781" t="s">
        <v>34</v>
      </c>
      <c r="D781">
        <v>0</v>
      </c>
      <c r="E781">
        <v>0</v>
      </c>
      <c r="F781">
        <v>0</v>
      </c>
      <c r="G781">
        <v>0</v>
      </c>
      <c r="H781">
        <v>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20</v>
      </c>
      <c r="AF781">
        <v>20</v>
      </c>
      <c r="AG781">
        <v>25</v>
      </c>
    </row>
    <row r="782" spans="1:33" x14ac:dyDescent="0.2">
      <c r="A782" t="s">
        <v>36</v>
      </c>
      <c r="B782">
        <v>2016</v>
      </c>
      <c r="C782" t="s">
        <v>35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2</v>
      </c>
    </row>
    <row r="783" spans="1:33" x14ac:dyDescent="0.2">
      <c r="A783" t="s">
        <v>36</v>
      </c>
      <c r="B783">
        <v>2017</v>
      </c>
      <c r="C783" t="s">
        <v>34</v>
      </c>
      <c r="D783">
        <v>0</v>
      </c>
      <c r="E783">
        <v>2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1</v>
      </c>
      <c r="W783">
        <v>0</v>
      </c>
      <c r="X783">
        <v>7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21</v>
      </c>
      <c r="AF783">
        <v>21</v>
      </c>
      <c r="AG783">
        <v>24</v>
      </c>
    </row>
    <row r="784" spans="1:33" x14ac:dyDescent="0.2">
      <c r="A784" t="s">
        <v>36</v>
      </c>
      <c r="B784">
        <v>2017</v>
      </c>
      <c r="C784" t="s">
        <v>35</v>
      </c>
      <c r="D784">
        <v>0</v>
      </c>
      <c r="E784">
        <v>6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11</v>
      </c>
      <c r="AF784">
        <v>11</v>
      </c>
      <c r="AG784">
        <v>11</v>
      </c>
    </row>
    <row r="785" spans="1:33" x14ac:dyDescent="0.2">
      <c r="A785" t="s">
        <v>36</v>
      </c>
      <c r="B785">
        <v>2018</v>
      </c>
      <c r="C785" t="s">
        <v>34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9</v>
      </c>
      <c r="AF785">
        <v>9</v>
      </c>
      <c r="AG785">
        <v>10</v>
      </c>
    </row>
    <row r="786" spans="1:33" x14ac:dyDescent="0.2">
      <c r="A786" t="s">
        <v>36</v>
      </c>
      <c r="B786">
        <v>2018</v>
      </c>
      <c r="C786" t="s">
        <v>35</v>
      </c>
      <c r="D786">
        <v>0</v>
      </c>
      <c r="E786">
        <v>9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14</v>
      </c>
      <c r="AF786">
        <v>14</v>
      </c>
      <c r="AG786">
        <v>14</v>
      </c>
    </row>
    <row r="787" spans="1:33" x14ac:dyDescent="0.2">
      <c r="A787" t="s">
        <v>36</v>
      </c>
      <c r="B787">
        <v>2019</v>
      </c>
      <c r="C787" t="s">
        <v>34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11</v>
      </c>
      <c r="AF787">
        <v>11</v>
      </c>
      <c r="AG787">
        <v>12</v>
      </c>
    </row>
    <row r="788" spans="1:33" x14ac:dyDescent="0.2">
      <c r="A788" t="s">
        <v>36</v>
      </c>
      <c r="B788">
        <v>2019</v>
      </c>
      <c r="C788" t="s">
        <v>35</v>
      </c>
      <c r="D788">
        <v>0</v>
      </c>
      <c r="E788">
        <v>13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17</v>
      </c>
      <c r="AF788">
        <v>17</v>
      </c>
      <c r="AG788">
        <v>17</v>
      </c>
    </row>
    <row r="789" spans="1:33" x14ac:dyDescent="0.2">
      <c r="A789" t="s">
        <v>36</v>
      </c>
      <c r="B789">
        <v>2020</v>
      </c>
      <c r="C789" t="s">
        <v>34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2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9</v>
      </c>
      <c r="AF789">
        <v>10</v>
      </c>
      <c r="AG789">
        <v>12</v>
      </c>
    </row>
    <row r="790" spans="1:33" x14ac:dyDescent="0.2">
      <c r="A790" t="s">
        <v>36</v>
      </c>
      <c r="B790">
        <v>2020</v>
      </c>
      <c r="C790" t="s">
        <v>35</v>
      </c>
      <c r="D790">
        <v>0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13</v>
      </c>
      <c r="AF790">
        <v>13</v>
      </c>
      <c r="AG790">
        <v>13</v>
      </c>
    </row>
    <row r="791" spans="1:33" x14ac:dyDescent="0.2">
      <c r="A791" t="s">
        <v>36</v>
      </c>
      <c r="B791">
        <v>2021</v>
      </c>
      <c r="C791" t="s">
        <v>34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16</v>
      </c>
      <c r="AF791">
        <v>16</v>
      </c>
      <c r="AG791">
        <v>16</v>
      </c>
    </row>
    <row r="792" spans="1:33" x14ac:dyDescent="0.2">
      <c r="A792" t="s">
        <v>36</v>
      </c>
      <c r="B792">
        <v>2021</v>
      </c>
      <c r="C792" t="s">
        <v>35</v>
      </c>
      <c r="D792">
        <v>0</v>
      </c>
      <c r="E792">
        <v>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35</v>
      </c>
      <c r="AF792">
        <v>35</v>
      </c>
      <c r="AG792">
        <v>35</v>
      </c>
    </row>
    <row r="793" spans="1:33" x14ac:dyDescent="0.2">
      <c r="A793" t="s">
        <v>36</v>
      </c>
      <c r="B793">
        <v>2022</v>
      </c>
      <c r="C793" t="s">
        <v>34</v>
      </c>
      <c r="D793">
        <v>0</v>
      </c>
      <c r="E793">
        <v>1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</v>
      </c>
      <c r="W793">
        <v>0</v>
      </c>
      <c r="X793">
        <v>6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19</v>
      </c>
      <c r="AF793">
        <v>19</v>
      </c>
      <c r="AG793">
        <v>32</v>
      </c>
    </row>
    <row r="794" spans="1:33" x14ac:dyDescent="0.2">
      <c r="A794" t="s">
        <v>36</v>
      </c>
      <c r="B794">
        <v>2022</v>
      </c>
      <c r="C794" t="s">
        <v>35</v>
      </c>
      <c r="D794">
        <v>0</v>
      </c>
      <c r="E794">
        <v>12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22</v>
      </c>
      <c r="AF794">
        <v>22</v>
      </c>
      <c r="AG794">
        <v>22</v>
      </c>
    </row>
    <row r="795" spans="1:33" x14ac:dyDescent="0.2">
      <c r="A795" t="s">
        <v>81</v>
      </c>
      <c r="B795">
        <v>2021</v>
      </c>
      <c r="C795" t="s">
        <v>35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</row>
    <row r="796" spans="1:33" x14ac:dyDescent="0.2">
      <c r="A796" t="s">
        <v>81</v>
      </c>
      <c r="B796">
        <v>2018</v>
      </c>
      <c r="C796" t="s">
        <v>35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1</v>
      </c>
    </row>
    <row r="797" spans="1:33" x14ac:dyDescent="0.2">
      <c r="A797" t="s">
        <v>81</v>
      </c>
      <c r="B797">
        <v>2016</v>
      </c>
      <c r="C797" t="s">
        <v>35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</row>
    <row r="798" spans="1:33" x14ac:dyDescent="0.2">
      <c r="A798" t="s">
        <v>81</v>
      </c>
      <c r="B798">
        <v>2013</v>
      </c>
      <c r="C798" t="s">
        <v>34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</row>
    <row r="799" spans="1:33" x14ac:dyDescent="0.2">
      <c r="A799" t="s">
        <v>33</v>
      </c>
      <c r="B799">
        <v>2022</v>
      </c>
      <c r="C799" t="s">
        <v>34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  <c r="W799">
        <v>0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18</v>
      </c>
      <c r="AF799">
        <v>21</v>
      </c>
      <c r="AG799">
        <v>18</v>
      </c>
    </row>
    <row r="800" spans="1:33" x14ac:dyDescent="0.2">
      <c r="A800" t="s">
        <v>33</v>
      </c>
      <c r="B800">
        <v>2022</v>
      </c>
      <c r="C800" t="s">
        <v>35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17</v>
      </c>
      <c r="AF800">
        <v>22</v>
      </c>
      <c r="AG800">
        <v>20</v>
      </c>
    </row>
    <row r="801" spans="1:33" x14ac:dyDescent="0.2">
      <c r="A801" t="s">
        <v>33</v>
      </c>
      <c r="B801">
        <v>2021</v>
      </c>
      <c r="C801" t="s">
        <v>34</v>
      </c>
      <c r="D801">
        <v>0</v>
      </c>
      <c r="E801">
        <v>1</v>
      </c>
      <c r="F801">
        <v>1</v>
      </c>
      <c r="G801">
        <v>0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21</v>
      </c>
      <c r="AF801">
        <v>27</v>
      </c>
      <c r="AG801">
        <v>24</v>
      </c>
    </row>
    <row r="802" spans="1:33" x14ac:dyDescent="0.2">
      <c r="A802" t="s">
        <v>33</v>
      </c>
      <c r="B802">
        <v>2021</v>
      </c>
      <c r="C802" t="s">
        <v>35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4</v>
      </c>
      <c r="AF802">
        <v>7</v>
      </c>
      <c r="AG802">
        <v>7</v>
      </c>
    </row>
    <row r="803" spans="1:33" x14ac:dyDescent="0.2">
      <c r="A803" t="s">
        <v>33</v>
      </c>
      <c r="B803">
        <v>2020</v>
      </c>
      <c r="C803" t="s">
        <v>34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6</v>
      </c>
      <c r="AF803">
        <v>9</v>
      </c>
      <c r="AG803">
        <v>7</v>
      </c>
    </row>
    <row r="804" spans="1:33" x14ac:dyDescent="0.2">
      <c r="A804" t="s">
        <v>33</v>
      </c>
      <c r="B804">
        <v>2020</v>
      </c>
      <c r="C804" t="s">
        <v>35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2</v>
      </c>
      <c r="AG804">
        <v>2</v>
      </c>
    </row>
    <row r="805" spans="1:33" x14ac:dyDescent="0.2">
      <c r="A805" t="s">
        <v>33</v>
      </c>
      <c r="B805">
        <v>2019</v>
      </c>
      <c r="C805" t="s">
        <v>34</v>
      </c>
      <c r="D805">
        <v>0</v>
      </c>
      <c r="E805">
        <v>1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11</v>
      </c>
      <c r="AF805">
        <v>12</v>
      </c>
      <c r="AG805">
        <v>11</v>
      </c>
    </row>
    <row r="806" spans="1:33" x14ac:dyDescent="0.2">
      <c r="A806" t="s">
        <v>33</v>
      </c>
      <c r="B806">
        <v>2019</v>
      </c>
      <c r="C806" t="s">
        <v>35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</row>
    <row r="807" spans="1:33" x14ac:dyDescent="0.2">
      <c r="A807" t="s">
        <v>33</v>
      </c>
      <c r="B807">
        <v>2018</v>
      </c>
      <c r="C807" t="s">
        <v>34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12</v>
      </c>
      <c r="AF807">
        <v>12</v>
      </c>
      <c r="AG807">
        <v>12</v>
      </c>
    </row>
    <row r="808" spans="1:33" x14ac:dyDescent="0.2">
      <c r="A808" t="s">
        <v>33</v>
      </c>
      <c r="B808">
        <v>2018</v>
      </c>
      <c r="C808" t="s">
        <v>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</v>
      </c>
      <c r="AF808">
        <v>5</v>
      </c>
      <c r="AG808">
        <v>3</v>
      </c>
    </row>
    <row r="809" spans="1:33" x14ac:dyDescent="0.2">
      <c r="A809" t="s">
        <v>33</v>
      </c>
      <c r="B809">
        <v>2017</v>
      </c>
      <c r="C809" t="s">
        <v>34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5</v>
      </c>
      <c r="AF809">
        <v>5</v>
      </c>
      <c r="AG809">
        <v>5</v>
      </c>
    </row>
    <row r="810" spans="1:33" x14ac:dyDescent="0.2">
      <c r="A810" t="s">
        <v>33</v>
      </c>
      <c r="B810">
        <v>2017</v>
      </c>
      <c r="C810" t="s">
        <v>35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</row>
    <row r="811" spans="1:33" x14ac:dyDescent="0.2">
      <c r="A811" t="s">
        <v>33</v>
      </c>
      <c r="B811">
        <v>2016</v>
      </c>
      <c r="C811" t="s">
        <v>34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4</v>
      </c>
      <c r="AF811">
        <v>5</v>
      </c>
      <c r="AG811">
        <v>4</v>
      </c>
    </row>
    <row r="812" spans="1:33" x14ac:dyDescent="0.2">
      <c r="A812" t="s">
        <v>33</v>
      </c>
      <c r="B812">
        <v>2016</v>
      </c>
      <c r="C812" t="s">
        <v>35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3</v>
      </c>
      <c r="AG812">
        <v>3</v>
      </c>
    </row>
    <row r="813" spans="1:33" x14ac:dyDescent="0.2">
      <c r="A813" t="s">
        <v>33</v>
      </c>
      <c r="B813">
        <v>2015</v>
      </c>
      <c r="C813" t="s">
        <v>34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</v>
      </c>
      <c r="AF813">
        <v>3</v>
      </c>
      <c r="AG813">
        <v>4</v>
      </c>
    </row>
    <row r="814" spans="1:33" x14ac:dyDescent="0.2">
      <c r="A814" t="s">
        <v>33</v>
      </c>
      <c r="B814">
        <v>2014</v>
      </c>
      <c r="C814" t="s">
        <v>34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</v>
      </c>
      <c r="AF814">
        <v>3</v>
      </c>
      <c r="AG814">
        <v>3</v>
      </c>
    </row>
    <row r="815" spans="1:33" x14ac:dyDescent="0.2">
      <c r="A815" t="s">
        <v>33</v>
      </c>
      <c r="B815">
        <v>2014</v>
      </c>
      <c r="C815" t="s">
        <v>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</row>
    <row r="816" spans="1:33" x14ac:dyDescent="0.2">
      <c r="A816" t="s">
        <v>33</v>
      </c>
      <c r="B816">
        <v>2013</v>
      </c>
      <c r="C816" t="s">
        <v>34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</v>
      </c>
      <c r="AF816">
        <v>3</v>
      </c>
      <c r="AG816">
        <v>3</v>
      </c>
    </row>
    <row r="817" spans="1:33" x14ac:dyDescent="0.2">
      <c r="A817" t="s">
        <v>33</v>
      </c>
      <c r="B817">
        <v>2013</v>
      </c>
      <c r="C817" t="s">
        <v>35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2</v>
      </c>
    </row>
    <row r="818" spans="1:33" x14ac:dyDescent="0.2">
      <c r="A818" t="s">
        <v>33</v>
      </c>
      <c r="B818">
        <v>2012</v>
      </c>
      <c r="C818" t="s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5</v>
      </c>
      <c r="AF818">
        <v>5</v>
      </c>
      <c r="AG818">
        <v>8</v>
      </c>
    </row>
    <row r="819" spans="1:33" x14ac:dyDescent="0.2">
      <c r="A819" t="s">
        <v>33</v>
      </c>
      <c r="B819">
        <v>2012</v>
      </c>
      <c r="C819" t="s">
        <v>35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</v>
      </c>
      <c r="AF819">
        <v>3</v>
      </c>
      <c r="AG819">
        <v>3</v>
      </c>
    </row>
    <row r="820" spans="1:33" x14ac:dyDescent="0.2">
      <c r="A820" t="s">
        <v>33</v>
      </c>
      <c r="B820">
        <v>2011</v>
      </c>
      <c r="C820" t="s">
        <v>34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7</v>
      </c>
      <c r="AF820">
        <v>7</v>
      </c>
      <c r="AG820">
        <v>7</v>
      </c>
    </row>
    <row r="821" spans="1:33" x14ac:dyDescent="0.2">
      <c r="A821" t="s">
        <v>33</v>
      </c>
      <c r="B821">
        <v>2011</v>
      </c>
      <c r="C821" t="s">
        <v>35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3</v>
      </c>
      <c r="AF821">
        <v>3</v>
      </c>
      <c r="AG821">
        <v>3</v>
      </c>
    </row>
    <row r="822" spans="1:33" x14ac:dyDescent="0.2">
      <c r="A822" t="s">
        <v>33</v>
      </c>
      <c r="B822">
        <v>2010</v>
      </c>
      <c r="C822" t="s">
        <v>34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13</v>
      </c>
      <c r="AF822">
        <v>13</v>
      </c>
      <c r="AG822">
        <v>20</v>
      </c>
    </row>
    <row r="823" spans="1:33" x14ac:dyDescent="0.2">
      <c r="A823" t="s">
        <v>33</v>
      </c>
      <c r="B823">
        <v>2010</v>
      </c>
      <c r="C823" t="s">
        <v>35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2</v>
      </c>
    </row>
  </sheetData>
  <autoFilter ref="A1:AG823" xr:uid="{ECCE295A-E461-8845-BCC7-5FE5602B83F0}">
    <sortState xmlns:xlrd2="http://schemas.microsoft.com/office/spreadsheetml/2017/richdata2" ref="A2:AG823">
      <sortCondition descending="1" ref="A1:A823"/>
    </sortState>
  </autoFilter>
  <sortState xmlns:xlrd2="http://schemas.microsoft.com/office/spreadsheetml/2017/richdata2" ref="A31:AG598">
    <sortCondition ref="B2:B8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13D9-06CF-8446-BE18-E06593921385}">
  <dimension ref="A3:B67"/>
  <sheetViews>
    <sheetView topLeftCell="B1" workbookViewId="0">
      <selection activeCell="B67" sqref="B67"/>
    </sheetView>
  </sheetViews>
  <sheetFormatPr baseColWidth="10" defaultRowHeight="16" x14ac:dyDescent="0.2"/>
  <cols>
    <col min="1" max="1" width="13" bestFit="1" customWidth="1"/>
    <col min="2" max="2" width="19.6640625" bestFit="1" customWidth="1"/>
  </cols>
  <sheetData>
    <row r="3" spans="1:2" x14ac:dyDescent="0.2">
      <c r="A3" s="1" t="s">
        <v>98</v>
      </c>
      <c r="B3" t="s">
        <v>101</v>
      </c>
    </row>
    <row r="4" spans="1:2" x14ac:dyDescent="0.2">
      <c r="A4" s="2" t="s">
        <v>33</v>
      </c>
      <c r="B4" s="6">
        <v>153</v>
      </c>
    </row>
    <row r="5" spans="1:2" x14ac:dyDescent="0.2">
      <c r="A5" s="2" t="s">
        <v>81</v>
      </c>
      <c r="B5" s="6">
        <v>4</v>
      </c>
    </row>
    <row r="6" spans="1:2" x14ac:dyDescent="0.2">
      <c r="A6" s="2" t="s">
        <v>36</v>
      </c>
      <c r="B6" s="6">
        <v>376</v>
      </c>
    </row>
    <row r="7" spans="1:2" x14ac:dyDescent="0.2">
      <c r="A7" s="2" t="s">
        <v>37</v>
      </c>
      <c r="B7" s="6">
        <v>42</v>
      </c>
    </row>
    <row r="8" spans="1:2" x14ac:dyDescent="0.2">
      <c r="A8" s="2" t="s">
        <v>38</v>
      </c>
      <c r="B8" s="6">
        <v>19</v>
      </c>
    </row>
    <row r="9" spans="1:2" x14ac:dyDescent="0.2">
      <c r="A9" s="2" t="s">
        <v>39</v>
      </c>
      <c r="B9" s="6">
        <v>28</v>
      </c>
    </row>
    <row r="10" spans="1:2" x14ac:dyDescent="0.2">
      <c r="A10" s="2" t="s">
        <v>40</v>
      </c>
      <c r="B10" s="6">
        <v>12</v>
      </c>
    </row>
    <row r="11" spans="1:2" x14ac:dyDescent="0.2">
      <c r="A11" s="2" t="s">
        <v>82</v>
      </c>
      <c r="B11" s="6">
        <v>6</v>
      </c>
    </row>
    <row r="12" spans="1:2" x14ac:dyDescent="0.2">
      <c r="A12" s="2" t="s">
        <v>83</v>
      </c>
      <c r="B12" s="6">
        <v>9</v>
      </c>
    </row>
    <row r="13" spans="1:2" x14ac:dyDescent="0.2">
      <c r="A13" s="2" t="s">
        <v>41</v>
      </c>
      <c r="B13" s="6">
        <v>43</v>
      </c>
    </row>
    <row r="14" spans="1:2" x14ac:dyDescent="0.2">
      <c r="A14" s="2" t="s">
        <v>84</v>
      </c>
      <c r="B14" s="6">
        <v>17</v>
      </c>
    </row>
    <row r="15" spans="1:2" x14ac:dyDescent="0.2">
      <c r="A15" s="2" t="s">
        <v>42</v>
      </c>
      <c r="B15" s="6">
        <v>14</v>
      </c>
    </row>
    <row r="16" spans="1:2" x14ac:dyDescent="0.2">
      <c r="A16" s="2" t="s">
        <v>43</v>
      </c>
      <c r="B16" s="6">
        <v>6</v>
      </c>
    </row>
    <row r="17" spans="1:2" x14ac:dyDescent="0.2">
      <c r="A17" s="2" t="s">
        <v>44</v>
      </c>
      <c r="B17" s="6">
        <v>101</v>
      </c>
    </row>
    <row r="18" spans="1:2" x14ac:dyDescent="0.2">
      <c r="A18" s="2" t="s">
        <v>45</v>
      </c>
      <c r="B18" s="6">
        <v>287</v>
      </c>
    </row>
    <row r="19" spans="1:2" x14ac:dyDescent="0.2">
      <c r="A19" s="2" t="s">
        <v>46</v>
      </c>
      <c r="B19" s="6">
        <v>11</v>
      </c>
    </row>
    <row r="20" spans="1:2" x14ac:dyDescent="0.2">
      <c r="A20" s="2" t="s">
        <v>47</v>
      </c>
      <c r="B20" s="6">
        <v>15</v>
      </c>
    </row>
    <row r="21" spans="1:2" x14ac:dyDescent="0.2">
      <c r="A21" s="2" t="s">
        <v>48</v>
      </c>
      <c r="B21" s="6">
        <v>3</v>
      </c>
    </row>
    <row r="22" spans="1:2" x14ac:dyDescent="0.2">
      <c r="A22" s="2" t="s">
        <v>49</v>
      </c>
      <c r="B22" s="6">
        <v>4</v>
      </c>
    </row>
    <row r="23" spans="1:2" x14ac:dyDescent="0.2">
      <c r="A23" s="2" t="s">
        <v>50</v>
      </c>
      <c r="B23" s="6">
        <v>7</v>
      </c>
    </row>
    <row r="24" spans="1:2" x14ac:dyDescent="0.2">
      <c r="A24" s="2" t="s">
        <v>51</v>
      </c>
      <c r="B24" s="6">
        <v>3</v>
      </c>
    </row>
    <row r="25" spans="1:2" x14ac:dyDescent="0.2">
      <c r="A25" s="2" t="s">
        <v>91</v>
      </c>
      <c r="B25" s="6">
        <v>9</v>
      </c>
    </row>
    <row r="26" spans="1:2" x14ac:dyDescent="0.2">
      <c r="A26" s="2" t="s">
        <v>52</v>
      </c>
      <c r="B26" s="6">
        <v>10</v>
      </c>
    </row>
    <row r="27" spans="1:2" x14ac:dyDescent="0.2">
      <c r="A27" s="2" t="s">
        <v>53</v>
      </c>
      <c r="B27" s="6">
        <v>1766</v>
      </c>
    </row>
    <row r="28" spans="1:2" x14ac:dyDescent="0.2">
      <c r="A28" s="2" t="s">
        <v>94</v>
      </c>
      <c r="B28" s="6">
        <v>2</v>
      </c>
    </row>
    <row r="29" spans="1:2" x14ac:dyDescent="0.2">
      <c r="A29" s="2" t="s">
        <v>93</v>
      </c>
      <c r="B29" s="6">
        <v>12</v>
      </c>
    </row>
    <row r="30" spans="1:2" x14ac:dyDescent="0.2">
      <c r="A30" s="2" t="s">
        <v>85</v>
      </c>
      <c r="B30" s="6">
        <v>35</v>
      </c>
    </row>
    <row r="31" spans="1:2" x14ac:dyDescent="0.2">
      <c r="A31" s="2" t="s">
        <v>54</v>
      </c>
      <c r="B31" s="6">
        <v>119</v>
      </c>
    </row>
    <row r="32" spans="1:2" x14ac:dyDescent="0.2">
      <c r="A32" s="2" t="s">
        <v>55</v>
      </c>
      <c r="B32" s="6">
        <v>3</v>
      </c>
    </row>
    <row r="33" spans="1:2" x14ac:dyDescent="0.2">
      <c r="A33" s="2" t="s">
        <v>56</v>
      </c>
      <c r="B33" s="6">
        <v>316</v>
      </c>
    </row>
    <row r="34" spans="1:2" x14ac:dyDescent="0.2">
      <c r="A34" s="2" t="s">
        <v>57</v>
      </c>
      <c r="B34" s="6">
        <v>575</v>
      </c>
    </row>
    <row r="35" spans="1:2" x14ac:dyDescent="0.2">
      <c r="A35" s="2" t="s">
        <v>58</v>
      </c>
      <c r="B35" s="6">
        <v>1562</v>
      </c>
    </row>
    <row r="36" spans="1:2" x14ac:dyDescent="0.2">
      <c r="A36" s="2" t="s">
        <v>59</v>
      </c>
      <c r="B36" s="6">
        <v>37</v>
      </c>
    </row>
    <row r="37" spans="1:2" x14ac:dyDescent="0.2">
      <c r="A37" s="2" t="s">
        <v>60</v>
      </c>
      <c r="B37" s="6">
        <v>31</v>
      </c>
    </row>
    <row r="38" spans="1:2" x14ac:dyDescent="0.2">
      <c r="A38" s="2" t="s">
        <v>61</v>
      </c>
      <c r="B38" s="6">
        <v>23</v>
      </c>
    </row>
    <row r="39" spans="1:2" x14ac:dyDescent="0.2">
      <c r="A39" s="2" t="s">
        <v>62</v>
      </c>
      <c r="B39" s="6">
        <v>17</v>
      </c>
    </row>
    <row r="40" spans="1:2" x14ac:dyDescent="0.2">
      <c r="A40" s="2" t="s">
        <v>63</v>
      </c>
      <c r="B40" s="6">
        <v>93</v>
      </c>
    </row>
    <row r="41" spans="1:2" x14ac:dyDescent="0.2">
      <c r="A41" s="2" t="s">
        <v>95</v>
      </c>
      <c r="B41" s="6">
        <v>4</v>
      </c>
    </row>
    <row r="42" spans="1:2" x14ac:dyDescent="0.2">
      <c r="A42" s="2" t="s">
        <v>64</v>
      </c>
      <c r="B42" s="6">
        <v>28</v>
      </c>
    </row>
    <row r="43" spans="1:2" x14ac:dyDescent="0.2">
      <c r="A43" s="2" t="s">
        <v>65</v>
      </c>
      <c r="B43" s="6">
        <v>23</v>
      </c>
    </row>
    <row r="44" spans="1:2" x14ac:dyDescent="0.2">
      <c r="A44" s="2" t="s">
        <v>92</v>
      </c>
      <c r="B44" s="6">
        <v>9</v>
      </c>
    </row>
    <row r="45" spans="1:2" x14ac:dyDescent="0.2">
      <c r="A45" s="2" t="s">
        <v>66</v>
      </c>
      <c r="B45" s="6">
        <v>787</v>
      </c>
    </row>
    <row r="46" spans="1:2" x14ac:dyDescent="0.2">
      <c r="A46" s="2" t="s">
        <v>67</v>
      </c>
      <c r="B46" s="6">
        <v>17</v>
      </c>
    </row>
    <row r="47" spans="1:2" x14ac:dyDescent="0.2">
      <c r="A47" s="2" t="s">
        <v>68</v>
      </c>
      <c r="B47" s="6">
        <v>251</v>
      </c>
    </row>
    <row r="48" spans="1:2" x14ac:dyDescent="0.2">
      <c r="A48" s="2" t="s">
        <v>69</v>
      </c>
      <c r="B48" s="6">
        <v>117</v>
      </c>
    </row>
    <row r="49" spans="1:2" x14ac:dyDescent="0.2">
      <c r="A49" s="2" t="s">
        <v>70</v>
      </c>
      <c r="B49" s="6">
        <v>38</v>
      </c>
    </row>
    <row r="50" spans="1:2" x14ac:dyDescent="0.2">
      <c r="A50" s="2" t="s">
        <v>71</v>
      </c>
      <c r="B50" s="6">
        <v>23</v>
      </c>
    </row>
    <row r="51" spans="1:2" x14ac:dyDescent="0.2">
      <c r="A51" s="2" t="s">
        <v>72</v>
      </c>
      <c r="B51" s="6">
        <v>16</v>
      </c>
    </row>
    <row r="52" spans="1:2" x14ac:dyDescent="0.2">
      <c r="A52" s="2" t="s">
        <v>96</v>
      </c>
      <c r="B52" s="6">
        <v>1</v>
      </c>
    </row>
    <row r="53" spans="1:2" x14ac:dyDescent="0.2">
      <c r="A53" s="2" t="s">
        <v>73</v>
      </c>
      <c r="B53" s="6">
        <v>6</v>
      </c>
    </row>
    <row r="54" spans="1:2" x14ac:dyDescent="0.2">
      <c r="A54" s="2" t="s">
        <v>74</v>
      </c>
      <c r="B54" s="6">
        <v>30</v>
      </c>
    </row>
    <row r="55" spans="1:2" x14ac:dyDescent="0.2">
      <c r="A55" s="2" t="s">
        <v>86</v>
      </c>
      <c r="B55" s="6">
        <v>6</v>
      </c>
    </row>
    <row r="56" spans="1:2" x14ac:dyDescent="0.2">
      <c r="A56" s="2" t="s">
        <v>75</v>
      </c>
      <c r="B56" s="6">
        <v>650</v>
      </c>
    </row>
    <row r="57" spans="1:2" x14ac:dyDescent="0.2">
      <c r="A57" s="2" t="s">
        <v>76</v>
      </c>
      <c r="B57" s="6">
        <v>18</v>
      </c>
    </row>
    <row r="58" spans="1:2" x14ac:dyDescent="0.2">
      <c r="A58" s="2" t="s">
        <v>87</v>
      </c>
      <c r="B58" s="6">
        <v>7</v>
      </c>
    </row>
    <row r="59" spans="1:2" x14ac:dyDescent="0.2">
      <c r="A59" s="2" t="s">
        <v>77</v>
      </c>
      <c r="B59" s="6">
        <v>36</v>
      </c>
    </row>
    <row r="60" spans="1:2" x14ac:dyDescent="0.2">
      <c r="A60" s="2" t="s">
        <v>78</v>
      </c>
      <c r="B60" s="6">
        <v>49</v>
      </c>
    </row>
    <row r="61" spans="1:2" x14ac:dyDescent="0.2">
      <c r="A61" s="2" t="s">
        <v>88</v>
      </c>
      <c r="B61" s="6">
        <v>5</v>
      </c>
    </row>
    <row r="62" spans="1:2" x14ac:dyDescent="0.2">
      <c r="A62" s="2" t="s">
        <v>89</v>
      </c>
      <c r="B62" s="6">
        <v>7</v>
      </c>
    </row>
    <row r="63" spans="1:2" x14ac:dyDescent="0.2">
      <c r="A63" s="2" t="s">
        <v>90</v>
      </c>
      <c r="B63" s="6">
        <v>14</v>
      </c>
    </row>
    <row r="64" spans="1:2" x14ac:dyDescent="0.2">
      <c r="A64" s="2" t="s">
        <v>79</v>
      </c>
      <c r="B64" s="6">
        <v>342</v>
      </c>
    </row>
    <row r="65" spans="1:2" x14ac:dyDescent="0.2">
      <c r="A65" s="2" t="s">
        <v>80</v>
      </c>
      <c r="B65" s="6">
        <v>2</v>
      </c>
    </row>
    <row r="66" spans="1:2" x14ac:dyDescent="0.2">
      <c r="A66" s="2" t="s">
        <v>99</v>
      </c>
      <c r="B66" s="6"/>
    </row>
    <row r="67" spans="1:2" x14ac:dyDescent="0.2">
      <c r="A67" s="2" t="s">
        <v>100</v>
      </c>
      <c r="B67" s="6">
        <v>8256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259B-9836-5D45-8689-3168D98BCA68}">
  <dimension ref="A3:C67"/>
  <sheetViews>
    <sheetView workbookViewId="0">
      <selection activeCell="B65" sqref="B65"/>
    </sheetView>
  </sheetViews>
  <sheetFormatPr baseColWidth="10" defaultRowHeight="16" x14ac:dyDescent="0.2"/>
  <cols>
    <col min="1" max="1" width="13" bestFit="1" customWidth="1"/>
    <col min="2" max="2" width="17.1640625" bestFit="1" customWidth="1"/>
    <col min="3" max="3" width="19.6640625" bestFit="1" customWidth="1"/>
    <col min="4" max="4" width="17.1640625" bestFit="1" customWidth="1"/>
    <col min="5" max="5" width="19.6640625" bestFit="1" customWidth="1"/>
    <col min="6" max="6" width="17.1640625" bestFit="1" customWidth="1"/>
    <col min="7" max="7" width="19.6640625" bestFit="1" customWidth="1"/>
    <col min="8" max="8" width="17.1640625" bestFit="1" customWidth="1"/>
    <col min="9" max="9" width="19.6640625" bestFit="1" customWidth="1"/>
    <col min="10" max="10" width="22" bestFit="1" customWidth="1"/>
    <col min="11" max="11" width="24.5" bestFit="1" customWidth="1"/>
    <col min="12" max="14" width="5.1640625" bestFit="1" customWidth="1"/>
    <col min="15" max="15" width="7" bestFit="1" customWidth="1"/>
    <col min="16" max="16" width="10.83203125" bestFit="1" customWidth="1"/>
    <col min="17" max="17" width="5.83203125" bestFit="1" customWidth="1"/>
    <col min="18" max="18" width="7.83203125" bestFit="1" customWidth="1"/>
    <col min="19" max="19" width="6.33203125" bestFit="1" customWidth="1"/>
    <col min="20" max="20" width="8.33203125" bestFit="1" customWidth="1"/>
    <col min="21" max="21" width="7.1640625" bestFit="1" customWidth="1"/>
    <col min="22" max="22" width="8.83203125" bestFit="1" customWidth="1"/>
    <col min="23" max="23" width="9" bestFit="1" customWidth="1"/>
    <col min="24" max="24" width="8.6640625" bestFit="1" customWidth="1"/>
    <col min="25" max="25" width="5.6640625" bestFit="1" customWidth="1"/>
    <col min="26" max="26" width="5.83203125" bestFit="1" customWidth="1"/>
    <col min="27" max="27" width="9.5" bestFit="1" customWidth="1"/>
    <col min="28" max="28" width="8.1640625" bestFit="1" customWidth="1"/>
    <col min="29" max="29" width="7.5" bestFit="1" customWidth="1"/>
    <col min="30" max="30" width="11.83203125" bestFit="1" customWidth="1"/>
    <col min="31" max="31" width="8" bestFit="1" customWidth="1"/>
    <col min="32" max="32" width="7.1640625" bestFit="1" customWidth="1"/>
    <col min="33" max="33" width="9.1640625" bestFit="1" customWidth="1"/>
    <col min="34" max="34" width="7.6640625" bestFit="1" customWidth="1"/>
    <col min="35" max="35" width="7" bestFit="1" customWidth="1"/>
    <col min="36" max="36" width="9.5" bestFit="1" customWidth="1"/>
    <col min="37" max="37" width="7.33203125" bestFit="1" customWidth="1"/>
    <col min="38" max="38" width="7.1640625" bestFit="1" customWidth="1"/>
    <col min="39" max="39" width="7.5" bestFit="1" customWidth="1"/>
    <col min="40" max="40" width="7.83203125" bestFit="1" customWidth="1"/>
    <col min="41" max="41" width="7" bestFit="1" customWidth="1"/>
    <col min="42" max="42" width="7.5" bestFit="1" customWidth="1"/>
    <col min="43" max="43" width="7.33203125" bestFit="1" customWidth="1"/>
    <col min="44" max="44" width="10.1640625" bestFit="1" customWidth="1"/>
    <col min="45" max="45" width="9.33203125" bestFit="1" customWidth="1"/>
    <col min="46" max="46" width="8.6640625" bestFit="1" customWidth="1"/>
    <col min="47" max="47" width="8.5" bestFit="1" customWidth="1"/>
    <col min="48" max="48" width="11.5" bestFit="1" customWidth="1"/>
    <col min="49" max="49" width="9.1640625" bestFit="1" customWidth="1"/>
    <col min="50" max="50" width="8.1640625" bestFit="1" customWidth="1"/>
    <col min="51" max="51" width="7" bestFit="1" customWidth="1"/>
    <col min="52" max="52" width="11.6640625" bestFit="1" customWidth="1"/>
    <col min="53" max="53" width="7.83203125" bestFit="1" customWidth="1"/>
    <col min="54" max="54" width="7" bestFit="1" customWidth="1"/>
    <col min="55" max="55" width="7.6640625" bestFit="1" customWidth="1"/>
    <col min="56" max="56" width="5.6640625" bestFit="1" customWidth="1"/>
    <col min="57" max="57" width="9.1640625" bestFit="1" customWidth="1"/>
    <col min="58" max="58" width="6.1640625" bestFit="1" customWidth="1"/>
    <col min="59" max="59" width="7.33203125" bestFit="1" customWidth="1"/>
    <col min="60" max="60" width="11" bestFit="1" customWidth="1"/>
    <col min="61" max="61" width="7" bestFit="1" customWidth="1"/>
    <col min="62" max="62" width="11.5" bestFit="1" customWidth="1"/>
    <col min="63" max="63" width="9.1640625" bestFit="1" customWidth="1"/>
    <col min="64" max="64" width="7" bestFit="1" customWidth="1"/>
  </cols>
  <sheetData>
    <row r="3" spans="1:3" x14ac:dyDescent="0.2">
      <c r="A3" s="1" t="s">
        <v>98</v>
      </c>
      <c r="B3" t="s">
        <v>97</v>
      </c>
      <c r="C3" t="s">
        <v>101</v>
      </c>
    </row>
    <row r="4" spans="1:3" x14ac:dyDescent="0.2">
      <c r="A4" s="2" t="s">
        <v>33</v>
      </c>
      <c r="B4" s="6">
        <v>10</v>
      </c>
      <c r="C4" s="6">
        <v>153</v>
      </c>
    </row>
    <row r="5" spans="1:3" x14ac:dyDescent="0.2">
      <c r="A5" s="2" t="s">
        <v>81</v>
      </c>
      <c r="B5" s="6">
        <v>0</v>
      </c>
      <c r="C5" s="6">
        <v>4</v>
      </c>
    </row>
    <row r="6" spans="1:3" x14ac:dyDescent="0.2">
      <c r="A6" s="2" t="s">
        <v>36</v>
      </c>
      <c r="B6" s="6">
        <v>120</v>
      </c>
      <c r="C6" s="6">
        <v>376</v>
      </c>
    </row>
    <row r="7" spans="1:3" x14ac:dyDescent="0.2">
      <c r="A7" s="2" t="s">
        <v>37</v>
      </c>
      <c r="B7" s="6">
        <v>10</v>
      </c>
      <c r="C7" s="6">
        <v>42</v>
      </c>
    </row>
    <row r="8" spans="1:3" x14ac:dyDescent="0.2">
      <c r="A8" s="2" t="s">
        <v>38</v>
      </c>
      <c r="B8" s="6">
        <v>1</v>
      </c>
      <c r="C8" s="6">
        <v>19</v>
      </c>
    </row>
    <row r="9" spans="1:3" x14ac:dyDescent="0.2">
      <c r="A9" s="2" t="s">
        <v>39</v>
      </c>
      <c r="B9" s="6">
        <v>10</v>
      </c>
      <c r="C9" s="6">
        <v>28</v>
      </c>
    </row>
    <row r="10" spans="1:3" x14ac:dyDescent="0.2">
      <c r="A10" s="2" t="s">
        <v>40</v>
      </c>
      <c r="B10" s="6">
        <v>1</v>
      </c>
      <c r="C10" s="6">
        <v>12</v>
      </c>
    </row>
    <row r="11" spans="1:3" x14ac:dyDescent="0.2">
      <c r="A11" s="2" t="s">
        <v>82</v>
      </c>
      <c r="B11" s="6">
        <v>0</v>
      </c>
      <c r="C11" s="6">
        <v>6</v>
      </c>
    </row>
    <row r="12" spans="1:3" x14ac:dyDescent="0.2">
      <c r="A12" s="2" t="s">
        <v>83</v>
      </c>
      <c r="B12" s="6">
        <v>1</v>
      </c>
      <c r="C12" s="6">
        <v>9</v>
      </c>
    </row>
    <row r="13" spans="1:3" x14ac:dyDescent="0.2">
      <c r="A13" s="2" t="s">
        <v>41</v>
      </c>
      <c r="B13" s="6">
        <v>6</v>
      </c>
      <c r="C13" s="6">
        <v>43</v>
      </c>
    </row>
    <row r="14" spans="1:3" x14ac:dyDescent="0.2">
      <c r="A14" s="2" t="s">
        <v>84</v>
      </c>
      <c r="B14" s="6">
        <v>3</v>
      </c>
      <c r="C14" s="6">
        <v>17</v>
      </c>
    </row>
    <row r="15" spans="1:3" x14ac:dyDescent="0.2">
      <c r="A15" s="2" t="s">
        <v>42</v>
      </c>
      <c r="B15" s="6">
        <v>4</v>
      </c>
      <c r="C15" s="6">
        <v>14</v>
      </c>
    </row>
    <row r="16" spans="1:3" x14ac:dyDescent="0.2">
      <c r="A16" s="2" t="s">
        <v>43</v>
      </c>
      <c r="B16" s="6">
        <v>3</v>
      </c>
      <c r="C16" s="6">
        <v>6</v>
      </c>
    </row>
    <row r="17" spans="1:3" x14ac:dyDescent="0.2">
      <c r="A17" s="2" t="s">
        <v>44</v>
      </c>
      <c r="B17" s="6">
        <v>23</v>
      </c>
      <c r="C17" s="6">
        <v>101</v>
      </c>
    </row>
    <row r="18" spans="1:3" x14ac:dyDescent="0.2">
      <c r="A18" s="2" t="s">
        <v>45</v>
      </c>
      <c r="B18" s="6">
        <v>16</v>
      </c>
      <c r="C18" s="6">
        <v>287</v>
      </c>
    </row>
    <row r="19" spans="1:3" x14ac:dyDescent="0.2">
      <c r="A19" s="2" t="s">
        <v>46</v>
      </c>
      <c r="B19" s="6">
        <v>1</v>
      </c>
      <c r="C19" s="6">
        <v>11</v>
      </c>
    </row>
    <row r="20" spans="1:3" x14ac:dyDescent="0.2">
      <c r="A20" s="2" t="s">
        <v>47</v>
      </c>
      <c r="B20" s="6">
        <v>2</v>
      </c>
      <c r="C20" s="6">
        <v>15</v>
      </c>
    </row>
    <row r="21" spans="1:3" x14ac:dyDescent="0.2">
      <c r="A21" s="2" t="s">
        <v>48</v>
      </c>
      <c r="B21" s="6">
        <v>0</v>
      </c>
      <c r="C21" s="6">
        <v>3</v>
      </c>
    </row>
    <row r="22" spans="1:3" x14ac:dyDescent="0.2">
      <c r="A22" s="2" t="s">
        <v>49</v>
      </c>
      <c r="B22" s="6">
        <v>0</v>
      </c>
      <c r="C22" s="6">
        <v>4</v>
      </c>
    </row>
    <row r="23" spans="1:3" x14ac:dyDescent="0.2">
      <c r="A23" s="2" t="s">
        <v>50</v>
      </c>
      <c r="B23" s="6">
        <v>2</v>
      </c>
      <c r="C23" s="6">
        <v>7</v>
      </c>
    </row>
    <row r="24" spans="1:3" x14ac:dyDescent="0.2">
      <c r="A24" s="2" t="s">
        <v>51</v>
      </c>
      <c r="B24" s="6">
        <v>0</v>
      </c>
      <c r="C24" s="6">
        <v>3</v>
      </c>
    </row>
    <row r="25" spans="1:3" x14ac:dyDescent="0.2">
      <c r="A25" s="2" t="s">
        <v>91</v>
      </c>
      <c r="B25" s="6">
        <v>2</v>
      </c>
      <c r="C25" s="6">
        <v>9</v>
      </c>
    </row>
    <row r="26" spans="1:3" x14ac:dyDescent="0.2">
      <c r="A26" s="2" t="s">
        <v>52</v>
      </c>
      <c r="B26" s="6">
        <v>0</v>
      </c>
      <c r="C26" s="6">
        <v>10</v>
      </c>
    </row>
    <row r="27" spans="1:3" x14ac:dyDescent="0.2">
      <c r="A27" s="2" t="s">
        <v>53</v>
      </c>
      <c r="B27" s="6">
        <v>998</v>
      </c>
      <c r="C27" s="6">
        <v>1766</v>
      </c>
    </row>
    <row r="28" spans="1:3" x14ac:dyDescent="0.2">
      <c r="A28" s="2" t="s">
        <v>94</v>
      </c>
      <c r="B28" s="6">
        <v>0</v>
      </c>
      <c r="C28" s="6">
        <v>2</v>
      </c>
    </row>
    <row r="29" spans="1:3" x14ac:dyDescent="0.2">
      <c r="A29" s="2" t="s">
        <v>93</v>
      </c>
      <c r="B29" s="6">
        <v>3</v>
      </c>
      <c r="C29" s="6">
        <v>12</v>
      </c>
    </row>
    <row r="30" spans="1:3" x14ac:dyDescent="0.2">
      <c r="A30" s="2" t="s">
        <v>85</v>
      </c>
      <c r="B30" s="6">
        <v>13</v>
      </c>
      <c r="C30" s="6">
        <v>35</v>
      </c>
    </row>
    <row r="31" spans="1:3" x14ac:dyDescent="0.2">
      <c r="A31" s="2" t="s">
        <v>54</v>
      </c>
      <c r="B31" s="6">
        <v>18</v>
      </c>
      <c r="C31" s="6">
        <v>119</v>
      </c>
    </row>
    <row r="32" spans="1:3" x14ac:dyDescent="0.2">
      <c r="A32" s="2" t="s">
        <v>55</v>
      </c>
      <c r="B32" s="6">
        <v>2</v>
      </c>
      <c r="C32" s="6">
        <v>3</v>
      </c>
    </row>
    <row r="33" spans="1:3" x14ac:dyDescent="0.2">
      <c r="A33" s="2" t="s">
        <v>56</v>
      </c>
      <c r="B33" s="6">
        <v>168</v>
      </c>
      <c r="C33" s="6">
        <v>316</v>
      </c>
    </row>
    <row r="34" spans="1:3" x14ac:dyDescent="0.2">
      <c r="A34" s="2" t="s">
        <v>57</v>
      </c>
      <c r="B34" s="6">
        <v>338</v>
      </c>
      <c r="C34" s="6">
        <v>575</v>
      </c>
    </row>
    <row r="35" spans="1:3" x14ac:dyDescent="0.2">
      <c r="A35" s="2" t="s">
        <v>58</v>
      </c>
      <c r="B35" s="6">
        <v>611</v>
      </c>
      <c r="C35" s="6">
        <v>1562</v>
      </c>
    </row>
    <row r="36" spans="1:3" x14ac:dyDescent="0.2">
      <c r="A36" s="2" t="s">
        <v>59</v>
      </c>
      <c r="B36" s="6">
        <v>1</v>
      </c>
      <c r="C36" s="6">
        <v>37</v>
      </c>
    </row>
    <row r="37" spans="1:3" x14ac:dyDescent="0.2">
      <c r="A37" s="2" t="s">
        <v>60</v>
      </c>
      <c r="B37" s="6">
        <v>2</v>
      </c>
      <c r="C37" s="6">
        <v>31</v>
      </c>
    </row>
    <row r="38" spans="1:3" x14ac:dyDescent="0.2">
      <c r="A38" s="2" t="s">
        <v>61</v>
      </c>
      <c r="B38" s="6">
        <v>4</v>
      </c>
      <c r="C38" s="6">
        <v>23</v>
      </c>
    </row>
    <row r="39" spans="1:3" x14ac:dyDescent="0.2">
      <c r="A39" s="2" t="s">
        <v>62</v>
      </c>
      <c r="B39" s="6">
        <v>3</v>
      </c>
      <c r="C39" s="6">
        <v>17</v>
      </c>
    </row>
    <row r="40" spans="1:3" x14ac:dyDescent="0.2">
      <c r="A40" s="2" t="s">
        <v>63</v>
      </c>
      <c r="B40" s="6">
        <v>48</v>
      </c>
      <c r="C40" s="6">
        <v>93</v>
      </c>
    </row>
    <row r="41" spans="1:3" x14ac:dyDescent="0.2">
      <c r="A41" s="2" t="s">
        <v>95</v>
      </c>
      <c r="B41" s="6">
        <v>1</v>
      </c>
      <c r="C41" s="6">
        <v>4</v>
      </c>
    </row>
    <row r="42" spans="1:3" x14ac:dyDescent="0.2">
      <c r="A42" s="2" t="s">
        <v>64</v>
      </c>
      <c r="B42" s="6">
        <v>9</v>
      </c>
      <c r="C42" s="6">
        <v>28</v>
      </c>
    </row>
    <row r="43" spans="1:3" x14ac:dyDescent="0.2">
      <c r="A43" s="2" t="s">
        <v>65</v>
      </c>
      <c r="B43" s="6">
        <v>8</v>
      </c>
      <c r="C43" s="6">
        <v>23</v>
      </c>
    </row>
    <row r="44" spans="1:3" x14ac:dyDescent="0.2">
      <c r="A44" s="2" t="s">
        <v>92</v>
      </c>
      <c r="B44" s="6">
        <v>2</v>
      </c>
      <c r="C44" s="6">
        <v>9</v>
      </c>
    </row>
    <row r="45" spans="1:3" x14ac:dyDescent="0.2">
      <c r="A45" s="2" t="s">
        <v>66</v>
      </c>
      <c r="B45" s="6">
        <v>299</v>
      </c>
      <c r="C45" s="6">
        <v>787</v>
      </c>
    </row>
    <row r="46" spans="1:3" x14ac:dyDescent="0.2">
      <c r="A46" s="2" t="s">
        <v>67</v>
      </c>
      <c r="B46" s="6">
        <v>2</v>
      </c>
      <c r="C46" s="6">
        <v>17</v>
      </c>
    </row>
    <row r="47" spans="1:3" x14ac:dyDescent="0.2">
      <c r="A47" s="2" t="s">
        <v>68</v>
      </c>
      <c r="B47" s="6">
        <v>94</v>
      </c>
      <c r="C47" s="6">
        <v>251</v>
      </c>
    </row>
    <row r="48" spans="1:3" x14ac:dyDescent="0.2">
      <c r="A48" s="2" t="s">
        <v>69</v>
      </c>
      <c r="B48" s="6">
        <v>78</v>
      </c>
      <c r="C48" s="6">
        <v>117</v>
      </c>
    </row>
    <row r="49" spans="1:3" x14ac:dyDescent="0.2">
      <c r="A49" s="2" t="s">
        <v>70</v>
      </c>
      <c r="B49" s="6">
        <v>9</v>
      </c>
      <c r="C49" s="6">
        <v>38</v>
      </c>
    </row>
    <row r="50" spans="1:3" x14ac:dyDescent="0.2">
      <c r="A50" s="2" t="s">
        <v>71</v>
      </c>
      <c r="B50" s="6">
        <v>2</v>
      </c>
      <c r="C50" s="6">
        <v>23</v>
      </c>
    </row>
    <row r="51" spans="1:3" x14ac:dyDescent="0.2">
      <c r="A51" s="2" t="s">
        <v>72</v>
      </c>
      <c r="B51" s="6">
        <v>0</v>
      </c>
      <c r="C51" s="6">
        <v>16</v>
      </c>
    </row>
    <row r="52" spans="1:3" x14ac:dyDescent="0.2">
      <c r="A52" s="2" t="s">
        <v>96</v>
      </c>
      <c r="B52" s="6">
        <v>0</v>
      </c>
      <c r="C52" s="6">
        <v>1</v>
      </c>
    </row>
    <row r="53" spans="1:3" x14ac:dyDescent="0.2">
      <c r="A53" s="2" t="s">
        <v>73</v>
      </c>
      <c r="B53" s="6">
        <v>0</v>
      </c>
      <c r="C53" s="6">
        <v>6</v>
      </c>
    </row>
    <row r="54" spans="1:3" x14ac:dyDescent="0.2">
      <c r="A54" s="2" t="s">
        <v>74</v>
      </c>
      <c r="B54" s="6">
        <v>1</v>
      </c>
      <c r="C54" s="6">
        <v>30</v>
      </c>
    </row>
    <row r="55" spans="1:3" x14ac:dyDescent="0.2">
      <c r="A55" s="2" t="s">
        <v>86</v>
      </c>
      <c r="B55" s="6">
        <v>0</v>
      </c>
      <c r="C55" s="6">
        <v>6</v>
      </c>
    </row>
    <row r="56" spans="1:3" x14ac:dyDescent="0.2">
      <c r="A56" s="2" t="s">
        <v>75</v>
      </c>
      <c r="B56" s="6">
        <v>260</v>
      </c>
      <c r="C56" s="6">
        <v>650</v>
      </c>
    </row>
    <row r="57" spans="1:3" x14ac:dyDescent="0.2">
      <c r="A57" s="2" t="s">
        <v>76</v>
      </c>
      <c r="B57" s="6">
        <v>13</v>
      </c>
      <c r="C57" s="6">
        <v>18</v>
      </c>
    </row>
    <row r="58" spans="1:3" x14ac:dyDescent="0.2">
      <c r="A58" s="2" t="s">
        <v>87</v>
      </c>
      <c r="B58" s="6">
        <v>0</v>
      </c>
      <c r="C58" s="6">
        <v>7</v>
      </c>
    </row>
    <row r="59" spans="1:3" x14ac:dyDescent="0.2">
      <c r="A59" s="2" t="s">
        <v>77</v>
      </c>
      <c r="B59" s="6">
        <v>8</v>
      </c>
      <c r="C59" s="6">
        <v>36</v>
      </c>
    </row>
    <row r="60" spans="1:3" x14ac:dyDescent="0.2">
      <c r="A60" s="2" t="s">
        <v>78</v>
      </c>
      <c r="B60" s="6">
        <v>16</v>
      </c>
      <c r="C60" s="6">
        <v>49</v>
      </c>
    </row>
    <row r="61" spans="1:3" x14ac:dyDescent="0.2">
      <c r="A61" s="2" t="s">
        <v>88</v>
      </c>
      <c r="B61" s="6">
        <v>1</v>
      </c>
      <c r="C61" s="6">
        <v>5</v>
      </c>
    </row>
    <row r="62" spans="1:3" x14ac:dyDescent="0.2">
      <c r="A62" s="2" t="s">
        <v>89</v>
      </c>
      <c r="B62" s="6">
        <v>0</v>
      </c>
      <c r="C62" s="6">
        <v>7</v>
      </c>
    </row>
    <row r="63" spans="1:3" x14ac:dyDescent="0.2">
      <c r="A63" s="2" t="s">
        <v>90</v>
      </c>
      <c r="B63" s="6">
        <v>1</v>
      </c>
      <c r="C63" s="6">
        <v>14</v>
      </c>
    </row>
    <row r="64" spans="1:3" x14ac:dyDescent="0.2">
      <c r="A64" s="2" t="s">
        <v>79</v>
      </c>
      <c r="B64" s="6">
        <v>111</v>
      </c>
      <c r="C64" s="6">
        <v>342</v>
      </c>
    </row>
    <row r="65" spans="1:3" x14ac:dyDescent="0.2">
      <c r="A65" s="2" t="s">
        <v>80</v>
      </c>
      <c r="B65" s="6">
        <v>0</v>
      </c>
      <c r="C65" s="6">
        <v>2</v>
      </c>
    </row>
    <row r="66" spans="1:3" x14ac:dyDescent="0.2">
      <c r="A66" s="2" t="s">
        <v>99</v>
      </c>
      <c r="B66" s="6"/>
      <c r="C66" s="6"/>
    </row>
    <row r="67" spans="1:3" x14ac:dyDescent="0.2">
      <c r="A67" s="2" t="s">
        <v>100</v>
      </c>
      <c r="B67" s="6">
        <v>3339</v>
      </c>
      <c r="C67" s="6">
        <v>8256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FE4-DB43-9E42-99D8-CB9152DC00DF}">
  <dimension ref="A3:C13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17.1640625" bestFit="1" customWidth="1"/>
    <col min="4" max="7" width="2.1640625" bestFit="1" customWidth="1"/>
    <col min="8" max="8" width="3.1640625" bestFit="1" customWidth="1"/>
    <col min="9" max="9" width="2.1640625" bestFit="1" customWidth="1"/>
    <col min="10" max="45" width="3.1640625" bestFit="1" customWidth="1"/>
    <col min="46" max="46" width="4.1640625" bestFit="1" customWidth="1"/>
    <col min="47" max="50" width="3.1640625" bestFit="1" customWidth="1"/>
    <col min="51" max="51" width="4.1640625" bestFit="1" customWidth="1"/>
    <col min="52" max="60" width="3.1640625" bestFit="1" customWidth="1"/>
    <col min="61" max="67" width="4.1640625" bestFit="1" customWidth="1"/>
  </cols>
  <sheetData>
    <row r="3" spans="1:3" x14ac:dyDescent="0.2">
      <c r="A3" s="1" t="s">
        <v>98</v>
      </c>
      <c r="B3" t="s">
        <v>101</v>
      </c>
      <c r="C3" t="s">
        <v>97</v>
      </c>
    </row>
    <row r="4" spans="1:3" x14ac:dyDescent="0.2">
      <c r="A4" s="2" t="s">
        <v>36</v>
      </c>
      <c r="B4">
        <v>376</v>
      </c>
      <c r="C4">
        <v>120</v>
      </c>
    </row>
    <row r="5" spans="1:3" x14ac:dyDescent="0.2">
      <c r="A5" s="2" t="s">
        <v>53</v>
      </c>
      <c r="B5">
        <v>1766</v>
      </c>
      <c r="C5">
        <v>998</v>
      </c>
    </row>
    <row r="6" spans="1:3" x14ac:dyDescent="0.2">
      <c r="A6" s="2" t="s">
        <v>58</v>
      </c>
      <c r="B6">
        <v>1562</v>
      </c>
      <c r="C6">
        <v>611</v>
      </c>
    </row>
    <row r="7" spans="1:3" x14ac:dyDescent="0.2">
      <c r="A7" s="2" t="s">
        <v>66</v>
      </c>
      <c r="B7">
        <v>787</v>
      </c>
      <c r="C7">
        <v>299</v>
      </c>
    </row>
    <row r="8" spans="1:3" x14ac:dyDescent="0.2">
      <c r="A8" s="2" t="s">
        <v>68</v>
      </c>
      <c r="B8">
        <v>251</v>
      </c>
      <c r="C8">
        <v>94</v>
      </c>
    </row>
    <row r="9" spans="1:3" x14ac:dyDescent="0.2">
      <c r="A9" s="2" t="s">
        <v>100</v>
      </c>
      <c r="B9">
        <v>4742</v>
      </c>
      <c r="C9">
        <v>2122</v>
      </c>
    </row>
    <row r="11" spans="1:3" x14ac:dyDescent="0.2">
      <c r="A11" s="4" t="s">
        <v>102</v>
      </c>
    </row>
    <row r="13" spans="1:3" x14ac:dyDescent="0.2">
      <c r="C13">
        <f>(2122/4742)*100</f>
        <v>44.749051033319276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68D7-1F40-774B-919D-04A0B25071E3}">
  <dimension ref="A2:E63"/>
  <sheetViews>
    <sheetView topLeftCell="A37" workbookViewId="0">
      <selection activeCell="B50" sqref="B50"/>
    </sheetView>
  </sheetViews>
  <sheetFormatPr baseColWidth="10" defaultRowHeight="16" x14ac:dyDescent="0.2"/>
  <cols>
    <col min="1" max="1" width="13" bestFit="1" customWidth="1"/>
    <col min="2" max="2" width="17.1640625" bestFit="1" customWidth="1"/>
    <col min="3" max="3" width="19.6640625" bestFit="1" customWidth="1"/>
    <col min="4" max="4" width="70.6640625" customWidth="1"/>
    <col min="5" max="5" width="16" bestFit="1" customWidth="1"/>
    <col min="6" max="6" width="17.1640625" bestFit="1" customWidth="1"/>
    <col min="7" max="31" width="3.1640625" bestFit="1" customWidth="1"/>
    <col min="32" max="32" width="4.1640625" bestFit="1" customWidth="1"/>
    <col min="33" max="44" width="3.1640625" bestFit="1" customWidth="1"/>
    <col min="45" max="45" width="4.1640625" bestFit="1" customWidth="1"/>
    <col min="46" max="48" width="3.1640625" bestFit="1" customWidth="1"/>
    <col min="49" max="49" width="4.1640625" bestFit="1" customWidth="1"/>
    <col min="50" max="53" width="3.1640625" bestFit="1" customWidth="1"/>
    <col min="54" max="54" width="4.1640625" bestFit="1" customWidth="1"/>
    <col min="55" max="62" width="3.1640625" bestFit="1" customWidth="1"/>
    <col min="63" max="70" width="4.1640625" bestFit="1" customWidth="1"/>
    <col min="71" max="71" width="7" bestFit="1" customWidth="1"/>
    <col min="72" max="72" width="19.6640625" bestFit="1" customWidth="1"/>
    <col min="73" max="78" width="4.1640625" bestFit="1" customWidth="1"/>
    <col min="79" max="79" width="3.1640625" bestFit="1" customWidth="1"/>
    <col min="80" max="84" width="4.1640625" bestFit="1" customWidth="1"/>
    <col min="85" max="86" width="3.1640625" bestFit="1" customWidth="1"/>
    <col min="87" max="92" width="4.1640625" bestFit="1" customWidth="1"/>
    <col min="93" max="93" width="3.1640625" bestFit="1" customWidth="1"/>
    <col min="94" max="95" width="4.1640625" bestFit="1" customWidth="1"/>
    <col min="96" max="96" width="3.1640625" bestFit="1" customWidth="1"/>
    <col min="97" max="97" width="4.1640625" bestFit="1" customWidth="1"/>
    <col min="98" max="99" width="3.1640625" bestFit="1" customWidth="1"/>
    <col min="100" max="103" width="4.1640625" bestFit="1" customWidth="1"/>
    <col min="104" max="105" width="3.1640625" bestFit="1" customWidth="1"/>
    <col min="106" max="106" width="4.1640625" bestFit="1" customWidth="1"/>
    <col min="107" max="112" width="3.1640625" bestFit="1" customWidth="1"/>
    <col min="113" max="117" width="4.1640625" bestFit="1" customWidth="1"/>
    <col min="118" max="118" width="3.1640625" bestFit="1" customWidth="1"/>
    <col min="119" max="119" width="4.1640625" bestFit="1" customWidth="1"/>
    <col min="120" max="121" width="3.1640625" bestFit="1" customWidth="1"/>
    <col min="122" max="122" width="4.1640625" bestFit="1" customWidth="1"/>
    <col min="123" max="123" width="3.1640625" bestFit="1" customWidth="1"/>
    <col min="124" max="127" width="4.1640625" bestFit="1" customWidth="1"/>
    <col min="128" max="128" width="3.1640625" bestFit="1" customWidth="1"/>
    <col min="129" max="129" width="4.1640625" bestFit="1" customWidth="1"/>
    <col min="130" max="132" width="3.1640625" bestFit="1" customWidth="1"/>
    <col min="133" max="140" width="4.1640625" bestFit="1" customWidth="1"/>
    <col min="141" max="141" width="7" bestFit="1" customWidth="1"/>
  </cols>
  <sheetData>
    <row r="2" spans="1:5" x14ac:dyDescent="0.2">
      <c r="D2" s="2" t="s">
        <v>113</v>
      </c>
      <c r="E2" s="7">
        <f>(1217/3514)*100</f>
        <v>34.632896983494597</v>
      </c>
    </row>
    <row r="3" spans="1:5" ht="18" customHeight="1" x14ac:dyDescent="0.2">
      <c r="A3" s="1" t="s">
        <v>98</v>
      </c>
      <c r="B3" t="s">
        <v>97</v>
      </c>
      <c r="C3" t="s">
        <v>101</v>
      </c>
    </row>
    <row r="4" spans="1:5" x14ac:dyDescent="0.2">
      <c r="A4" s="2" t="s">
        <v>33</v>
      </c>
      <c r="B4" s="6">
        <v>10</v>
      </c>
      <c r="C4" s="6">
        <v>153</v>
      </c>
    </row>
    <row r="5" spans="1:5" x14ac:dyDescent="0.2">
      <c r="A5" s="2" t="s">
        <v>81</v>
      </c>
      <c r="B5" s="6">
        <v>0</v>
      </c>
      <c r="C5" s="6">
        <v>4</v>
      </c>
    </row>
    <row r="6" spans="1:5" x14ac:dyDescent="0.2">
      <c r="A6" s="2" t="s">
        <v>37</v>
      </c>
      <c r="B6" s="6">
        <v>10</v>
      </c>
      <c r="C6" s="6">
        <v>42</v>
      </c>
    </row>
    <row r="7" spans="1:5" x14ac:dyDescent="0.2">
      <c r="A7" s="2" t="s">
        <v>38</v>
      </c>
      <c r="B7" s="6">
        <v>1</v>
      </c>
      <c r="C7" s="6">
        <v>19</v>
      </c>
    </row>
    <row r="8" spans="1:5" x14ac:dyDescent="0.2">
      <c r="A8" s="2" t="s">
        <v>39</v>
      </c>
      <c r="B8" s="6">
        <v>10</v>
      </c>
      <c r="C8" s="6">
        <v>28</v>
      </c>
    </row>
    <row r="9" spans="1:5" x14ac:dyDescent="0.2">
      <c r="A9" s="2" t="s">
        <v>40</v>
      </c>
      <c r="B9" s="6">
        <v>1</v>
      </c>
      <c r="C9" s="6">
        <v>12</v>
      </c>
    </row>
    <row r="10" spans="1:5" x14ac:dyDescent="0.2">
      <c r="A10" s="2" t="s">
        <v>82</v>
      </c>
      <c r="B10" s="6">
        <v>0</v>
      </c>
      <c r="C10" s="6">
        <v>6</v>
      </c>
    </row>
    <row r="11" spans="1:5" x14ac:dyDescent="0.2">
      <c r="A11" s="2" t="s">
        <v>83</v>
      </c>
      <c r="B11" s="6">
        <v>1</v>
      </c>
      <c r="C11" s="6">
        <v>9</v>
      </c>
    </row>
    <row r="12" spans="1:5" x14ac:dyDescent="0.2">
      <c r="A12" s="2" t="s">
        <v>41</v>
      </c>
      <c r="B12" s="6">
        <v>6</v>
      </c>
      <c r="C12" s="6">
        <v>43</v>
      </c>
    </row>
    <row r="13" spans="1:5" x14ac:dyDescent="0.2">
      <c r="A13" s="2" t="s">
        <v>84</v>
      </c>
      <c r="B13" s="6">
        <v>3</v>
      </c>
      <c r="C13" s="6">
        <v>17</v>
      </c>
    </row>
    <row r="14" spans="1:5" x14ac:dyDescent="0.2">
      <c r="A14" s="2" t="s">
        <v>42</v>
      </c>
      <c r="B14" s="6">
        <v>4</v>
      </c>
      <c r="C14" s="6">
        <v>14</v>
      </c>
    </row>
    <row r="15" spans="1:5" x14ac:dyDescent="0.2">
      <c r="A15" s="2" t="s">
        <v>43</v>
      </c>
      <c r="B15" s="6">
        <v>3</v>
      </c>
      <c r="C15" s="6">
        <v>6</v>
      </c>
    </row>
    <row r="16" spans="1:5" x14ac:dyDescent="0.2">
      <c r="A16" s="2" t="s">
        <v>44</v>
      </c>
      <c r="B16" s="6">
        <v>23</v>
      </c>
      <c r="C16" s="6">
        <v>101</v>
      </c>
    </row>
    <row r="17" spans="1:3" x14ac:dyDescent="0.2">
      <c r="A17" s="2" t="s">
        <v>45</v>
      </c>
      <c r="B17" s="6">
        <v>16</v>
      </c>
      <c r="C17" s="6">
        <v>287</v>
      </c>
    </row>
    <row r="18" spans="1:3" x14ac:dyDescent="0.2">
      <c r="A18" s="2" t="s">
        <v>46</v>
      </c>
      <c r="B18" s="6">
        <v>1</v>
      </c>
      <c r="C18" s="6">
        <v>11</v>
      </c>
    </row>
    <row r="19" spans="1:3" x14ac:dyDescent="0.2">
      <c r="A19" s="2" t="s">
        <v>47</v>
      </c>
      <c r="B19" s="6">
        <v>2</v>
      </c>
      <c r="C19" s="6">
        <v>15</v>
      </c>
    </row>
    <row r="20" spans="1:3" x14ac:dyDescent="0.2">
      <c r="A20" s="2" t="s">
        <v>48</v>
      </c>
      <c r="B20" s="6">
        <v>0</v>
      </c>
      <c r="C20" s="6">
        <v>3</v>
      </c>
    </row>
    <row r="21" spans="1:3" x14ac:dyDescent="0.2">
      <c r="A21" s="2" t="s">
        <v>49</v>
      </c>
      <c r="B21" s="6">
        <v>0</v>
      </c>
      <c r="C21" s="6">
        <v>4</v>
      </c>
    </row>
    <row r="22" spans="1:3" x14ac:dyDescent="0.2">
      <c r="A22" s="2" t="s">
        <v>50</v>
      </c>
      <c r="B22" s="6">
        <v>2</v>
      </c>
      <c r="C22" s="6">
        <v>7</v>
      </c>
    </row>
    <row r="23" spans="1:3" x14ac:dyDescent="0.2">
      <c r="A23" s="2" t="s">
        <v>51</v>
      </c>
      <c r="B23" s="6">
        <v>0</v>
      </c>
      <c r="C23" s="6">
        <v>3</v>
      </c>
    </row>
    <row r="24" spans="1:3" x14ac:dyDescent="0.2">
      <c r="A24" s="2" t="s">
        <v>91</v>
      </c>
      <c r="B24" s="6">
        <v>2</v>
      </c>
      <c r="C24" s="6">
        <v>9</v>
      </c>
    </row>
    <row r="25" spans="1:3" x14ac:dyDescent="0.2">
      <c r="A25" s="2" t="s">
        <v>52</v>
      </c>
      <c r="B25" s="6">
        <v>0</v>
      </c>
      <c r="C25" s="6">
        <v>10</v>
      </c>
    </row>
    <row r="26" spans="1:3" x14ac:dyDescent="0.2">
      <c r="A26" s="2" t="s">
        <v>94</v>
      </c>
      <c r="B26" s="6">
        <v>0</v>
      </c>
      <c r="C26" s="6">
        <v>2</v>
      </c>
    </row>
    <row r="27" spans="1:3" x14ac:dyDescent="0.2">
      <c r="A27" s="2" t="s">
        <v>93</v>
      </c>
      <c r="B27" s="6">
        <v>3</v>
      </c>
      <c r="C27" s="6">
        <v>12</v>
      </c>
    </row>
    <row r="28" spans="1:3" x14ac:dyDescent="0.2">
      <c r="A28" s="2" t="s">
        <v>85</v>
      </c>
      <c r="B28" s="6">
        <v>13</v>
      </c>
      <c r="C28" s="6">
        <v>35</v>
      </c>
    </row>
    <row r="29" spans="1:3" x14ac:dyDescent="0.2">
      <c r="A29" s="2" t="s">
        <v>54</v>
      </c>
      <c r="B29" s="6">
        <v>18</v>
      </c>
      <c r="C29" s="6">
        <v>119</v>
      </c>
    </row>
    <row r="30" spans="1:3" x14ac:dyDescent="0.2">
      <c r="A30" s="2" t="s">
        <v>55</v>
      </c>
      <c r="B30" s="6">
        <v>2</v>
      </c>
      <c r="C30" s="6">
        <v>3</v>
      </c>
    </row>
    <row r="31" spans="1:3" x14ac:dyDescent="0.2">
      <c r="A31" s="2" t="s">
        <v>56</v>
      </c>
      <c r="B31" s="6">
        <v>168</v>
      </c>
      <c r="C31" s="6">
        <v>316</v>
      </c>
    </row>
    <row r="32" spans="1:3" x14ac:dyDescent="0.2">
      <c r="A32" s="2" t="s">
        <v>57</v>
      </c>
      <c r="B32" s="6">
        <v>338</v>
      </c>
      <c r="C32" s="6">
        <v>575</v>
      </c>
    </row>
    <row r="33" spans="1:3" x14ac:dyDescent="0.2">
      <c r="A33" s="2" t="s">
        <v>59</v>
      </c>
      <c r="B33" s="6">
        <v>1</v>
      </c>
      <c r="C33" s="6">
        <v>37</v>
      </c>
    </row>
    <row r="34" spans="1:3" x14ac:dyDescent="0.2">
      <c r="A34" s="2" t="s">
        <v>60</v>
      </c>
      <c r="B34" s="6">
        <v>2</v>
      </c>
      <c r="C34" s="6">
        <v>31</v>
      </c>
    </row>
    <row r="35" spans="1:3" x14ac:dyDescent="0.2">
      <c r="A35" s="2" t="s">
        <v>61</v>
      </c>
      <c r="B35" s="6">
        <v>4</v>
      </c>
      <c r="C35" s="6">
        <v>23</v>
      </c>
    </row>
    <row r="36" spans="1:3" x14ac:dyDescent="0.2">
      <c r="A36" s="2" t="s">
        <v>62</v>
      </c>
      <c r="B36" s="6">
        <v>3</v>
      </c>
      <c r="C36" s="6">
        <v>17</v>
      </c>
    </row>
    <row r="37" spans="1:3" x14ac:dyDescent="0.2">
      <c r="A37" s="2" t="s">
        <v>63</v>
      </c>
      <c r="B37" s="6">
        <v>48</v>
      </c>
      <c r="C37" s="6">
        <v>93</v>
      </c>
    </row>
    <row r="38" spans="1:3" x14ac:dyDescent="0.2">
      <c r="A38" s="2" t="s">
        <v>95</v>
      </c>
      <c r="B38" s="6">
        <v>1</v>
      </c>
      <c r="C38" s="6">
        <v>4</v>
      </c>
    </row>
    <row r="39" spans="1:3" x14ac:dyDescent="0.2">
      <c r="A39" s="2" t="s">
        <v>64</v>
      </c>
      <c r="B39" s="6">
        <v>9</v>
      </c>
      <c r="C39" s="6">
        <v>28</v>
      </c>
    </row>
    <row r="40" spans="1:3" x14ac:dyDescent="0.2">
      <c r="A40" s="2" t="s">
        <v>65</v>
      </c>
      <c r="B40" s="6">
        <v>8</v>
      </c>
      <c r="C40" s="6">
        <v>23</v>
      </c>
    </row>
    <row r="41" spans="1:3" x14ac:dyDescent="0.2">
      <c r="A41" s="2" t="s">
        <v>92</v>
      </c>
      <c r="B41" s="6">
        <v>2</v>
      </c>
      <c r="C41" s="6">
        <v>9</v>
      </c>
    </row>
    <row r="42" spans="1:3" x14ac:dyDescent="0.2">
      <c r="A42" s="2" t="s">
        <v>67</v>
      </c>
      <c r="B42" s="6">
        <v>2</v>
      </c>
      <c r="C42" s="6">
        <v>17</v>
      </c>
    </row>
    <row r="43" spans="1:3" x14ac:dyDescent="0.2">
      <c r="A43" s="2" t="s">
        <v>69</v>
      </c>
      <c r="B43" s="6">
        <v>78</v>
      </c>
      <c r="C43" s="6">
        <v>117</v>
      </c>
    </row>
    <row r="44" spans="1:3" x14ac:dyDescent="0.2">
      <c r="A44" s="2" t="s">
        <v>70</v>
      </c>
      <c r="B44" s="6">
        <v>9</v>
      </c>
      <c r="C44" s="6">
        <v>38</v>
      </c>
    </row>
    <row r="45" spans="1:3" x14ac:dyDescent="0.2">
      <c r="A45" s="2" t="s">
        <v>71</v>
      </c>
      <c r="B45" s="6">
        <v>2</v>
      </c>
      <c r="C45" s="6">
        <v>23</v>
      </c>
    </row>
    <row r="46" spans="1:3" x14ac:dyDescent="0.2">
      <c r="A46" s="2" t="s">
        <v>72</v>
      </c>
      <c r="B46" s="6">
        <v>0</v>
      </c>
      <c r="C46" s="6">
        <v>16</v>
      </c>
    </row>
    <row r="47" spans="1:3" x14ac:dyDescent="0.2">
      <c r="A47" s="2" t="s">
        <v>96</v>
      </c>
      <c r="B47" s="6">
        <v>0</v>
      </c>
      <c r="C47" s="6">
        <v>1</v>
      </c>
    </row>
    <row r="48" spans="1:3" x14ac:dyDescent="0.2">
      <c r="A48" s="2" t="s">
        <v>73</v>
      </c>
      <c r="B48" s="6">
        <v>0</v>
      </c>
      <c r="C48" s="6">
        <v>6</v>
      </c>
    </row>
    <row r="49" spans="1:3" x14ac:dyDescent="0.2">
      <c r="A49" s="2" t="s">
        <v>74</v>
      </c>
      <c r="B49" s="6">
        <v>1</v>
      </c>
      <c r="C49" s="6">
        <v>30</v>
      </c>
    </row>
    <row r="50" spans="1:3" x14ac:dyDescent="0.2">
      <c r="A50" s="2" t="s">
        <v>86</v>
      </c>
      <c r="B50" s="6">
        <v>0</v>
      </c>
      <c r="C50" s="6">
        <v>6</v>
      </c>
    </row>
    <row r="51" spans="1:3" x14ac:dyDescent="0.2">
      <c r="A51" s="2" t="s">
        <v>75</v>
      </c>
      <c r="B51" s="6">
        <v>260</v>
      </c>
      <c r="C51" s="6">
        <v>650</v>
      </c>
    </row>
    <row r="52" spans="1:3" x14ac:dyDescent="0.2">
      <c r="A52" s="2" t="s">
        <v>76</v>
      </c>
      <c r="B52" s="6">
        <v>13</v>
      </c>
      <c r="C52" s="6">
        <v>18</v>
      </c>
    </row>
    <row r="53" spans="1:3" x14ac:dyDescent="0.2">
      <c r="A53" s="2" t="s">
        <v>87</v>
      </c>
      <c r="B53" s="6">
        <v>0</v>
      </c>
      <c r="C53" s="6">
        <v>7</v>
      </c>
    </row>
    <row r="54" spans="1:3" x14ac:dyDescent="0.2">
      <c r="A54" s="2" t="s">
        <v>77</v>
      </c>
      <c r="B54" s="6">
        <v>8</v>
      </c>
      <c r="C54" s="6">
        <v>36</v>
      </c>
    </row>
    <row r="55" spans="1:3" x14ac:dyDescent="0.2">
      <c r="A55" s="2" t="s">
        <v>78</v>
      </c>
      <c r="B55" s="6">
        <v>16</v>
      </c>
      <c r="C55" s="6">
        <v>49</v>
      </c>
    </row>
    <row r="56" spans="1:3" x14ac:dyDescent="0.2">
      <c r="A56" s="2" t="s">
        <v>88</v>
      </c>
      <c r="B56" s="6">
        <v>1</v>
      </c>
      <c r="C56" s="6">
        <v>5</v>
      </c>
    </row>
    <row r="57" spans="1:3" x14ac:dyDescent="0.2">
      <c r="A57" s="2" t="s">
        <v>89</v>
      </c>
      <c r="B57" s="6">
        <v>0</v>
      </c>
      <c r="C57" s="6">
        <v>7</v>
      </c>
    </row>
    <row r="58" spans="1:3" x14ac:dyDescent="0.2">
      <c r="A58" s="2" t="s">
        <v>90</v>
      </c>
      <c r="B58" s="6">
        <v>1</v>
      </c>
      <c r="C58" s="6">
        <v>14</v>
      </c>
    </row>
    <row r="59" spans="1:3" x14ac:dyDescent="0.2">
      <c r="A59" s="2" t="s">
        <v>79</v>
      </c>
      <c r="B59" s="6">
        <v>111</v>
      </c>
      <c r="C59" s="6">
        <v>342</v>
      </c>
    </row>
    <row r="60" spans="1:3" x14ac:dyDescent="0.2">
      <c r="A60" s="2" t="s">
        <v>80</v>
      </c>
      <c r="B60" s="6">
        <v>0</v>
      </c>
      <c r="C60" s="6">
        <v>2</v>
      </c>
    </row>
    <row r="61" spans="1:3" x14ac:dyDescent="0.2">
      <c r="A61" s="2" t="s">
        <v>100</v>
      </c>
      <c r="B61" s="6">
        <v>1217</v>
      </c>
      <c r="C61" s="6">
        <v>3514</v>
      </c>
    </row>
    <row r="63" spans="1:3" x14ac:dyDescent="0.2">
      <c r="C63" s="5">
        <f>(1217/3514)*100</f>
        <v>34.632896983494597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D5F5-8A97-0D47-AC7C-2120706E44D9}">
  <dimension ref="A3:M69"/>
  <sheetViews>
    <sheetView topLeftCell="A49" workbookViewId="0">
      <selection activeCell="C21" sqref="C21"/>
    </sheetView>
  </sheetViews>
  <sheetFormatPr baseColWidth="10" defaultColWidth="7.1640625" defaultRowHeight="16" x14ac:dyDescent="0.2"/>
  <cols>
    <col min="1" max="1" width="13" bestFit="1" customWidth="1"/>
    <col min="2" max="2" width="19.6640625" bestFit="1" customWidth="1"/>
    <col min="3" max="3" width="17.1640625" bestFit="1" customWidth="1"/>
    <col min="4" max="4" width="16" bestFit="1" customWidth="1"/>
    <col min="5" max="5" width="19.6640625" bestFit="1" customWidth="1"/>
    <col min="6" max="6" width="22" bestFit="1" customWidth="1"/>
    <col min="7" max="7" width="32.1640625" bestFit="1" customWidth="1"/>
    <col min="8" max="8" width="21.83203125" bestFit="1" customWidth="1"/>
    <col min="9" max="9" width="31.5" bestFit="1" customWidth="1"/>
    <col min="10" max="10" width="18.6640625" bestFit="1" customWidth="1"/>
    <col min="11" max="11" width="16" bestFit="1" customWidth="1"/>
    <col min="12" max="12" width="15.33203125" bestFit="1" customWidth="1"/>
    <col min="13" max="13" width="25.6640625" bestFit="1" customWidth="1"/>
    <col min="14" max="14" width="39.33203125" bestFit="1" customWidth="1"/>
    <col min="15" max="19" width="16" bestFit="1" customWidth="1"/>
    <col min="20" max="23" width="25.6640625" bestFit="1" customWidth="1"/>
    <col min="24" max="36" width="18.6640625" bestFit="1" customWidth="1"/>
    <col min="37" max="38" width="27" bestFit="1" customWidth="1"/>
    <col min="39" max="40" width="26" bestFit="1" customWidth="1"/>
  </cols>
  <sheetData>
    <row r="3" spans="1:13" x14ac:dyDescent="0.2">
      <c r="A3" s="1" t="s">
        <v>98</v>
      </c>
      <c r="B3" t="s">
        <v>101</v>
      </c>
      <c r="C3" t="s">
        <v>97</v>
      </c>
      <c r="D3" t="s">
        <v>105</v>
      </c>
      <c r="E3" t="s">
        <v>111</v>
      </c>
      <c r="F3" t="s">
        <v>103</v>
      </c>
      <c r="G3" t="s">
        <v>104</v>
      </c>
      <c r="H3" t="s">
        <v>110</v>
      </c>
      <c r="I3" t="s">
        <v>109</v>
      </c>
      <c r="J3" t="s">
        <v>108</v>
      </c>
      <c r="K3" t="s">
        <v>106</v>
      </c>
      <c r="L3" t="s">
        <v>112</v>
      </c>
      <c r="M3" t="s">
        <v>107</v>
      </c>
    </row>
    <row r="4" spans="1:13" x14ac:dyDescent="0.2">
      <c r="A4" s="2" t="s">
        <v>33</v>
      </c>
      <c r="B4" s="6">
        <v>153</v>
      </c>
      <c r="C4" s="6">
        <v>10</v>
      </c>
      <c r="D4" s="6">
        <v>65</v>
      </c>
      <c r="E4" s="6">
        <v>22</v>
      </c>
      <c r="F4" s="6">
        <v>1</v>
      </c>
      <c r="G4" s="6">
        <v>0</v>
      </c>
      <c r="H4" s="6">
        <v>5</v>
      </c>
      <c r="I4" s="6">
        <v>3</v>
      </c>
      <c r="J4" s="6">
        <v>0</v>
      </c>
      <c r="K4" s="6">
        <v>5</v>
      </c>
      <c r="L4" s="6">
        <v>0</v>
      </c>
      <c r="M4" s="6">
        <v>8</v>
      </c>
    </row>
    <row r="5" spans="1:13" x14ac:dyDescent="0.2">
      <c r="A5" s="2" t="s">
        <v>81</v>
      </c>
      <c r="B5" s="6">
        <v>4</v>
      </c>
      <c r="C5" s="6">
        <v>0</v>
      </c>
      <c r="D5" s="6">
        <v>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</row>
    <row r="6" spans="1:13" x14ac:dyDescent="0.2">
      <c r="A6" s="2" t="s">
        <v>36</v>
      </c>
      <c r="B6" s="6">
        <v>376</v>
      </c>
      <c r="C6" s="6">
        <v>120</v>
      </c>
      <c r="D6" s="6">
        <v>51</v>
      </c>
      <c r="E6" s="6">
        <v>73</v>
      </c>
      <c r="F6" s="6">
        <v>19</v>
      </c>
      <c r="G6" s="6">
        <v>3</v>
      </c>
      <c r="H6" s="6">
        <v>14</v>
      </c>
      <c r="I6" s="6">
        <v>1</v>
      </c>
      <c r="J6" s="6">
        <v>0</v>
      </c>
      <c r="K6" s="6">
        <v>10</v>
      </c>
      <c r="L6" s="6">
        <v>3</v>
      </c>
      <c r="M6" s="6">
        <v>22</v>
      </c>
    </row>
    <row r="7" spans="1:13" x14ac:dyDescent="0.2">
      <c r="A7" s="2" t="s">
        <v>37</v>
      </c>
      <c r="B7" s="6">
        <v>42</v>
      </c>
      <c r="C7" s="6">
        <v>10</v>
      </c>
      <c r="D7" s="6">
        <v>12</v>
      </c>
      <c r="E7" s="6">
        <v>10</v>
      </c>
      <c r="F7" s="6">
        <v>0</v>
      </c>
      <c r="G7" s="6">
        <v>1</v>
      </c>
      <c r="H7" s="6">
        <v>3</v>
      </c>
      <c r="I7" s="6">
        <v>0</v>
      </c>
      <c r="J7" s="6">
        <v>0</v>
      </c>
      <c r="K7" s="6">
        <v>4</v>
      </c>
      <c r="L7" s="6">
        <v>1</v>
      </c>
      <c r="M7" s="6">
        <v>0</v>
      </c>
    </row>
    <row r="8" spans="1:13" x14ac:dyDescent="0.2">
      <c r="A8" s="2" t="s">
        <v>38</v>
      </c>
      <c r="B8" s="6">
        <v>19</v>
      </c>
      <c r="C8" s="6">
        <v>1</v>
      </c>
      <c r="D8" s="6">
        <v>15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</row>
    <row r="9" spans="1:13" x14ac:dyDescent="0.2">
      <c r="A9" s="2" t="s">
        <v>39</v>
      </c>
      <c r="B9" s="6">
        <v>28</v>
      </c>
      <c r="C9" s="6">
        <v>10</v>
      </c>
      <c r="D9" s="6">
        <v>12</v>
      </c>
      <c r="E9" s="6">
        <v>3</v>
      </c>
      <c r="F9" s="6">
        <v>0</v>
      </c>
      <c r="G9" s="6">
        <v>0</v>
      </c>
      <c r="H9" s="6">
        <v>1</v>
      </c>
      <c r="I9" s="6">
        <v>1</v>
      </c>
      <c r="J9" s="6">
        <v>0</v>
      </c>
      <c r="K9" s="6">
        <v>0</v>
      </c>
      <c r="L9" s="6">
        <v>0</v>
      </c>
      <c r="M9" s="6">
        <v>0</v>
      </c>
    </row>
    <row r="10" spans="1:13" x14ac:dyDescent="0.2">
      <c r="A10" s="2" t="s">
        <v>40</v>
      </c>
      <c r="B10" s="6">
        <v>12</v>
      </c>
      <c r="C10" s="6">
        <v>1</v>
      </c>
      <c r="D10" s="6">
        <v>9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3" x14ac:dyDescent="0.2">
      <c r="A11" s="2" t="s">
        <v>82</v>
      </c>
      <c r="B11" s="6">
        <v>6</v>
      </c>
      <c r="C11" s="6">
        <v>0</v>
      </c>
      <c r="D11" s="6">
        <v>4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</row>
    <row r="12" spans="1:13" x14ac:dyDescent="0.2">
      <c r="A12" s="2" t="s">
        <v>83</v>
      </c>
      <c r="B12" s="6">
        <v>9</v>
      </c>
      <c r="C12" s="6">
        <v>1</v>
      </c>
      <c r="D12" s="6">
        <v>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</row>
    <row r="13" spans="1:13" x14ac:dyDescent="0.2">
      <c r="A13" s="2" t="s">
        <v>41</v>
      </c>
      <c r="B13" s="6">
        <v>43</v>
      </c>
      <c r="C13" s="6">
        <v>6</v>
      </c>
      <c r="D13" s="6">
        <v>21</v>
      </c>
      <c r="E13" s="6">
        <v>4</v>
      </c>
      <c r="F13" s="6">
        <v>0</v>
      </c>
      <c r="G13" s="6">
        <v>0</v>
      </c>
      <c r="H13" s="6">
        <v>0</v>
      </c>
      <c r="I13" s="6">
        <v>2</v>
      </c>
      <c r="J13" s="6">
        <v>0</v>
      </c>
      <c r="K13" s="6">
        <v>1</v>
      </c>
      <c r="L13" s="6">
        <v>1</v>
      </c>
      <c r="M13" s="6">
        <v>2</v>
      </c>
    </row>
    <row r="14" spans="1:13" x14ac:dyDescent="0.2">
      <c r="A14" s="2" t="s">
        <v>84</v>
      </c>
      <c r="B14" s="6">
        <v>17</v>
      </c>
      <c r="C14" s="6">
        <v>3</v>
      </c>
      <c r="D14" s="6">
        <v>8</v>
      </c>
      <c r="E14" s="6">
        <v>3</v>
      </c>
      <c r="F14" s="6">
        <v>0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2">
      <c r="A15" s="2" t="s">
        <v>42</v>
      </c>
      <c r="B15" s="6">
        <v>14</v>
      </c>
      <c r="C15" s="6">
        <v>4</v>
      </c>
      <c r="D15" s="6">
        <v>5</v>
      </c>
      <c r="E15" s="6">
        <v>1</v>
      </c>
      <c r="F15" s="6">
        <v>1</v>
      </c>
      <c r="G15" s="6">
        <v>1</v>
      </c>
      <c r="H15" s="6">
        <v>0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">
      <c r="A16" s="2" t="s">
        <v>43</v>
      </c>
      <c r="B16" s="6">
        <v>6</v>
      </c>
      <c r="C16" s="6">
        <v>3</v>
      </c>
      <c r="D16" s="6">
        <v>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</row>
    <row r="17" spans="1:13" x14ac:dyDescent="0.2">
      <c r="A17" s="2" t="s">
        <v>44</v>
      </c>
      <c r="B17" s="6">
        <v>101</v>
      </c>
      <c r="C17" s="6">
        <v>23</v>
      </c>
      <c r="D17" s="6">
        <v>39</v>
      </c>
      <c r="E17" s="6">
        <v>10</v>
      </c>
      <c r="F17" s="6">
        <v>3</v>
      </c>
      <c r="G17" s="6">
        <v>2</v>
      </c>
      <c r="H17" s="6">
        <v>0</v>
      </c>
      <c r="I17" s="6">
        <v>3</v>
      </c>
      <c r="J17" s="6">
        <v>0</v>
      </c>
      <c r="K17" s="6">
        <v>0</v>
      </c>
      <c r="L17" s="6">
        <v>3</v>
      </c>
      <c r="M17" s="6">
        <v>1</v>
      </c>
    </row>
    <row r="18" spans="1:13" x14ac:dyDescent="0.2">
      <c r="A18" s="2" t="s">
        <v>45</v>
      </c>
      <c r="B18" s="6">
        <v>287</v>
      </c>
      <c r="C18" s="6">
        <v>16</v>
      </c>
      <c r="D18" s="6">
        <v>125</v>
      </c>
      <c r="E18" s="6">
        <v>34</v>
      </c>
      <c r="F18" s="6">
        <v>1</v>
      </c>
      <c r="G18" s="6">
        <v>6</v>
      </c>
      <c r="H18" s="6">
        <v>10</v>
      </c>
      <c r="I18" s="6">
        <v>6</v>
      </c>
      <c r="J18" s="6">
        <v>0</v>
      </c>
      <c r="K18" s="6">
        <v>10</v>
      </c>
      <c r="L18" s="6">
        <v>10</v>
      </c>
      <c r="M18" s="6">
        <v>4</v>
      </c>
    </row>
    <row r="19" spans="1:13" x14ac:dyDescent="0.2">
      <c r="A19" s="2" t="s">
        <v>46</v>
      </c>
      <c r="B19" s="6">
        <v>11</v>
      </c>
      <c r="C19" s="6">
        <v>1</v>
      </c>
      <c r="D19" s="6">
        <v>7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1</v>
      </c>
      <c r="L19" s="6">
        <v>0</v>
      </c>
      <c r="M19" s="6">
        <v>0</v>
      </c>
    </row>
    <row r="20" spans="1:13" x14ac:dyDescent="0.2">
      <c r="A20" s="2" t="s">
        <v>47</v>
      </c>
      <c r="B20" s="6">
        <v>15</v>
      </c>
      <c r="C20" s="6">
        <v>2</v>
      </c>
      <c r="D20" s="6">
        <v>8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2">
      <c r="A21" s="2" t="s">
        <v>48</v>
      </c>
      <c r="B21" s="6">
        <v>3</v>
      </c>
      <c r="C21" s="6">
        <v>0</v>
      </c>
      <c r="D21" s="6">
        <v>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2">
      <c r="A22" s="2" t="s">
        <v>49</v>
      </c>
      <c r="B22" s="6">
        <v>4</v>
      </c>
      <c r="C22" s="6">
        <v>0</v>
      </c>
      <c r="D22" s="6">
        <v>2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2">
      <c r="A23" s="2" t="s">
        <v>50</v>
      </c>
      <c r="B23" s="6">
        <v>7</v>
      </c>
      <c r="C23" s="6">
        <v>2</v>
      </c>
      <c r="D23" s="6">
        <v>5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2" t="s">
        <v>51</v>
      </c>
      <c r="B24" s="6">
        <v>3</v>
      </c>
      <c r="C24" s="6">
        <v>0</v>
      </c>
      <c r="D24" s="6">
        <v>3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2" t="s">
        <v>91</v>
      </c>
      <c r="B25" s="6">
        <v>9</v>
      </c>
      <c r="C25" s="6">
        <v>2</v>
      </c>
      <c r="D25" s="6">
        <v>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</row>
    <row r="26" spans="1:13" x14ac:dyDescent="0.2">
      <c r="A26" s="2" t="s">
        <v>52</v>
      </c>
      <c r="B26" s="6">
        <v>10</v>
      </c>
      <c r="C26" s="6">
        <v>0</v>
      </c>
      <c r="D26" s="6">
        <v>4</v>
      </c>
      <c r="E26" s="6">
        <v>1</v>
      </c>
      <c r="F26" s="6">
        <v>1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</row>
    <row r="27" spans="1:13" x14ac:dyDescent="0.2">
      <c r="A27" s="2" t="s">
        <v>53</v>
      </c>
      <c r="B27" s="6">
        <v>1766</v>
      </c>
      <c r="C27" s="6">
        <v>998</v>
      </c>
      <c r="D27" s="6">
        <v>124</v>
      </c>
      <c r="E27" s="6">
        <v>231</v>
      </c>
      <c r="F27" s="6">
        <v>27</v>
      </c>
      <c r="G27" s="6">
        <v>0</v>
      </c>
      <c r="H27" s="6">
        <v>32</v>
      </c>
      <c r="I27" s="6">
        <v>3</v>
      </c>
      <c r="J27" s="6">
        <v>0</v>
      </c>
      <c r="K27" s="6">
        <v>57</v>
      </c>
      <c r="L27" s="6">
        <v>11</v>
      </c>
      <c r="M27" s="6">
        <v>77</v>
      </c>
    </row>
    <row r="28" spans="1:13" x14ac:dyDescent="0.2">
      <c r="A28" s="2" t="s">
        <v>94</v>
      </c>
      <c r="B28" s="6">
        <v>2</v>
      </c>
      <c r="C28" s="6">
        <v>0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2">
      <c r="A29" s="2" t="s">
        <v>93</v>
      </c>
      <c r="B29" s="6">
        <v>12</v>
      </c>
      <c r="C29" s="6">
        <v>3</v>
      </c>
      <c r="D29" s="6">
        <v>5</v>
      </c>
      <c r="E29" s="6">
        <v>1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</row>
    <row r="30" spans="1:13" x14ac:dyDescent="0.2">
      <c r="A30" s="2" t="s">
        <v>85</v>
      </c>
      <c r="B30" s="6">
        <v>35</v>
      </c>
      <c r="C30" s="6">
        <v>13</v>
      </c>
      <c r="D30" s="6">
        <v>16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0</v>
      </c>
    </row>
    <row r="31" spans="1:13" x14ac:dyDescent="0.2">
      <c r="A31" s="2" t="s">
        <v>54</v>
      </c>
      <c r="B31" s="6">
        <v>119</v>
      </c>
      <c r="C31" s="6">
        <v>18</v>
      </c>
      <c r="D31" s="6">
        <v>49</v>
      </c>
      <c r="E31" s="6">
        <v>20</v>
      </c>
      <c r="F31" s="6">
        <v>3</v>
      </c>
      <c r="G31" s="6">
        <v>0</v>
      </c>
      <c r="H31" s="6">
        <v>1</v>
      </c>
      <c r="I31" s="6">
        <v>4</v>
      </c>
      <c r="J31" s="6">
        <v>0</v>
      </c>
      <c r="K31" s="6">
        <v>3</v>
      </c>
      <c r="L31" s="6">
        <v>3</v>
      </c>
      <c r="M31" s="6">
        <v>2</v>
      </c>
    </row>
    <row r="32" spans="1:13" x14ac:dyDescent="0.2">
      <c r="A32" s="2" t="s">
        <v>55</v>
      </c>
      <c r="B32" s="6">
        <v>3</v>
      </c>
      <c r="C32" s="6">
        <v>2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2" t="s">
        <v>56</v>
      </c>
      <c r="B33" s="6">
        <v>316</v>
      </c>
      <c r="C33" s="6">
        <v>168</v>
      </c>
      <c r="D33" s="6">
        <v>98</v>
      </c>
      <c r="E33" s="6">
        <v>9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4</v>
      </c>
      <c r="L33" s="6">
        <v>1</v>
      </c>
      <c r="M33" s="6">
        <v>4</v>
      </c>
    </row>
    <row r="34" spans="1:13" x14ac:dyDescent="0.2">
      <c r="A34" s="2" t="s">
        <v>57</v>
      </c>
      <c r="B34" s="6">
        <v>575</v>
      </c>
      <c r="C34" s="6">
        <v>338</v>
      </c>
      <c r="D34" s="6">
        <v>117</v>
      </c>
      <c r="E34" s="6">
        <v>21</v>
      </c>
      <c r="F34" s="6">
        <v>1</v>
      </c>
      <c r="G34" s="6">
        <v>0</v>
      </c>
      <c r="H34" s="6">
        <v>0</v>
      </c>
      <c r="I34" s="6">
        <v>7</v>
      </c>
      <c r="J34" s="6">
        <v>0</v>
      </c>
      <c r="K34" s="6">
        <v>10</v>
      </c>
      <c r="L34" s="6">
        <v>2</v>
      </c>
      <c r="M34" s="6">
        <v>16</v>
      </c>
    </row>
    <row r="35" spans="1:13" x14ac:dyDescent="0.2">
      <c r="A35" s="2" t="s">
        <v>58</v>
      </c>
      <c r="B35" s="6">
        <v>1562</v>
      </c>
      <c r="C35" s="6">
        <v>611</v>
      </c>
      <c r="D35" s="6">
        <v>127</v>
      </c>
      <c r="E35" s="6">
        <v>312</v>
      </c>
      <c r="F35" s="6">
        <v>24</v>
      </c>
      <c r="G35" s="6">
        <v>5</v>
      </c>
      <c r="H35" s="6">
        <v>35</v>
      </c>
      <c r="I35" s="6">
        <v>14</v>
      </c>
      <c r="J35" s="6">
        <v>0</v>
      </c>
      <c r="K35" s="6">
        <v>177</v>
      </c>
      <c r="L35" s="6">
        <v>9</v>
      </c>
      <c r="M35" s="6">
        <v>57</v>
      </c>
    </row>
    <row r="36" spans="1:13" x14ac:dyDescent="0.2">
      <c r="A36" s="2" t="s">
        <v>59</v>
      </c>
      <c r="B36" s="6">
        <v>37</v>
      </c>
      <c r="C36" s="6">
        <v>1</v>
      </c>
      <c r="D36" s="6">
        <v>15</v>
      </c>
      <c r="E36" s="6">
        <v>6</v>
      </c>
      <c r="F36" s="6">
        <v>0</v>
      </c>
      <c r="G36" s="6">
        <v>0</v>
      </c>
      <c r="H36" s="6">
        <v>2</v>
      </c>
      <c r="I36" s="6">
        <v>1</v>
      </c>
      <c r="J36" s="6">
        <v>0</v>
      </c>
      <c r="K36" s="6">
        <v>1</v>
      </c>
      <c r="L36" s="6">
        <v>4</v>
      </c>
      <c r="M36" s="6">
        <v>0</v>
      </c>
    </row>
    <row r="37" spans="1:13" x14ac:dyDescent="0.2">
      <c r="A37" s="2" t="s">
        <v>60</v>
      </c>
      <c r="B37" s="6">
        <v>31</v>
      </c>
      <c r="C37" s="6">
        <v>2</v>
      </c>
      <c r="D37" s="6">
        <v>9</v>
      </c>
      <c r="E37" s="6">
        <v>4</v>
      </c>
      <c r="F37" s="6">
        <v>0</v>
      </c>
      <c r="G37" s="6">
        <v>1</v>
      </c>
      <c r="H37" s="6">
        <v>2</v>
      </c>
      <c r="I37" s="6">
        <v>1</v>
      </c>
      <c r="J37" s="6">
        <v>2</v>
      </c>
      <c r="K37" s="6">
        <v>2</v>
      </c>
      <c r="L37" s="6">
        <v>0</v>
      </c>
      <c r="M37" s="6">
        <v>1</v>
      </c>
    </row>
    <row r="38" spans="1:13" x14ac:dyDescent="0.2">
      <c r="A38" s="2" t="s">
        <v>61</v>
      </c>
      <c r="B38" s="6">
        <v>23</v>
      </c>
      <c r="C38" s="6">
        <v>4</v>
      </c>
      <c r="D38" s="6">
        <v>9</v>
      </c>
      <c r="E38" s="6">
        <v>2</v>
      </c>
      <c r="F38" s="6">
        <v>0</v>
      </c>
      <c r="G38" s="6">
        <v>1</v>
      </c>
      <c r="H38" s="6">
        <v>0</v>
      </c>
      <c r="I38" s="6">
        <v>0</v>
      </c>
      <c r="J38" s="6">
        <v>1</v>
      </c>
      <c r="K38" s="6">
        <v>2</v>
      </c>
      <c r="L38" s="6">
        <v>2</v>
      </c>
      <c r="M38" s="6">
        <v>1</v>
      </c>
    </row>
    <row r="39" spans="1:13" x14ac:dyDescent="0.2">
      <c r="A39" s="2" t="s">
        <v>62</v>
      </c>
      <c r="B39" s="6">
        <v>17</v>
      </c>
      <c r="C39" s="6">
        <v>3</v>
      </c>
      <c r="D39" s="6">
        <v>9</v>
      </c>
      <c r="E39" s="6">
        <v>0</v>
      </c>
      <c r="F39" s="6">
        <v>1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2">
      <c r="A40" s="2" t="s">
        <v>63</v>
      </c>
      <c r="B40" s="6">
        <v>93</v>
      </c>
      <c r="C40" s="6">
        <v>48</v>
      </c>
      <c r="D40" s="6">
        <v>21</v>
      </c>
      <c r="E40" s="6">
        <v>7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</row>
    <row r="41" spans="1:13" x14ac:dyDescent="0.2">
      <c r="A41" s="2" t="s">
        <v>95</v>
      </c>
      <c r="B41" s="6">
        <v>4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2</v>
      </c>
    </row>
    <row r="42" spans="1:13" x14ac:dyDescent="0.2">
      <c r="A42" s="2" t="s">
        <v>64</v>
      </c>
      <c r="B42" s="6">
        <v>28</v>
      </c>
      <c r="C42" s="6">
        <v>9</v>
      </c>
      <c r="D42" s="6">
        <v>7</v>
      </c>
      <c r="E42" s="6">
        <v>5</v>
      </c>
      <c r="F42" s="6">
        <v>1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</row>
    <row r="43" spans="1:13" x14ac:dyDescent="0.2">
      <c r="A43" s="2" t="s">
        <v>65</v>
      </c>
      <c r="B43" s="6">
        <v>23</v>
      </c>
      <c r="C43" s="6">
        <v>8</v>
      </c>
      <c r="D43" s="6">
        <v>8</v>
      </c>
      <c r="E43" s="6">
        <v>1</v>
      </c>
      <c r="F43" s="6">
        <v>0</v>
      </c>
      <c r="G43" s="6">
        <v>0</v>
      </c>
      <c r="H43" s="6">
        <v>4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</row>
    <row r="44" spans="1:13" x14ac:dyDescent="0.2">
      <c r="A44" s="2" t="s">
        <v>92</v>
      </c>
      <c r="B44" s="6">
        <v>9</v>
      </c>
      <c r="C44" s="6">
        <v>2</v>
      </c>
      <c r="D44" s="6">
        <v>2</v>
      </c>
      <c r="E44" s="6">
        <v>1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0</v>
      </c>
    </row>
    <row r="45" spans="1:13" x14ac:dyDescent="0.2">
      <c r="A45" s="2" t="s">
        <v>66</v>
      </c>
      <c r="B45" s="6">
        <v>787</v>
      </c>
      <c r="C45" s="6">
        <v>299</v>
      </c>
      <c r="D45" s="6">
        <v>75</v>
      </c>
      <c r="E45" s="6">
        <v>104</v>
      </c>
      <c r="F45" s="6">
        <v>21</v>
      </c>
      <c r="G45" s="6">
        <v>1</v>
      </c>
      <c r="H45" s="6">
        <v>12</v>
      </c>
      <c r="I45" s="6">
        <v>3</v>
      </c>
      <c r="J45" s="6">
        <v>0</v>
      </c>
      <c r="K45" s="6">
        <v>49</v>
      </c>
      <c r="L45" s="6">
        <v>5</v>
      </c>
      <c r="M45" s="6">
        <v>58</v>
      </c>
    </row>
    <row r="46" spans="1:13" x14ac:dyDescent="0.2">
      <c r="A46" s="2" t="s">
        <v>67</v>
      </c>
      <c r="B46" s="6">
        <v>17</v>
      </c>
      <c r="C46" s="6">
        <v>2</v>
      </c>
      <c r="D46" s="6">
        <v>7</v>
      </c>
      <c r="E46" s="6">
        <v>3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2</v>
      </c>
      <c r="L46" s="6">
        <v>0</v>
      </c>
      <c r="M46" s="6">
        <v>0</v>
      </c>
    </row>
    <row r="47" spans="1:13" x14ac:dyDescent="0.2">
      <c r="A47" s="2" t="s">
        <v>68</v>
      </c>
      <c r="B47" s="6">
        <v>251</v>
      </c>
      <c r="C47" s="6">
        <v>94</v>
      </c>
      <c r="D47" s="6">
        <v>43</v>
      </c>
      <c r="E47" s="6">
        <v>21</v>
      </c>
      <c r="F47" s="6">
        <v>3</v>
      </c>
      <c r="G47" s="6">
        <v>0</v>
      </c>
      <c r="H47" s="6">
        <v>1</v>
      </c>
      <c r="I47" s="6">
        <v>1</v>
      </c>
      <c r="J47" s="6">
        <v>1</v>
      </c>
      <c r="K47" s="6">
        <v>5</v>
      </c>
      <c r="L47" s="6">
        <v>0</v>
      </c>
      <c r="M47" s="6">
        <v>16</v>
      </c>
    </row>
    <row r="48" spans="1:13" x14ac:dyDescent="0.2">
      <c r="A48" s="2" t="s">
        <v>69</v>
      </c>
      <c r="B48" s="6">
        <v>117</v>
      </c>
      <c r="C48" s="6">
        <v>78</v>
      </c>
      <c r="D48" s="6">
        <v>11</v>
      </c>
      <c r="E48" s="6">
        <v>4</v>
      </c>
      <c r="F48" s="6">
        <v>2</v>
      </c>
      <c r="G48" s="6">
        <v>0</v>
      </c>
      <c r="H48" s="6">
        <v>1</v>
      </c>
      <c r="I48" s="6">
        <v>2</v>
      </c>
      <c r="J48" s="6">
        <v>0</v>
      </c>
      <c r="K48" s="6">
        <v>0</v>
      </c>
      <c r="L48" s="6">
        <v>0</v>
      </c>
      <c r="M48" s="6">
        <v>3</v>
      </c>
    </row>
    <row r="49" spans="1:13" x14ac:dyDescent="0.2">
      <c r="A49" s="2" t="s">
        <v>70</v>
      </c>
      <c r="B49" s="6">
        <v>38</v>
      </c>
      <c r="C49" s="6">
        <v>9</v>
      </c>
      <c r="D49" s="6">
        <v>17</v>
      </c>
      <c r="E49" s="6">
        <v>2</v>
      </c>
      <c r="F49" s="6">
        <v>0</v>
      </c>
      <c r="G49" s="6">
        <v>1</v>
      </c>
      <c r="H49" s="6">
        <v>0</v>
      </c>
      <c r="I49" s="6">
        <v>1</v>
      </c>
      <c r="J49" s="6">
        <v>0</v>
      </c>
      <c r="K49" s="6">
        <v>1</v>
      </c>
      <c r="L49" s="6">
        <v>1</v>
      </c>
      <c r="M49" s="6">
        <v>1</v>
      </c>
    </row>
    <row r="50" spans="1:13" x14ac:dyDescent="0.2">
      <c r="A50" s="2" t="s">
        <v>71</v>
      </c>
      <c r="B50" s="6">
        <v>23</v>
      </c>
      <c r="C50" s="6">
        <v>2</v>
      </c>
      <c r="D50" s="6">
        <v>8</v>
      </c>
      <c r="E50" s="6">
        <v>4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3</v>
      </c>
    </row>
    <row r="51" spans="1:13" x14ac:dyDescent="0.2">
      <c r="A51" s="2" t="s">
        <v>72</v>
      </c>
      <c r="B51" s="6">
        <v>16</v>
      </c>
      <c r="C51" s="6">
        <v>0</v>
      </c>
      <c r="D51" s="6">
        <v>8</v>
      </c>
      <c r="E51" s="6">
        <v>1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2</v>
      </c>
    </row>
    <row r="52" spans="1:13" x14ac:dyDescent="0.2">
      <c r="A52" s="2" t="s">
        <v>96</v>
      </c>
      <c r="B52" s="6">
        <v>1</v>
      </c>
      <c r="C52" s="6">
        <v>0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2">
      <c r="A53" s="2" t="s">
        <v>73</v>
      </c>
      <c r="B53" s="6">
        <v>6</v>
      </c>
      <c r="C53" s="6">
        <v>0</v>
      </c>
      <c r="D53" s="6">
        <v>3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2">
      <c r="A54" s="2" t="s">
        <v>74</v>
      </c>
      <c r="B54" s="6">
        <v>30</v>
      </c>
      <c r="C54" s="6">
        <v>1</v>
      </c>
      <c r="D54" s="6">
        <v>10</v>
      </c>
      <c r="E54" s="6">
        <v>3</v>
      </c>
      <c r="F54" s="6">
        <v>0</v>
      </c>
      <c r="G54" s="6">
        <v>0</v>
      </c>
      <c r="H54" s="6">
        <v>2</v>
      </c>
      <c r="I54" s="6">
        <v>4</v>
      </c>
      <c r="J54" s="6">
        <v>0</v>
      </c>
      <c r="K54" s="6">
        <v>1</v>
      </c>
      <c r="L54" s="6">
        <v>0</v>
      </c>
      <c r="M54" s="6">
        <v>0</v>
      </c>
    </row>
    <row r="55" spans="1:13" x14ac:dyDescent="0.2">
      <c r="A55" s="2" t="s">
        <v>86</v>
      </c>
      <c r="B55" s="6">
        <v>6</v>
      </c>
      <c r="C55" s="6">
        <v>0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2">
      <c r="A56" s="2" t="s">
        <v>75</v>
      </c>
      <c r="B56" s="6">
        <v>650</v>
      </c>
      <c r="C56" s="6">
        <v>260</v>
      </c>
      <c r="D56" s="6">
        <v>124</v>
      </c>
      <c r="E56" s="6">
        <v>52</v>
      </c>
      <c r="F56" s="6">
        <v>4</v>
      </c>
      <c r="G56" s="6">
        <v>1</v>
      </c>
      <c r="H56" s="6">
        <v>9</v>
      </c>
      <c r="I56" s="6">
        <v>21</v>
      </c>
      <c r="J56" s="6">
        <v>0</v>
      </c>
      <c r="K56" s="6">
        <v>13</v>
      </c>
      <c r="L56" s="6">
        <v>3</v>
      </c>
      <c r="M56" s="6">
        <v>22</v>
      </c>
    </row>
    <row r="57" spans="1:13" x14ac:dyDescent="0.2">
      <c r="A57" s="2" t="s">
        <v>76</v>
      </c>
      <c r="B57" s="6">
        <v>18</v>
      </c>
      <c r="C57" s="6">
        <v>13</v>
      </c>
      <c r="D57" s="6">
        <v>3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</row>
    <row r="58" spans="1:13" x14ac:dyDescent="0.2">
      <c r="A58" s="2" t="s">
        <v>87</v>
      </c>
      <c r="B58" s="6">
        <v>7</v>
      </c>
      <c r="C58" s="6">
        <v>0</v>
      </c>
      <c r="D58" s="6">
        <v>3</v>
      </c>
      <c r="E58" s="6">
        <v>1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</row>
    <row r="59" spans="1:13" x14ac:dyDescent="0.2">
      <c r="A59" s="2" t="s">
        <v>77</v>
      </c>
      <c r="B59" s="6">
        <v>36</v>
      </c>
      <c r="C59" s="6">
        <v>8</v>
      </c>
      <c r="D59" s="6">
        <v>8</v>
      </c>
      <c r="E59" s="6">
        <v>7</v>
      </c>
      <c r="F59" s="6">
        <v>0</v>
      </c>
      <c r="G59" s="6">
        <v>0</v>
      </c>
      <c r="H59" s="6">
        <v>3</v>
      </c>
      <c r="I59" s="6">
        <v>1</v>
      </c>
      <c r="J59" s="6">
        <v>0</v>
      </c>
      <c r="K59" s="6">
        <v>3</v>
      </c>
      <c r="L59" s="6">
        <v>0</v>
      </c>
      <c r="M59" s="6">
        <v>0</v>
      </c>
    </row>
    <row r="60" spans="1:13" x14ac:dyDescent="0.2">
      <c r="A60" s="2" t="s">
        <v>78</v>
      </c>
      <c r="B60" s="6">
        <v>49</v>
      </c>
      <c r="C60" s="6">
        <v>16</v>
      </c>
      <c r="D60" s="6">
        <v>14</v>
      </c>
      <c r="E60" s="6">
        <v>4</v>
      </c>
      <c r="F60" s="6">
        <v>1</v>
      </c>
      <c r="G60" s="6">
        <v>3</v>
      </c>
      <c r="H60" s="6">
        <v>0</v>
      </c>
      <c r="I60" s="6">
        <v>0</v>
      </c>
      <c r="J60" s="6">
        <v>0</v>
      </c>
      <c r="K60" s="6">
        <v>1</v>
      </c>
      <c r="L60" s="6">
        <v>1</v>
      </c>
      <c r="M60" s="6">
        <v>0</v>
      </c>
    </row>
    <row r="61" spans="1:13" x14ac:dyDescent="0.2">
      <c r="A61" s="2" t="s">
        <v>88</v>
      </c>
      <c r="B61" s="6">
        <v>5</v>
      </c>
      <c r="C61" s="6">
        <v>1</v>
      </c>
      <c r="D61" s="6">
        <v>1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x14ac:dyDescent="0.2">
      <c r="A62" s="2" t="s">
        <v>89</v>
      </c>
      <c r="B62" s="6">
        <v>7</v>
      </c>
      <c r="C62" s="6">
        <v>0</v>
      </c>
      <c r="D62" s="6">
        <v>2</v>
      </c>
      <c r="E62" s="6">
        <v>0</v>
      </c>
      <c r="F62" s="6">
        <v>0</v>
      </c>
      <c r="G62" s="6">
        <v>0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2">
      <c r="A63" s="2" t="s">
        <v>90</v>
      </c>
      <c r="B63" s="6">
        <v>14</v>
      </c>
      <c r="C63" s="6">
        <v>1</v>
      </c>
      <c r="D63" s="6">
        <v>10</v>
      </c>
      <c r="E63" s="6">
        <v>2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2">
      <c r="A64" s="2" t="s">
        <v>79</v>
      </c>
      <c r="B64" s="6">
        <v>342</v>
      </c>
      <c r="C64" s="6">
        <v>111</v>
      </c>
      <c r="D64" s="6">
        <v>67</v>
      </c>
      <c r="E64" s="6">
        <v>40</v>
      </c>
      <c r="F64" s="6">
        <v>1</v>
      </c>
      <c r="G64" s="6">
        <v>2</v>
      </c>
      <c r="H64" s="6">
        <v>3</v>
      </c>
      <c r="I64" s="6">
        <v>7</v>
      </c>
      <c r="J64" s="6">
        <v>0</v>
      </c>
      <c r="K64" s="6">
        <v>5</v>
      </c>
      <c r="L64" s="6">
        <v>4</v>
      </c>
      <c r="M64" s="6">
        <v>5</v>
      </c>
    </row>
    <row r="65" spans="1:13" x14ac:dyDescent="0.2">
      <c r="A65" s="2" t="s">
        <v>80</v>
      </c>
      <c r="B65" s="6">
        <v>2</v>
      </c>
      <c r="C65" s="6">
        <v>0</v>
      </c>
      <c r="D65" s="6">
        <v>1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</row>
    <row r="66" spans="1:13" x14ac:dyDescent="0.2">
      <c r="A66" s="2" t="s">
        <v>99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x14ac:dyDescent="0.2">
      <c r="A67" s="2" t="s">
        <v>100</v>
      </c>
      <c r="B67" s="6">
        <v>8256</v>
      </c>
      <c r="C67" s="6">
        <v>3339</v>
      </c>
      <c r="D67" s="6">
        <v>1451</v>
      </c>
      <c r="E67" s="6">
        <v>1036</v>
      </c>
      <c r="F67" s="6">
        <v>118</v>
      </c>
      <c r="G67" s="6">
        <v>32</v>
      </c>
      <c r="H67" s="6">
        <v>145</v>
      </c>
      <c r="I67" s="6">
        <v>90</v>
      </c>
      <c r="J67" s="6">
        <v>4</v>
      </c>
      <c r="K67" s="6">
        <v>370</v>
      </c>
      <c r="L67" s="6">
        <v>67</v>
      </c>
      <c r="M67" s="6">
        <v>314</v>
      </c>
    </row>
    <row r="68" spans="1:13" x14ac:dyDescent="0.2">
      <c r="D68" s="5">
        <f>(1451/8256)*100</f>
        <v>17.575096899224807</v>
      </c>
      <c r="E68">
        <f>SUM(GETPIVOTDATA("Sum of Anti-Gay Male",$A$3)+GETPIVOTDATA("Sum of Anti-Transgender",$A$3)+GETPIVOTDATA("Sum of Anti-Gender Non-Conforming",$A$3)+GETPIVOTDATA("Sum of Anti-Gay Female",$A$3)+GETPIVOTDATA("Sum of Anti-Gay (Male and Female)",$A$3)+GETPIVOTDATA("Sum of Anti-Bisexual",$A$3))</f>
        <v>1425</v>
      </c>
      <c r="K68" s="5">
        <f>(370/8256)*100</f>
        <v>4.4815891472868223</v>
      </c>
      <c r="M68">
        <f>SUM(GETPIVOTDATA("Sum of Anti-Islamic (Muslim)",$A$3)+GETPIVOTDATA("Sum of Anti-Arab",$A$3))</f>
        <v>381</v>
      </c>
    </row>
    <row r="69" spans="1:13" x14ac:dyDescent="0.2">
      <c r="E69" s="5">
        <f>(1425/8256)*100</f>
        <v>17.260174418604652</v>
      </c>
      <c r="M69" s="5">
        <f>(314/8256)*100</f>
        <v>3.8032945736434107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282A-61DD-E645-9C0C-F8F01FE07E6E}">
  <dimension ref="A3:G69"/>
  <sheetViews>
    <sheetView topLeftCell="A2" workbookViewId="0">
      <selection activeCell="G10" sqref="G10"/>
    </sheetView>
  </sheetViews>
  <sheetFormatPr baseColWidth="10" defaultRowHeight="16" x14ac:dyDescent="0.2"/>
  <cols>
    <col min="1" max="1" width="15.6640625" customWidth="1"/>
    <col min="2" max="2" width="19.6640625" bestFit="1" customWidth="1"/>
    <col min="3" max="3" width="17.1640625" bestFit="1" customWidth="1"/>
    <col min="4" max="4" width="19.6640625" bestFit="1" customWidth="1"/>
    <col min="5" max="6" width="16" bestFit="1" customWidth="1"/>
    <col min="7" max="10" width="25.6640625" bestFit="1" customWidth="1"/>
    <col min="11" max="11" width="22" bestFit="1" customWidth="1"/>
    <col min="12" max="17" width="4.1640625" bestFit="1" customWidth="1"/>
    <col min="18" max="18" width="3.1640625" bestFit="1" customWidth="1"/>
    <col min="19" max="19" width="4.1640625" bestFit="1" customWidth="1"/>
    <col min="20" max="21" width="3.1640625" bestFit="1" customWidth="1"/>
    <col min="22" max="22" width="4.1640625" bestFit="1" customWidth="1"/>
    <col min="23" max="23" width="3.1640625" bestFit="1" customWidth="1"/>
    <col min="24" max="25" width="4.1640625" bestFit="1" customWidth="1"/>
    <col min="26" max="27" width="3.1640625" bestFit="1" customWidth="1"/>
    <col min="28" max="28" width="7" bestFit="1" customWidth="1"/>
  </cols>
  <sheetData>
    <row r="3" spans="1:7" x14ac:dyDescent="0.2">
      <c r="A3" s="1" t="s">
        <v>98</v>
      </c>
      <c r="B3" t="s">
        <v>101</v>
      </c>
      <c r="C3" t="s">
        <v>97</v>
      </c>
      <c r="D3" t="s">
        <v>111</v>
      </c>
      <c r="E3" t="s">
        <v>105</v>
      </c>
      <c r="F3" t="s">
        <v>106</v>
      </c>
      <c r="G3" t="s">
        <v>107</v>
      </c>
    </row>
    <row r="4" spans="1:7" x14ac:dyDescent="0.2">
      <c r="A4" s="2" t="s">
        <v>36</v>
      </c>
      <c r="B4" s="6">
        <v>376</v>
      </c>
      <c r="C4" s="6">
        <v>120</v>
      </c>
      <c r="D4" s="6">
        <v>73</v>
      </c>
      <c r="E4" s="6">
        <v>51</v>
      </c>
      <c r="F4" s="6">
        <v>10</v>
      </c>
      <c r="G4" s="6">
        <v>22</v>
      </c>
    </row>
    <row r="5" spans="1:7" x14ac:dyDescent="0.2">
      <c r="A5" s="2" t="s">
        <v>53</v>
      </c>
      <c r="B5" s="6">
        <v>1766</v>
      </c>
      <c r="C5" s="6">
        <v>998</v>
      </c>
      <c r="D5" s="6">
        <v>231</v>
      </c>
      <c r="E5" s="6">
        <v>124</v>
      </c>
      <c r="F5" s="6">
        <v>57</v>
      </c>
      <c r="G5" s="6">
        <v>77</v>
      </c>
    </row>
    <row r="6" spans="1:7" x14ac:dyDescent="0.2">
      <c r="A6" s="2" t="s">
        <v>58</v>
      </c>
      <c r="B6" s="6">
        <v>1562</v>
      </c>
      <c r="C6" s="6">
        <v>611</v>
      </c>
      <c r="D6" s="6">
        <v>312</v>
      </c>
      <c r="E6" s="6">
        <v>127</v>
      </c>
      <c r="F6" s="6">
        <v>177</v>
      </c>
      <c r="G6" s="6">
        <v>57</v>
      </c>
    </row>
    <row r="7" spans="1:7" x14ac:dyDescent="0.2">
      <c r="A7" s="2" t="s">
        <v>66</v>
      </c>
      <c r="B7" s="6">
        <v>787</v>
      </c>
      <c r="C7" s="6">
        <v>299</v>
      </c>
      <c r="D7" s="6">
        <v>104</v>
      </c>
      <c r="E7" s="6">
        <v>75</v>
      </c>
      <c r="F7" s="6">
        <v>49</v>
      </c>
      <c r="G7" s="6">
        <v>58</v>
      </c>
    </row>
    <row r="8" spans="1:7" x14ac:dyDescent="0.2">
      <c r="A8" s="2" t="s">
        <v>68</v>
      </c>
      <c r="B8" s="6">
        <v>251</v>
      </c>
      <c r="C8" s="6">
        <v>94</v>
      </c>
      <c r="D8" s="6">
        <v>21</v>
      </c>
      <c r="E8" s="6">
        <v>43</v>
      </c>
      <c r="F8" s="6">
        <v>5</v>
      </c>
      <c r="G8" s="6">
        <v>16</v>
      </c>
    </row>
    <row r="9" spans="1:7" x14ac:dyDescent="0.2">
      <c r="A9" s="2" t="s">
        <v>100</v>
      </c>
      <c r="B9" s="6">
        <v>4742</v>
      </c>
      <c r="C9" s="6">
        <v>2122</v>
      </c>
      <c r="D9" s="6">
        <v>741</v>
      </c>
      <c r="E9" s="6">
        <v>420</v>
      </c>
      <c r="F9" s="6">
        <v>298</v>
      </c>
      <c r="G9" s="6">
        <v>230</v>
      </c>
    </row>
    <row r="10" spans="1:7" x14ac:dyDescent="0.2">
      <c r="A10" s="2" t="s">
        <v>114</v>
      </c>
      <c r="B10" s="6">
        <v>100</v>
      </c>
      <c r="C10" s="5">
        <f>(2122/4742)*100</f>
        <v>44.749051033319276</v>
      </c>
      <c r="D10" s="5">
        <f>(741/4742)*100</f>
        <v>15.626318009278787</v>
      </c>
      <c r="E10" s="5">
        <f>(420/4742)*100</f>
        <v>8.8570223534373689</v>
      </c>
      <c r="F10" s="5">
        <f>(298/4742)*100</f>
        <v>6.2842682412484185</v>
      </c>
      <c r="G10" s="5">
        <f>(230/4742)*100</f>
        <v>4.850274145929987</v>
      </c>
    </row>
    <row r="11" spans="1:7" x14ac:dyDescent="0.2">
      <c r="A11" s="2" t="s">
        <v>115</v>
      </c>
      <c r="B11" s="5">
        <f>(4742/8256)*100</f>
        <v>57.437015503875969</v>
      </c>
      <c r="C11" s="5">
        <f>(2122/8256)*100</f>
        <v>25.702519379844961</v>
      </c>
      <c r="D11" s="5">
        <f>(741/8256)*100</f>
        <v>8.9752906976744189</v>
      </c>
      <c r="E11" s="5">
        <f>(420/8256)*100</f>
        <v>5.0872093023255811</v>
      </c>
      <c r="F11" s="5">
        <f>(298/8256)*100</f>
        <v>3.6094961240310077</v>
      </c>
      <c r="G11" s="5">
        <f>(230/8256)*100</f>
        <v>2.7858527131782949</v>
      </c>
    </row>
    <row r="69" spans="3:7" x14ac:dyDescent="0.2">
      <c r="C69" s="5">
        <f>(3339/8256)*100</f>
        <v>40.443313953488378</v>
      </c>
      <c r="D69" s="5">
        <f>(1451/8256)*100</f>
        <v>17.575096899224807</v>
      </c>
      <c r="E69" s="5">
        <f>(1036/8256)*100</f>
        <v>12.5484496124031</v>
      </c>
      <c r="F69" s="5">
        <f>(370/8256)*100</f>
        <v>4.4815891472868223</v>
      </c>
      <c r="G69" s="5">
        <f>(314/8256)*100</f>
        <v>3.8032945736434107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D677-F419-524C-9866-8B9E51C5A84C}">
  <dimension ref="A3:D11"/>
  <sheetViews>
    <sheetView tabSelected="1" workbookViewId="0">
      <selection activeCell="D11" sqref="D11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4" width="16" bestFit="1" customWidth="1"/>
    <col min="5" max="7" width="2.1640625" bestFit="1" customWidth="1"/>
    <col min="8" max="8" width="3.1640625" bestFit="1" customWidth="1"/>
    <col min="9" max="9" width="2.1640625" bestFit="1" customWidth="1"/>
    <col min="10" max="45" width="3.1640625" bestFit="1" customWidth="1"/>
    <col min="46" max="46" width="4.1640625" bestFit="1" customWidth="1"/>
    <col min="47" max="50" width="3.1640625" bestFit="1" customWidth="1"/>
    <col min="51" max="51" width="4.1640625" bestFit="1" customWidth="1"/>
    <col min="52" max="60" width="3.1640625" bestFit="1" customWidth="1"/>
    <col min="61" max="67" width="4.1640625" bestFit="1" customWidth="1"/>
  </cols>
  <sheetData>
    <row r="3" spans="1:4" x14ac:dyDescent="0.2">
      <c r="A3" s="1" t="s">
        <v>98</v>
      </c>
      <c r="B3" t="s">
        <v>101</v>
      </c>
      <c r="C3" t="s">
        <v>105</v>
      </c>
    </row>
    <row r="4" spans="1:4" x14ac:dyDescent="0.2">
      <c r="A4" s="2" t="s">
        <v>36</v>
      </c>
      <c r="B4">
        <v>376</v>
      </c>
      <c r="C4">
        <v>51</v>
      </c>
    </row>
    <row r="5" spans="1:4" x14ac:dyDescent="0.2">
      <c r="A5" s="2" t="s">
        <v>53</v>
      </c>
      <c r="B5">
        <v>1766</v>
      </c>
      <c r="C5">
        <v>124</v>
      </c>
    </row>
    <row r="6" spans="1:4" x14ac:dyDescent="0.2">
      <c r="A6" s="2" t="s">
        <v>58</v>
      </c>
      <c r="B6">
        <v>1562</v>
      </c>
      <c r="C6">
        <v>127</v>
      </c>
    </row>
    <row r="7" spans="1:4" x14ac:dyDescent="0.2">
      <c r="A7" s="2" t="s">
        <v>66</v>
      </c>
      <c r="B7">
        <v>787</v>
      </c>
      <c r="C7">
        <v>75</v>
      </c>
    </row>
    <row r="8" spans="1:4" x14ac:dyDescent="0.2">
      <c r="A8" s="2" t="s">
        <v>68</v>
      </c>
      <c r="B8">
        <v>251</v>
      </c>
      <c r="C8">
        <v>43</v>
      </c>
    </row>
    <row r="9" spans="1:4" x14ac:dyDescent="0.2">
      <c r="A9" s="2" t="s">
        <v>100</v>
      </c>
      <c r="B9">
        <v>4742</v>
      </c>
      <c r="C9">
        <v>420</v>
      </c>
    </row>
    <row r="11" spans="1:4" x14ac:dyDescent="0.2">
      <c r="A11" s="4" t="s">
        <v>102</v>
      </c>
      <c r="D11">
        <f>(2122/4742)*100</f>
        <v>44.749051033319276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Data!</vt:lpstr>
      <vt:lpstr>Original Data_Copy</vt:lpstr>
      <vt:lpstr>Incidents By County</vt:lpstr>
      <vt:lpstr>Anti-Jewish (NYS)</vt:lpstr>
      <vt:lpstr>Anti-Jewish (NYC Only)</vt:lpstr>
      <vt:lpstr>Anti-Jewish (NYS; NO NYC)</vt:lpstr>
      <vt:lpstr>Top 5 Biases (State) LGBTQ+</vt:lpstr>
      <vt:lpstr>Top 5 Biases NYC</vt:lpstr>
      <vt:lpstr>Anti-Black 2010-2022 NYC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Lang</dc:creator>
  <cp:lastModifiedBy>Jacob Lang</cp:lastModifiedBy>
  <dcterms:created xsi:type="dcterms:W3CDTF">2023-11-17T01:35:10Z</dcterms:created>
  <dcterms:modified xsi:type="dcterms:W3CDTF">2023-12-18T03:08:21Z</dcterms:modified>
</cp:coreProperties>
</file>