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defaultThemeVersion="124226"/>
  <xr:revisionPtr revIDLastSave="0" documentId="8_{EC79C6E2-40CE-3C43-9694-C530B6EEB871}" xr6:coauthVersionLast="45" xr6:coauthVersionMax="45" xr10:uidLastSave="{00000000-0000-0000-0000-000000000000}"/>
  <bookViews>
    <workbookView xWindow="0" yWindow="460" windowWidth="28800" windowHeight="15220" activeTab="3" xr2:uid="{00000000-000D-0000-FFFF-FFFF00000000}"/>
  </bookViews>
  <sheets>
    <sheet name="Data(Y) " sheetId="5" r:id="rId1"/>
    <sheet name="Data(Q)" sheetId="4" r:id="rId2"/>
    <sheet name="Graph(JP)" sheetId="1" r:id="rId3"/>
    <sheet name="Graph(EN)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3" i="4" l="1"/>
  <c r="BB13" i="4"/>
  <c r="BC13" i="4"/>
  <c r="BA13" i="4" s="1"/>
  <c r="BD13" i="4" s="1"/>
  <c r="AZ14" i="4"/>
  <c r="BA14" i="4" s="1"/>
  <c r="BD14" i="4" s="1"/>
  <c r="BB14" i="4"/>
  <c r="BC14" i="4"/>
  <c r="AZ15" i="4"/>
  <c r="BA15" i="4"/>
  <c r="BD15" i="4" s="1"/>
  <c r="BB15" i="4"/>
  <c r="BC15" i="4"/>
  <c r="AZ16" i="4"/>
  <c r="BA16" i="4" s="1"/>
  <c r="BD16" i="4" s="1"/>
  <c r="BB16" i="4"/>
  <c r="BC16" i="4"/>
  <c r="AZ17" i="4"/>
  <c r="BB17" i="4"/>
  <c r="BC17" i="4"/>
  <c r="BA17" i="4" s="1"/>
  <c r="BD17" i="4" s="1"/>
  <c r="AZ18" i="4"/>
  <c r="BA18" i="4" s="1"/>
  <c r="BD18" i="4" s="1"/>
  <c r="BB18" i="4"/>
  <c r="BC18" i="4"/>
  <c r="AZ19" i="4"/>
  <c r="BA19" i="4"/>
  <c r="BD19" i="4" s="1"/>
  <c r="BB19" i="4"/>
  <c r="BC19" i="4"/>
  <c r="AZ20" i="4"/>
  <c r="BA20" i="4" s="1"/>
  <c r="BD20" i="4" s="1"/>
  <c r="BB20" i="4"/>
  <c r="BC20" i="4"/>
  <c r="AZ21" i="4"/>
  <c r="BB21" i="4"/>
  <c r="BC21" i="4"/>
  <c r="BA21" i="4" s="1"/>
  <c r="BD21" i="4" s="1"/>
  <c r="AZ22" i="4"/>
  <c r="BA22" i="4" s="1"/>
  <c r="BD22" i="4" s="1"/>
  <c r="BB22" i="4"/>
  <c r="BC22" i="4"/>
  <c r="AZ23" i="4"/>
  <c r="BA23" i="4"/>
  <c r="BD23" i="4" s="1"/>
  <c r="BB23" i="4"/>
  <c r="BC23" i="4"/>
  <c r="AZ24" i="4"/>
  <c r="BA24" i="4" s="1"/>
  <c r="BD24" i="4" s="1"/>
  <c r="BB24" i="4"/>
  <c r="BC24" i="4"/>
  <c r="AZ25" i="4"/>
  <c r="BB25" i="4"/>
  <c r="BC25" i="4"/>
  <c r="BA25" i="4" s="1"/>
  <c r="BD25" i="4" s="1"/>
  <c r="AZ26" i="4"/>
  <c r="BA26" i="4" s="1"/>
  <c r="BD26" i="4" s="1"/>
  <c r="BB26" i="4"/>
  <c r="BC26" i="4"/>
  <c r="AZ27" i="4"/>
  <c r="BA27" i="4"/>
  <c r="BD27" i="4" s="1"/>
  <c r="BB27" i="4"/>
  <c r="BC27" i="4"/>
  <c r="AZ28" i="4"/>
  <c r="BA28" i="4" s="1"/>
  <c r="BB28" i="4"/>
  <c r="BC28" i="4"/>
  <c r="AZ29" i="4"/>
  <c r="BB29" i="4"/>
  <c r="BC29" i="4"/>
  <c r="BA29" i="4" s="1"/>
  <c r="BD29" i="4" s="1"/>
  <c r="AZ30" i="4"/>
  <c r="BA30" i="4" s="1"/>
  <c r="BD30" i="4" s="1"/>
  <c r="BB30" i="4"/>
  <c r="BC30" i="4"/>
  <c r="AZ31" i="4"/>
  <c r="BA31" i="4"/>
  <c r="BD31" i="4" s="1"/>
  <c r="BB31" i="4"/>
  <c r="BC31" i="4"/>
  <c r="AZ32" i="4"/>
  <c r="BA32" i="4" s="1"/>
  <c r="BD32" i="4" s="1"/>
  <c r="BB32" i="4"/>
  <c r="BC32" i="4"/>
  <c r="AZ33" i="4"/>
  <c r="BB33" i="4"/>
  <c r="BC33" i="4"/>
  <c r="BA33" i="4" s="1"/>
  <c r="BD33" i="4" s="1"/>
  <c r="AZ34" i="4"/>
  <c r="BA34" i="4" s="1"/>
  <c r="BD34" i="4" s="1"/>
  <c r="BB34" i="4"/>
  <c r="BC34" i="4"/>
  <c r="AZ35" i="4"/>
  <c r="BA35" i="4"/>
  <c r="BD35" i="4" s="1"/>
  <c r="BB35" i="4"/>
  <c r="BC35" i="4"/>
  <c r="AZ36" i="4"/>
  <c r="BA36" i="4" s="1"/>
  <c r="BD36" i="4" s="1"/>
  <c r="BB36" i="4"/>
  <c r="BC36" i="4"/>
  <c r="AZ37" i="4"/>
  <c r="BB37" i="4"/>
  <c r="BC37" i="4"/>
  <c r="BA37" i="4" s="1"/>
  <c r="BD37" i="4" s="1"/>
  <c r="AZ38" i="4"/>
  <c r="BA38" i="4" s="1"/>
  <c r="BD38" i="4" s="1"/>
  <c r="BB38" i="4"/>
  <c r="BC38" i="4"/>
  <c r="AZ39" i="4"/>
  <c r="BA39" i="4"/>
  <c r="BD39" i="4" s="1"/>
  <c r="BB39" i="4"/>
  <c r="BC39" i="4"/>
  <c r="AZ40" i="4"/>
  <c r="BA40" i="4" s="1"/>
  <c r="BD40" i="4" s="1"/>
  <c r="BB40" i="4"/>
  <c r="BC40" i="4"/>
  <c r="AZ41" i="4"/>
  <c r="BB41" i="4"/>
  <c r="BC41" i="4"/>
  <c r="BA41" i="4" s="1"/>
  <c r="BD41" i="4" s="1"/>
  <c r="AZ42" i="4"/>
  <c r="BA42" i="4" s="1"/>
  <c r="BD42" i="4" s="1"/>
  <c r="BB42" i="4"/>
  <c r="BC42" i="4"/>
  <c r="AZ43" i="4"/>
  <c r="BA43" i="4"/>
  <c r="BD43" i="4" s="1"/>
  <c r="BB43" i="4"/>
  <c r="BC43" i="4"/>
  <c r="AZ44" i="4"/>
  <c r="BA44" i="4" s="1"/>
  <c r="BD44" i="4" s="1"/>
  <c r="BB44" i="4"/>
  <c r="BC44" i="4"/>
  <c r="AZ45" i="4"/>
  <c r="BB45" i="4"/>
  <c r="BC45" i="4"/>
  <c r="BA45" i="4" s="1"/>
  <c r="BD45" i="4" s="1"/>
  <c r="AZ46" i="4"/>
  <c r="BA46" i="4" s="1"/>
  <c r="BD46" i="4" s="1"/>
  <c r="BB46" i="4"/>
  <c r="BC46" i="4"/>
  <c r="AZ47" i="4"/>
  <c r="BA47" i="4"/>
  <c r="BD47" i="4" s="1"/>
  <c r="BB47" i="4"/>
  <c r="BC47" i="4"/>
  <c r="AZ48" i="4"/>
  <c r="BA48" i="4" s="1"/>
  <c r="BD48" i="4" s="1"/>
  <c r="BB48" i="4"/>
  <c r="BC48" i="4"/>
  <c r="AZ49" i="4"/>
  <c r="BB49" i="4"/>
  <c r="BC49" i="4"/>
  <c r="BA49" i="4" s="1"/>
  <c r="BD49" i="4" s="1"/>
  <c r="AZ50" i="4"/>
  <c r="BA50" i="4" s="1"/>
  <c r="BD50" i="4" s="1"/>
  <c r="BB50" i="4"/>
  <c r="BC50" i="4"/>
  <c r="AZ51" i="4"/>
  <c r="BA51" i="4"/>
  <c r="BD51" i="4" s="1"/>
  <c r="BB51" i="4"/>
  <c r="BC51" i="4"/>
  <c r="AZ52" i="4"/>
  <c r="BA52" i="4" s="1"/>
  <c r="BD52" i="4" s="1"/>
  <c r="BB52" i="4"/>
  <c r="BC52" i="4"/>
  <c r="AZ53" i="4"/>
  <c r="BB53" i="4"/>
  <c r="BC53" i="4"/>
  <c r="BA53" i="4" s="1"/>
  <c r="BD53" i="4" s="1"/>
  <c r="AZ54" i="4"/>
  <c r="BA54" i="4" s="1"/>
  <c r="BD54" i="4" s="1"/>
  <c r="BB54" i="4"/>
  <c r="BC54" i="4"/>
  <c r="AZ55" i="4"/>
  <c r="BA55" i="4"/>
  <c r="BD55" i="4" s="1"/>
  <c r="BB55" i="4"/>
  <c r="BC55" i="4"/>
  <c r="AZ56" i="4"/>
  <c r="BA56" i="4" s="1"/>
  <c r="BD56" i="4" s="1"/>
  <c r="BB56" i="4"/>
  <c r="BC56" i="4"/>
  <c r="AZ57" i="4"/>
  <c r="BB57" i="4"/>
  <c r="BC57" i="4"/>
  <c r="BA57" i="4" s="1"/>
  <c r="BD57" i="4" s="1"/>
  <c r="AZ58" i="4"/>
  <c r="BA58" i="4" s="1"/>
  <c r="BD58" i="4" s="1"/>
  <c r="BB58" i="4"/>
  <c r="BC58" i="4"/>
  <c r="AZ59" i="4"/>
  <c r="BA59" i="4"/>
  <c r="BD59" i="4" s="1"/>
  <c r="BB59" i="4"/>
  <c r="BC59" i="4"/>
  <c r="AZ60" i="4"/>
  <c r="BA60" i="4" s="1"/>
  <c r="BB60" i="4"/>
  <c r="BC60" i="4"/>
  <c r="AZ61" i="4"/>
  <c r="BB61" i="4"/>
  <c r="BC61" i="4"/>
  <c r="BA61" i="4" s="1"/>
  <c r="BD61" i="4" s="1"/>
  <c r="AZ62" i="4"/>
  <c r="BA62" i="4" s="1"/>
  <c r="BD62" i="4" s="1"/>
  <c r="BB62" i="4"/>
  <c r="BC62" i="4"/>
  <c r="AZ63" i="4"/>
  <c r="BA63" i="4"/>
  <c r="BD63" i="4" s="1"/>
  <c r="BB63" i="4"/>
  <c r="BC63" i="4"/>
  <c r="AZ64" i="4"/>
  <c r="BA64" i="4" s="1"/>
  <c r="BD64" i="4" s="1"/>
  <c r="BB64" i="4"/>
  <c r="BC64" i="4"/>
  <c r="AZ65" i="4"/>
  <c r="BB65" i="4"/>
  <c r="BC65" i="4"/>
  <c r="BA65" i="4" s="1"/>
  <c r="BD65" i="4" s="1"/>
  <c r="AZ66" i="4"/>
  <c r="BA66" i="4" s="1"/>
  <c r="BD66" i="4" s="1"/>
  <c r="BB66" i="4"/>
  <c r="BC66" i="4"/>
  <c r="AZ67" i="4"/>
  <c r="BA67" i="4"/>
  <c r="BD67" i="4" s="1"/>
  <c r="BB67" i="4"/>
  <c r="BC67" i="4"/>
  <c r="AZ68" i="4"/>
  <c r="BA68" i="4" s="1"/>
  <c r="BB68" i="4"/>
  <c r="BC68" i="4"/>
  <c r="AZ69" i="4"/>
  <c r="BB69" i="4"/>
  <c r="BC69" i="4"/>
  <c r="BA69" i="4" s="1"/>
  <c r="BD69" i="4" s="1"/>
  <c r="AZ70" i="4"/>
  <c r="BA70" i="4" s="1"/>
  <c r="BD70" i="4" s="1"/>
  <c r="BB70" i="4"/>
  <c r="BC70" i="4"/>
  <c r="AZ71" i="4"/>
  <c r="BA71" i="4"/>
  <c r="BD71" i="4" s="1"/>
  <c r="BB71" i="4"/>
  <c r="BC71" i="4"/>
  <c r="AZ72" i="4"/>
  <c r="BA72" i="4" s="1"/>
  <c r="BD72" i="4" s="1"/>
  <c r="BB72" i="4"/>
  <c r="BC72" i="4"/>
  <c r="AZ73" i="4"/>
  <c r="BB73" i="4"/>
  <c r="BC73" i="4"/>
  <c r="BA73" i="4" s="1"/>
  <c r="BD73" i="4" s="1"/>
  <c r="AZ74" i="4"/>
  <c r="BA74" i="4" s="1"/>
  <c r="BD74" i="4" s="1"/>
  <c r="BB74" i="4"/>
  <c r="BC74" i="4"/>
  <c r="AZ75" i="4"/>
  <c r="BA75" i="4"/>
  <c r="BD75" i="4" s="1"/>
  <c r="BB75" i="4"/>
  <c r="BC75" i="4"/>
  <c r="AZ76" i="4"/>
  <c r="BA76" i="4" s="1"/>
  <c r="BB76" i="4"/>
  <c r="BC76" i="4"/>
  <c r="AZ77" i="4"/>
  <c r="BB77" i="4"/>
  <c r="BC77" i="4"/>
  <c r="BA77" i="4" s="1"/>
  <c r="BD77" i="4" s="1"/>
  <c r="AZ78" i="4"/>
  <c r="BA78" i="4" s="1"/>
  <c r="BD78" i="4" s="1"/>
  <c r="BB78" i="4"/>
  <c r="BC78" i="4"/>
  <c r="AZ79" i="4"/>
  <c r="BA79" i="4"/>
  <c r="BD79" i="4" s="1"/>
  <c r="BB79" i="4"/>
  <c r="BC79" i="4"/>
  <c r="AZ80" i="4"/>
  <c r="BA80" i="4" s="1"/>
  <c r="BB80" i="4"/>
  <c r="BC80" i="4"/>
  <c r="AZ81" i="4"/>
  <c r="BB81" i="4"/>
  <c r="BC81" i="4"/>
  <c r="BA81" i="4" s="1"/>
  <c r="BD81" i="4" s="1"/>
  <c r="AZ82" i="4"/>
  <c r="BA82" i="4" s="1"/>
  <c r="BD82" i="4" s="1"/>
  <c r="BB82" i="4"/>
  <c r="BC82" i="4"/>
  <c r="AZ83" i="4"/>
  <c r="BA83" i="4"/>
  <c r="BD83" i="4" s="1"/>
  <c r="BB83" i="4"/>
  <c r="BC83" i="4"/>
  <c r="AZ84" i="4"/>
  <c r="BA84" i="4" s="1"/>
  <c r="BD84" i="4" s="1"/>
  <c r="BB84" i="4"/>
  <c r="BC84" i="4"/>
  <c r="AZ85" i="4"/>
  <c r="BB85" i="4"/>
  <c r="BC85" i="4"/>
  <c r="BA85" i="4" s="1"/>
  <c r="BD85" i="4" s="1"/>
  <c r="AZ86" i="4"/>
  <c r="BA86" i="4" s="1"/>
  <c r="BD86" i="4" s="1"/>
  <c r="BB86" i="4"/>
  <c r="BC86" i="4"/>
  <c r="AZ87" i="4"/>
  <c r="BA87" i="4"/>
  <c r="BD87" i="4" s="1"/>
  <c r="BB87" i="4"/>
  <c r="BC87" i="4"/>
  <c r="AZ88" i="4"/>
  <c r="BA88" i="4" s="1"/>
  <c r="BB88" i="4"/>
  <c r="BC88" i="4"/>
  <c r="AZ89" i="4"/>
  <c r="BB89" i="4"/>
  <c r="BC89" i="4"/>
  <c r="BA89" i="4" s="1"/>
  <c r="BD89" i="4" s="1"/>
  <c r="AZ90" i="4"/>
  <c r="BA90" i="4" s="1"/>
  <c r="BD90" i="4" s="1"/>
  <c r="BB90" i="4"/>
  <c r="BC90" i="4"/>
  <c r="AZ91" i="4"/>
  <c r="BA91" i="4"/>
  <c r="BD91" i="4" s="1"/>
  <c r="BB91" i="4"/>
  <c r="BC91" i="4"/>
  <c r="AZ92" i="4"/>
  <c r="BA92" i="4" s="1"/>
  <c r="BB92" i="4"/>
  <c r="BC92" i="4"/>
  <c r="AZ93" i="4"/>
  <c r="BB93" i="4"/>
  <c r="BC93" i="4"/>
  <c r="BA93" i="4" s="1"/>
  <c r="BD93" i="4" s="1"/>
  <c r="AZ94" i="4"/>
  <c r="BA94" i="4" s="1"/>
  <c r="BD94" i="4" s="1"/>
  <c r="BB94" i="4"/>
  <c r="BC94" i="4"/>
  <c r="AZ95" i="4"/>
  <c r="BA95" i="4"/>
  <c r="BD95" i="4" s="1"/>
  <c r="BB95" i="4"/>
  <c r="BC95" i="4"/>
  <c r="AZ96" i="4"/>
  <c r="BA96" i="4" s="1"/>
  <c r="BB96" i="4"/>
  <c r="BC96" i="4"/>
  <c r="AZ97" i="4"/>
  <c r="BB97" i="4"/>
  <c r="BC97" i="4"/>
  <c r="BA97" i="4" s="1"/>
  <c r="BD97" i="4" s="1"/>
  <c r="AZ98" i="4"/>
  <c r="BA98" i="4" s="1"/>
  <c r="BD98" i="4" s="1"/>
  <c r="BB98" i="4"/>
  <c r="BC98" i="4"/>
  <c r="AZ99" i="4"/>
  <c r="BA99" i="4"/>
  <c r="BD99" i="4" s="1"/>
  <c r="BB99" i="4"/>
  <c r="BC99" i="4"/>
  <c r="AZ100" i="4"/>
  <c r="BA100" i="4" s="1"/>
  <c r="BB100" i="4"/>
  <c r="BC100" i="4"/>
  <c r="AZ101" i="4"/>
  <c r="BB101" i="4"/>
  <c r="BC101" i="4"/>
  <c r="BA101" i="4" s="1"/>
  <c r="BD101" i="4" s="1"/>
  <c r="AZ102" i="4"/>
  <c r="BA102" i="4" s="1"/>
  <c r="BD102" i="4" s="1"/>
  <c r="BB102" i="4"/>
  <c r="BC102" i="4"/>
  <c r="AZ103" i="4"/>
  <c r="BA103" i="4"/>
  <c r="BD103" i="4" s="1"/>
  <c r="BB103" i="4"/>
  <c r="BC103" i="4"/>
  <c r="AZ104" i="4"/>
  <c r="BA104" i="4" s="1"/>
  <c r="BB104" i="4"/>
  <c r="BC104" i="4"/>
  <c r="AZ105" i="4"/>
  <c r="BB105" i="4"/>
  <c r="BC105" i="4"/>
  <c r="BA105" i="4" s="1"/>
  <c r="BD105" i="4" s="1"/>
  <c r="AZ106" i="4"/>
  <c r="BA106" i="4" s="1"/>
  <c r="BD106" i="4" s="1"/>
  <c r="BB106" i="4"/>
  <c r="BC106" i="4"/>
  <c r="AZ107" i="4"/>
  <c r="BA107" i="4"/>
  <c r="BD107" i="4" s="1"/>
  <c r="BB107" i="4"/>
  <c r="BC107" i="4"/>
  <c r="AZ108" i="4"/>
  <c r="BA108" i="4" s="1"/>
  <c r="BD108" i="4" s="1"/>
  <c r="BB108" i="4"/>
  <c r="BC108" i="4"/>
  <c r="AZ109" i="4"/>
  <c r="BB109" i="4"/>
  <c r="BC109" i="4"/>
  <c r="BA109" i="4" s="1"/>
  <c r="BD109" i="4" s="1"/>
  <c r="AZ110" i="4"/>
  <c r="BA110" i="4" s="1"/>
  <c r="BD110" i="4" s="1"/>
  <c r="BB110" i="4"/>
  <c r="BC110" i="4"/>
  <c r="AZ111" i="4"/>
  <c r="BA111" i="4"/>
  <c r="BD111" i="4" s="1"/>
  <c r="BB111" i="4"/>
  <c r="BC111" i="4"/>
  <c r="AZ112" i="4"/>
  <c r="BA112" i="4" s="1"/>
  <c r="BD112" i="4" s="1"/>
  <c r="BB112" i="4"/>
  <c r="BC112" i="4"/>
  <c r="AZ113" i="4"/>
  <c r="BB113" i="4"/>
  <c r="BC113" i="4"/>
  <c r="BA113" i="4" s="1"/>
  <c r="BD113" i="4" s="1"/>
  <c r="AZ114" i="4"/>
  <c r="BA114" i="4" s="1"/>
  <c r="BD114" i="4" s="1"/>
  <c r="BB114" i="4"/>
  <c r="BC114" i="4"/>
  <c r="AZ115" i="4"/>
  <c r="BA115" i="4"/>
  <c r="BD115" i="4" s="1"/>
  <c r="BB115" i="4"/>
  <c r="BC115" i="4"/>
  <c r="BC12" i="4"/>
  <c r="BB12" i="4"/>
  <c r="BA12" i="4"/>
  <c r="AZ12" i="4"/>
  <c r="BD12" i="4" s="1"/>
  <c r="AZ7" i="4"/>
  <c r="AR13" i="4"/>
  <c r="AS13" i="4"/>
  <c r="AT13" i="4"/>
  <c r="AU13" i="4"/>
  <c r="AX13" i="4" s="1"/>
  <c r="AV13" i="4"/>
  <c r="AW13" i="4"/>
  <c r="AR14" i="4"/>
  <c r="AX14" i="4" s="1"/>
  <c r="AS14" i="4"/>
  <c r="AT14" i="4"/>
  <c r="AU14" i="4"/>
  <c r="AV14" i="4"/>
  <c r="AW14" i="4"/>
  <c r="AR15" i="4"/>
  <c r="AX15" i="4" s="1"/>
  <c r="AS15" i="4"/>
  <c r="AT15" i="4"/>
  <c r="AU15" i="4"/>
  <c r="AV15" i="4"/>
  <c r="AW15" i="4"/>
  <c r="AR16" i="4"/>
  <c r="AS16" i="4"/>
  <c r="AT16" i="4"/>
  <c r="AU16" i="4"/>
  <c r="AV16" i="4"/>
  <c r="AW16" i="4"/>
  <c r="AX16" i="4"/>
  <c r="AR17" i="4"/>
  <c r="AS17" i="4"/>
  <c r="AT17" i="4"/>
  <c r="AU17" i="4"/>
  <c r="AX17" i="4" s="1"/>
  <c r="AV17" i="4"/>
  <c r="AW17" i="4"/>
  <c r="AR18" i="4"/>
  <c r="AX18" i="4" s="1"/>
  <c r="AS18" i="4"/>
  <c r="AT18" i="4"/>
  <c r="AU18" i="4"/>
  <c r="AV18" i="4"/>
  <c r="AW18" i="4"/>
  <c r="AR19" i="4"/>
  <c r="AX19" i="4" s="1"/>
  <c r="AS19" i="4"/>
  <c r="AT19" i="4"/>
  <c r="AU19" i="4"/>
  <c r="AV19" i="4"/>
  <c r="AW19" i="4"/>
  <c r="AR20" i="4"/>
  <c r="AS20" i="4"/>
  <c r="AT20" i="4"/>
  <c r="AU20" i="4"/>
  <c r="AV20" i="4"/>
  <c r="AW20" i="4"/>
  <c r="AX20" i="4"/>
  <c r="AR21" i="4"/>
  <c r="AS21" i="4"/>
  <c r="AT21" i="4"/>
  <c r="AU21" i="4"/>
  <c r="AX21" i="4" s="1"/>
  <c r="AV21" i="4"/>
  <c r="AW21" i="4"/>
  <c r="AR22" i="4"/>
  <c r="AX22" i="4" s="1"/>
  <c r="AS22" i="4"/>
  <c r="AT22" i="4"/>
  <c r="AU22" i="4"/>
  <c r="AV22" i="4"/>
  <c r="AW22" i="4"/>
  <c r="AR23" i="4"/>
  <c r="AX23" i="4" s="1"/>
  <c r="AS23" i="4"/>
  <c r="AT23" i="4"/>
  <c r="AU23" i="4"/>
  <c r="AV23" i="4"/>
  <c r="AW23" i="4"/>
  <c r="AR24" i="4"/>
  <c r="AS24" i="4"/>
  <c r="AT24" i="4"/>
  <c r="AU24" i="4"/>
  <c r="AV24" i="4"/>
  <c r="AW24" i="4"/>
  <c r="AX24" i="4"/>
  <c r="AR25" i="4"/>
  <c r="AS25" i="4"/>
  <c r="AT25" i="4"/>
  <c r="AU25" i="4"/>
  <c r="AX25" i="4" s="1"/>
  <c r="AV25" i="4"/>
  <c r="AW25" i="4"/>
  <c r="AR26" i="4"/>
  <c r="AX26" i="4" s="1"/>
  <c r="AS26" i="4"/>
  <c r="AT26" i="4"/>
  <c r="AU26" i="4"/>
  <c r="AV26" i="4"/>
  <c r="AW26" i="4"/>
  <c r="AR27" i="4"/>
  <c r="AS27" i="4"/>
  <c r="AX27" i="4" s="1"/>
  <c r="AT27" i="4"/>
  <c r="AU27" i="4"/>
  <c r="AV27" i="4"/>
  <c r="AW27" i="4"/>
  <c r="AR28" i="4"/>
  <c r="AS28" i="4"/>
  <c r="AT28" i="4"/>
  <c r="AU28" i="4"/>
  <c r="AV28" i="4"/>
  <c r="AW28" i="4"/>
  <c r="AX28" i="4"/>
  <c r="AR29" i="4"/>
  <c r="AS29" i="4"/>
  <c r="AT29" i="4"/>
  <c r="AU29" i="4"/>
  <c r="AX29" i="4" s="1"/>
  <c r="AV29" i="4"/>
  <c r="AW29" i="4"/>
  <c r="AR30" i="4"/>
  <c r="AX30" i="4" s="1"/>
  <c r="AS30" i="4"/>
  <c r="AT30" i="4"/>
  <c r="AU30" i="4"/>
  <c r="AV30" i="4"/>
  <c r="AW30" i="4"/>
  <c r="AR31" i="4"/>
  <c r="AS31" i="4"/>
  <c r="AX31" i="4" s="1"/>
  <c r="AT31" i="4"/>
  <c r="AU31" i="4"/>
  <c r="AV31" i="4"/>
  <c r="AW31" i="4"/>
  <c r="AR32" i="4"/>
  <c r="AS32" i="4"/>
  <c r="AT32" i="4"/>
  <c r="AU32" i="4"/>
  <c r="AV32" i="4"/>
  <c r="AW32" i="4"/>
  <c r="AX32" i="4"/>
  <c r="AR33" i="4"/>
  <c r="AS33" i="4"/>
  <c r="AX33" i="4" s="1"/>
  <c r="AT33" i="4"/>
  <c r="AU33" i="4"/>
  <c r="AV33" i="4"/>
  <c r="AW33" i="4"/>
  <c r="AR34" i="4"/>
  <c r="AX34" i="4" s="1"/>
  <c r="AS34" i="4"/>
  <c r="AT34" i="4"/>
  <c r="AU34" i="4"/>
  <c r="AV34" i="4"/>
  <c r="AW34" i="4"/>
  <c r="AR35" i="4"/>
  <c r="AS35" i="4"/>
  <c r="AX35" i="4" s="1"/>
  <c r="AT35" i="4"/>
  <c r="AU35" i="4"/>
  <c r="AV35" i="4"/>
  <c r="AW35" i="4"/>
  <c r="AR36" i="4"/>
  <c r="AS36" i="4"/>
  <c r="AT36" i="4"/>
  <c r="AU36" i="4"/>
  <c r="AV36" i="4"/>
  <c r="AW36" i="4"/>
  <c r="AX36" i="4"/>
  <c r="AR37" i="4"/>
  <c r="AS37" i="4"/>
  <c r="AX37" i="4" s="1"/>
  <c r="AT37" i="4"/>
  <c r="AU37" i="4"/>
  <c r="AV37" i="4"/>
  <c r="AW37" i="4"/>
  <c r="AR38" i="4"/>
  <c r="AX38" i="4" s="1"/>
  <c r="AS38" i="4"/>
  <c r="AT38" i="4"/>
  <c r="AU38" i="4"/>
  <c r="AV38" i="4"/>
  <c r="AW38" i="4"/>
  <c r="AR39" i="4"/>
  <c r="AS39" i="4"/>
  <c r="AX39" i="4" s="1"/>
  <c r="AT39" i="4"/>
  <c r="AU39" i="4"/>
  <c r="AV39" i="4"/>
  <c r="AW39" i="4"/>
  <c r="AR40" i="4"/>
  <c r="AS40" i="4"/>
  <c r="AT40" i="4"/>
  <c r="AU40" i="4"/>
  <c r="AV40" i="4"/>
  <c r="AW40" i="4"/>
  <c r="AX40" i="4"/>
  <c r="AR41" i="4"/>
  <c r="AS41" i="4"/>
  <c r="AX41" i="4" s="1"/>
  <c r="AT41" i="4"/>
  <c r="AU41" i="4"/>
  <c r="AV41" i="4"/>
  <c r="AW41" i="4"/>
  <c r="AR42" i="4"/>
  <c r="AX42" i="4" s="1"/>
  <c r="AS42" i="4"/>
  <c r="AT42" i="4"/>
  <c r="AU42" i="4"/>
  <c r="AV42" i="4"/>
  <c r="AW42" i="4"/>
  <c r="AR43" i="4"/>
  <c r="AS43" i="4"/>
  <c r="AX43" i="4" s="1"/>
  <c r="AT43" i="4"/>
  <c r="AU43" i="4"/>
  <c r="AV43" i="4"/>
  <c r="AW43" i="4"/>
  <c r="AR44" i="4"/>
  <c r="AS44" i="4"/>
  <c r="AT44" i="4"/>
  <c r="AU44" i="4"/>
  <c r="AV44" i="4"/>
  <c r="AW44" i="4"/>
  <c r="AX44" i="4"/>
  <c r="AR45" i="4"/>
  <c r="AS45" i="4"/>
  <c r="AX45" i="4" s="1"/>
  <c r="AT45" i="4"/>
  <c r="AU45" i="4"/>
  <c r="AV45" i="4"/>
  <c r="AW45" i="4"/>
  <c r="AR46" i="4"/>
  <c r="AX46" i="4" s="1"/>
  <c r="AS46" i="4"/>
  <c r="AT46" i="4"/>
  <c r="AU46" i="4"/>
  <c r="AV46" i="4"/>
  <c r="AW46" i="4"/>
  <c r="AR47" i="4"/>
  <c r="AS47" i="4"/>
  <c r="AX47" i="4" s="1"/>
  <c r="AT47" i="4"/>
  <c r="AU47" i="4"/>
  <c r="AV47" i="4"/>
  <c r="AW47" i="4"/>
  <c r="AR48" i="4"/>
  <c r="AS48" i="4"/>
  <c r="AT48" i="4"/>
  <c r="AU48" i="4"/>
  <c r="AV48" i="4"/>
  <c r="AW48" i="4"/>
  <c r="AX48" i="4"/>
  <c r="AR49" i="4"/>
  <c r="AS49" i="4"/>
  <c r="AX49" i="4" s="1"/>
  <c r="AT49" i="4"/>
  <c r="AU49" i="4"/>
  <c r="AV49" i="4"/>
  <c r="AW49" i="4"/>
  <c r="AR50" i="4"/>
  <c r="AX50" i="4" s="1"/>
  <c r="AS50" i="4"/>
  <c r="AT50" i="4"/>
  <c r="AU50" i="4"/>
  <c r="AV50" i="4"/>
  <c r="AW50" i="4"/>
  <c r="AR51" i="4"/>
  <c r="AS51" i="4"/>
  <c r="AX51" i="4" s="1"/>
  <c r="AT51" i="4"/>
  <c r="AU51" i="4"/>
  <c r="AV51" i="4"/>
  <c r="AW51" i="4"/>
  <c r="AR52" i="4"/>
  <c r="AS52" i="4"/>
  <c r="AT52" i="4"/>
  <c r="AU52" i="4"/>
  <c r="AV52" i="4"/>
  <c r="AW52" i="4"/>
  <c r="AX52" i="4"/>
  <c r="AR53" i="4"/>
  <c r="AS53" i="4"/>
  <c r="AX53" i="4" s="1"/>
  <c r="AT53" i="4"/>
  <c r="AU53" i="4"/>
  <c r="AV53" i="4"/>
  <c r="AW53" i="4"/>
  <c r="AR54" i="4"/>
  <c r="AX54" i="4" s="1"/>
  <c r="AS54" i="4"/>
  <c r="AT54" i="4"/>
  <c r="AU54" i="4"/>
  <c r="AV54" i="4"/>
  <c r="AW54" i="4"/>
  <c r="AR55" i="4"/>
  <c r="AS55" i="4"/>
  <c r="AX55" i="4" s="1"/>
  <c r="AT55" i="4"/>
  <c r="AU55" i="4"/>
  <c r="AV55" i="4"/>
  <c r="AW55" i="4"/>
  <c r="AR56" i="4"/>
  <c r="AS56" i="4"/>
  <c r="AT56" i="4"/>
  <c r="AU56" i="4"/>
  <c r="AV56" i="4"/>
  <c r="AW56" i="4"/>
  <c r="AX56" i="4"/>
  <c r="AR57" i="4"/>
  <c r="AS57" i="4"/>
  <c r="AX57" i="4" s="1"/>
  <c r="AT57" i="4"/>
  <c r="AU57" i="4"/>
  <c r="AV57" i="4"/>
  <c r="AW57" i="4"/>
  <c r="AR58" i="4"/>
  <c r="AX58" i="4" s="1"/>
  <c r="AS58" i="4"/>
  <c r="AT58" i="4"/>
  <c r="AU58" i="4"/>
  <c r="AV58" i="4"/>
  <c r="AW58" i="4"/>
  <c r="AR59" i="4"/>
  <c r="AS59" i="4"/>
  <c r="AX59" i="4" s="1"/>
  <c r="AT59" i="4"/>
  <c r="AU59" i="4"/>
  <c r="AV59" i="4"/>
  <c r="AW59" i="4"/>
  <c r="AR60" i="4"/>
  <c r="AS60" i="4"/>
  <c r="AT60" i="4"/>
  <c r="AU60" i="4"/>
  <c r="AV60" i="4"/>
  <c r="AW60" i="4"/>
  <c r="AX60" i="4"/>
  <c r="AR61" i="4"/>
  <c r="AS61" i="4"/>
  <c r="AX61" i="4" s="1"/>
  <c r="AT61" i="4"/>
  <c r="AU61" i="4"/>
  <c r="AV61" i="4"/>
  <c r="AW61" i="4"/>
  <c r="AR62" i="4"/>
  <c r="AX62" i="4" s="1"/>
  <c r="AS62" i="4"/>
  <c r="AT62" i="4"/>
  <c r="AU62" i="4"/>
  <c r="AV62" i="4"/>
  <c r="AW62" i="4"/>
  <c r="AR63" i="4"/>
  <c r="AS63" i="4"/>
  <c r="AX63" i="4" s="1"/>
  <c r="AT63" i="4"/>
  <c r="AU63" i="4"/>
  <c r="AV63" i="4"/>
  <c r="AW63" i="4"/>
  <c r="AR64" i="4"/>
  <c r="AS64" i="4"/>
  <c r="AT64" i="4"/>
  <c r="AU64" i="4"/>
  <c r="AV64" i="4"/>
  <c r="AW64" i="4"/>
  <c r="AX64" i="4"/>
  <c r="AR65" i="4"/>
  <c r="AS65" i="4"/>
  <c r="AX65" i="4" s="1"/>
  <c r="AT65" i="4"/>
  <c r="AU65" i="4"/>
  <c r="AV65" i="4"/>
  <c r="AW65" i="4"/>
  <c r="AR66" i="4"/>
  <c r="AX66" i="4" s="1"/>
  <c r="AS66" i="4"/>
  <c r="AT66" i="4"/>
  <c r="AU66" i="4"/>
  <c r="AV66" i="4"/>
  <c r="AW66" i="4"/>
  <c r="AR67" i="4"/>
  <c r="AS67" i="4"/>
  <c r="AX67" i="4" s="1"/>
  <c r="AT67" i="4"/>
  <c r="AU67" i="4"/>
  <c r="AV67" i="4"/>
  <c r="AW67" i="4"/>
  <c r="AR68" i="4"/>
  <c r="AS68" i="4"/>
  <c r="AT68" i="4"/>
  <c r="AU68" i="4"/>
  <c r="AV68" i="4"/>
  <c r="AW68" i="4"/>
  <c r="AX68" i="4"/>
  <c r="AR69" i="4"/>
  <c r="AS69" i="4"/>
  <c r="AX69" i="4" s="1"/>
  <c r="AT69" i="4"/>
  <c r="AU69" i="4"/>
  <c r="AV69" i="4"/>
  <c r="AW69" i="4"/>
  <c r="AR70" i="4"/>
  <c r="AX70" i="4" s="1"/>
  <c r="AS70" i="4"/>
  <c r="AT70" i="4"/>
  <c r="AU70" i="4"/>
  <c r="AV70" i="4"/>
  <c r="AW70" i="4"/>
  <c r="AR71" i="4"/>
  <c r="AS71" i="4"/>
  <c r="AX71" i="4" s="1"/>
  <c r="AT71" i="4"/>
  <c r="AU71" i="4"/>
  <c r="AV71" i="4"/>
  <c r="AW71" i="4"/>
  <c r="AR72" i="4"/>
  <c r="AS72" i="4"/>
  <c r="AT72" i="4"/>
  <c r="AU72" i="4"/>
  <c r="AV72" i="4"/>
  <c r="AW72" i="4"/>
  <c r="AX72" i="4"/>
  <c r="AR73" i="4"/>
  <c r="AS73" i="4"/>
  <c r="AX73" i="4" s="1"/>
  <c r="AT73" i="4"/>
  <c r="AU73" i="4"/>
  <c r="AV73" i="4"/>
  <c r="AW73" i="4"/>
  <c r="AR74" i="4"/>
  <c r="AX74" i="4" s="1"/>
  <c r="AS74" i="4"/>
  <c r="AT74" i="4"/>
  <c r="AU74" i="4"/>
  <c r="AV74" i="4"/>
  <c r="AW74" i="4"/>
  <c r="AR75" i="4"/>
  <c r="AS75" i="4"/>
  <c r="AX75" i="4" s="1"/>
  <c r="AT75" i="4"/>
  <c r="AU75" i="4"/>
  <c r="AV75" i="4"/>
  <c r="AW75" i="4"/>
  <c r="AR76" i="4"/>
  <c r="AS76" i="4"/>
  <c r="AT76" i="4"/>
  <c r="AU76" i="4"/>
  <c r="AV76" i="4"/>
  <c r="AW76" i="4"/>
  <c r="AX76" i="4"/>
  <c r="AR77" i="4"/>
  <c r="AS77" i="4"/>
  <c r="AX77" i="4" s="1"/>
  <c r="AT77" i="4"/>
  <c r="AU77" i="4"/>
  <c r="AV77" i="4"/>
  <c r="AW77" i="4"/>
  <c r="AR78" i="4"/>
  <c r="AX78" i="4" s="1"/>
  <c r="AS78" i="4"/>
  <c r="AT78" i="4"/>
  <c r="AU78" i="4"/>
  <c r="AV78" i="4"/>
  <c r="AW78" i="4"/>
  <c r="AR79" i="4"/>
  <c r="AS79" i="4"/>
  <c r="AX79" i="4" s="1"/>
  <c r="AT79" i="4"/>
  <c r="AU79" i="4"/>
  <c r="AV79" i="4"/>
  <c r="AW79" i="4"/>
  <c r="AR80" i="4"/>
  <c r="AS80" i="4"/>
  <c r="AT80" i="4"/>
  <c r="AU80" i="4"/>
  <c r="AV80" i="4"/>
  <c r="AW80" i="4"/>
  <c r="AX80" i="4"/>
  <c r="AR81" i="4"/>
  <c r="AS81" i="4"/>
  <c r="AX81" i="4" s="1"/>
  <c r="AT81" i="4"/>
  <c r="AU81" i="4"/>
  <c r="AV81" i="4"/>
  <c r="AW81" i="4"/>
  <c r="AR82" i="4"/>
  <c r="AX82" i="4" s="1"/>
  <c r="AS82" i="4"/>
  <c r="AT82" i="4"/>
  <c r="AU82" i="4"/>
  <c r="AV82" i="4"/>
  <c r="AW82" i="4"/>
  <c r="AR83" i="4"/>
  <c r="AS83" i="4"/>
  <c r="AX83" i="4" s="1"/>
  <c r="AT83" i="4"/>
  <c r="AU83" i="4"/>
  <c r="AV83" i="4"/>
  <c r="AW83" i="4"/>
  <c r="AR84" i="4"/>
  <c r="AS84" i="4"/>
  <c r="AT84" i="4"/>
  <c r="AU84" i="4"/>
  <c r="AV84" i="4"/>
  <c r="AW84" i="4"/>
  <c r="AX84" i="4"/>
  <c r="AR85" i="4"/>
  <c r="AS85" i="4"/>
  <c r="AX85" i="4" s="1"/>
  <c r="AT85" i="4"/>
  <c r="AU85" i="4"/>
  <c r="AV85" i="4"/>
  <c r="AW85" i="4"/>
  <c r="AR86" i="4"/>
  <c r="AX86" i="4" s="1"/>
  <c r="AS86" i="4"/>
  <c r="AT86" i="4"/>
  <c r="AU86" i="4"/>
  <c r="AV86" i="4"/>
  <c r="AW86" i="4"/>
  <c r="AR87" i="4"/>
  <c r="AS87" i="4"/>
  <c r="AX87" i="4" s="1"/>
  <c r="AT87" i="4"/>
  <c r="AU87" i="4"/>
  <c r="AV87" i="4"/>
  <c r="AW87" i="4"/>
  <c r="AR88" i="4"/>
  <c r="AS88" i="4"/>
  <c r="AT88" i="4"/>
  <c r="AU88" i="4"/>
  <c r="AV88" i="4"/>
  <c r="AW88" i="4"/>
  <c r="AX88" i="4"/>
  <c r="AR89" i="4"/>
  <c r="AS89" i="4"/>
  <c r="AX89" i="4" s="1"/>
  <c r="AT89" i="4"/>
  <c r="AU89" i="4"/>
  <c r="AV89" i="4"/>
  <c r="AW89" i="4"/>
  <c r="AR90" i="4"/>
  <c r="AX90" i="4" s="1"/>
  <c r="AS90" i="4"/>
  <c r="AT90" i="4"/>
  <c r="AU90" i="4"/>
  <c r="AV90" i="4"/>
  <c r="AW90" i="4"/>
  <c r="AR91" i="4"/>
  <c r="AS91" i="4"/>
  <c r="AX91" i="4" s="1"/>
  <c r="AT91" i="4"/>
  <c r="AU91" i="4"/>
  <c r="AV91" i="4"/>
  <c r="AW91" i="4"/>
  <c r="AR92" i="4"/>
  <c r="AS92" i="4"/>
  <c r="AT92" i="4"/>
  <c r="AU92" i="4"/>
  <c r="AV92" i="4"/>
  <c r="AW92" i="4"/>
  <c r="AX92" i="4"/>
  <c r="AR93" i="4"/>
  <c r="AS93" i="4"/>
  <c r="AX93" i="4" s="1"/>
  <c r="AT93" i="4"/>
  <c r="AU93" i="4"/>
  <c r="AV93" i="4"/>
  <c r="AW93" i="4"/>
  <c r="AR94" i="4"/>
  <c r="AX94" i="4" s="1"/>
  <c r="AS94" i="4"/>
  <c r="AT94" i="4"/>
  <c r="AU94" i="4"/>
  <c r="AV94" i="4"/>
  <c r="AW94" i="4"/>
  <c r="AR95" i="4"/>
  <c r="AS95" i="4"/>
  <c r="AX95" i="4" s="1"/>
  <c r="AT95" i="4"/>
  <c r="AU95" i="4"/>
  <c r="AV95" i="4"/>
  <c r="AW95" i="4"/>
  <c r="AR96" i="4"/>
  <c r="AS96" i="4"/>
  <c r="AT96" i="4"/>
  <c r="AU96" i="4"/>
  <c r="AV96" i="4"/>
  <c r="AW96" i="4"/>
  <c r="AX96" i="4"/>
  <c r="AR97" i="4"/>
  <c r="AS97" i="4"/>
  <c r="AX97" i="4" s="1"/>
  <c r="AT97" i="4"/>
  <c r="AU97" i="4"/>
  <c r="AV97" i="4"/>
  <c r="AW97" i="4"/>
  <c r="AR98" i="4"/>
  <c r="AX98" i="4" s="1"/>
  <c r="AS98" i="4"/>
  <c r="AT98" i="4"/>
  <c r="AU98" i="4"/>
  <c r="AV98" i="4"/>
  <c r="AW98" i="4"/>
  <c r="AR99" i="4"/>
  <c r="AS99" i="4"/>
  <c r="AX99" i="4" s="1"/>
  <c r="AT99" i="4"/>
  <c r="AU99" i="4"/>
  <c r="AV99" i="4"/>
  <c r="AW99" i="4"/>
  <c r="AR100" i="4"/>
  <c r="AS100" i="4"/>
  <c r="AT100" i="4"/>
  <c r="AU100" i="4"/>
  <c r="AV100" i="4"/>
  <c r="AW100" i="4"/>
  <c r="AX100" i="4"/>
  <c r="AR101" i="4"/>
  <c r="AS101" i="4"/>
  <c r="AX101" i="4" s="1"/>
  <c r="AT101" i="4"/>
  <c r="AU101" i="4"/>
  <c r="AV101" i="4"/>
  <c r="AW101" i="4"/>
  <c r="AR102" i="4"/>
  <c r="AX102" i="4" s="1"/>
  <c r="AS102" i="4"/>
  <c r="AT102" i="4"/>
  <c r="AU102" i="4"/>
  <c r="AV102" i="4"/>
  <c r="AW102" i="4"/>
  <c r="AR103" i="4"/>
  <c r="AS103" i="4"/>
  <c r="AX103" i="4" s="1"/>
  <c r="AT103" i="4"/>
  <c r="AU103" i="4"/>
  <c r="AV103" i="4"/>
  <c r="AW103" i="4"/>
  <c r="AR104" i="4"/>
  <c r="AS104" i="4"/>
  <c r="AT104" i="4"/>
  <c r="AU104" i="4"/>
  <c r="AV104" i="4"/>
  <c r="AW104" i="4"/>
  <c r="AX104" i="4"/>
  <c r="AR105" i="4"/>
  <c r="AS105" i="4"/>
  <c r="AX105" i="4" s="1"/>
  <c r="AT105" i="4"/>
  <c r="AU105" i="4"/>
  <c r="AV105" i="4"/>
  <c r="AW105" i="4"/>
  <c r="AR106" i="4"/>
  <c r="AX106" i="4" s="1"/>
  <c r="AS106" i="4"/>
  <c r="AT106" i="4"/>
  <c r="AU106" i="4"/>
  <c r="AV106" i="4"/>
  <c r="AW106" i="4"/>
  <c r="AR107" i="4"/>
  <c r="AS107" i="4"/>
  <c r="AX107" i="4" s="1"/>
  <c r="AT107" i="4"/>
  <c r="AU107" i="4"/>
  <c r="AV107" i="4"/>
  <c r="AW107" i="4"/>
  <c r="AR108" i="4"/>
  <c r="AS108" i="4"/>
  <c r="AT108" i="4"/>
  <c r="AU108" i="4"/>
  <c r="AV108" i="4"/>
  <c r="AW108" i="4"/>
  <c r="AX108" i="4"/>
  <c r="AR109" i="4"/>
  <c r="AS109" i="4"/>
  <c r="AX109" i="4" s="1"/>
  <c r="AT109" i="4"/>
  <c r="AU109" i="4"/>
  <c r="AV109" i="4"/>
  <c r="AW109" i="4"/>
  <c r="AR110" i="4"/>
  <c r="AX110" i="4" s="1"/>
  <c r="AS110" i="4"/>
  <c r="AT110" i="4"/>
  <c r="AU110" i="4"/>
  <c r="AV110" i="4"/>
  <c r="AW110" i="4"/>
  <c r="AR111" i="4"/>
  <c r="AS111" i="4"/>
  <c r="AX111" i="4" s="1"/>
  <c r="AT111" i="4"/>
  <c r="AU111" i="4"/>
  <c r="AV111" i="4"/>
  <c r="AW111" i="4"/>
  <c r="AR112" i="4"/>
  <c r="AS112" i="4"/>
  <c r="AT112" i="4"/>
  <c r="AU112" i="4"/>
  <c r="AV112" i="4"/>
  <c r="AW112" i="4"/>
  <c r="AX112" i="4"/>
  <c r="AR113" i="4"/>
  <c r="AS113" i="4"/>
  <c r="AX113" i="4" s="1"/>
  <c r="AT113" i="4"/>
  <c r="AU113" i="4"/>
  <c r="AV113" i="4"/>
  <c r="AW113" i="4"/>
  <c r="AR114" i="4"/>
  <c r="AX114" i="4" s="1"/>
  <c r="AS114" i="4"/>
  <c r="AT114" i="4"/>
  <c r="AU114" i="4"/>
  <c r="AV114" i="4"/>
  <c r="AW114" i="4"/>
  <c r="AR115" i="4"/>
  <c r="AS115" i="4"/>
  <c r="AX115" i="4" s="1"/>
  <c r="AT115" i="4"/>
  <c r="AU115" i="4"/>
  <c r="AV115" i="4"/>
  <c r="AW115" i="4"/>
  <c r="AW12" i="4"/>
  <c r="AV12" i="4"/>
  <c r="AU12" i="4"/>
  <c r="AT12" i="4"/>
  <c r="AS12" i="4"/>
  <c r="AR12" i="4"/>
  <c r="AX12" i="4" s="1"/>
  <c r="AK31" i="4"/>
  <c r="AL31" i="4"/>
  <c r="AM31" i="4"/>
  <c r="AN31" i="4"/>
  <c r="AP31" i="4" s="1"/>
  <c r="AO31" i="4"/>
  <c r="AK32" i="4"/>
  <c r="AL32" i="4"/>
  <c r="AM32" i="4"/>
  <c r="AN32" i="4"/>
  <c r="AP32" i="4" s="1"/>
  <c r="AO32" i="4"/>
  <c r="AK33" i="4"/>
  <c r="AL33" i="4"/>
  <c r="AM33" i="4"/>
  <c r="AN33" i="4"/>
  <c r="AP33" i="4" s="1"/>
  <c r="AO33" i="4"/>
  <c r="AK34" i="4"/>
  <c r="AL34" i="4"/>
  <c r="AM34" i="4"/>
  <c r="AN34" i="4"/>
  <c r="AO34" i="4"/>
  <c r="AP34" i="4"/>
  <c r="AK35" i="4"/>
  <c r="AL35" i="4"/>
  <c r="AM35" i="4"/>
  <c r="AN35" i="4"/>
  <c r="AP35" i="4" s="1"/>
  <c r="AO35" i="4"/>
  <c r="AK36" i="4"/>
  <c r="AL36" i="4"/>
  <c r="AM36" i="4"/>
  <c r="AN36" i="4"/>
  <c r="AO36" i="4"/>
  <c r="AP36" i="4"/>
  <c r="AK37" i="4"/>
  <c r="AL37" i="4"/>
  <c r="AM37" i="4"/>
  <c r="AN37" i="4"/>
  <c r="AO37" i="4"/>
  <c r="AP37" i="4"/>
  <c r="AK38" i="4"/>
  <c r="AL38" i="4"/>
  <c r="AM38" i="4"/>
  <c r="AN38" i="4"/>
  <c r="AP38" i="4" s="1"/>
  <c r="AO38" i="4"/>
  <c r="AK39" i="4"/>
  <c r="AL39" i="4"/>
  <c r="AM39" i="4"/>
  <c r="AN39" i="4"/>
  <c r="AO39" i="4"/>
  <c r="AP39" i="4"/>
  <c r="AK40" i="4"/>
  <c r="AL40" i="4"/>
  <c r="AM40" i="4"/>
  <c r="AN40" i="4"/>
  <c r="AP40" i="4" s="1"/>
  <c r="AO40" i="4"/>
  <c r="AK41" i="4"/>
  <c r="AL41" i="4"/>
  <c r="AM41" i="4"/>
  <c r="AN41" i="4"/>
  <c r="AO41" i="4"/>
  <c r="AP41" i="4"/>
  <c r="AK42" i="4"/>
  <c r="AL42" i="4"/>
  <c r="AM42" i="4"/>
  <c r="AN42" i="4"/>
  <c r="AP42" i="4" s="1"/>
  <c r="AO42" i="4"/>
  <c r="AK43" i="4"/>
  <c r="AL43" i="4"/>
  <c r="AM43" i="4"/>
  <c r="AN43" i="4"/>
  <c r="AO43" i="4"/>
  <c r="AP43" i="4"/>
  <c r="AK44" i="4"/>
  <c r="AL44" i="4"/>
  <c r="AM44" i="4"/>
  <c r="AN44" i="4"/>
  <c r="AP44" i="4" s="1"/>
  <c r="AO44" i="4"/>
  <c r="AK45" i="4"/>
  <c r="AL45" i="4"/>
  <c r="AM45" i="4"/>
  <c r="AN45" i="4"/>
  <c r="AO45" i="4"/>
  <c r="AP45" i="4"/>
  <c r="AK46" i="4"/>
  <c r="AL46" i="4"/>
  <c r="AM46" i="4"/>
  <c r="AN46" i="4"/>
  <c r="AP46" i="4" s="1"/>
  <c r="AO46" i="4"/>
  <c r="AK47" i="4"/>
  <c r="AL47" i="4"/>
  <c r="AP47" i="4" s="1"/>
  <c r="AM47" i="4"/>
  <c r="AN47" i="4"/>
  <c r="AO47" i="4"/>
  <c r="AK48" i="4"/>
  <c r="AL48" i="4"/>
  <c r="AM48" i="4"/>
  <c r="AN48" i="4"/>
  <c r="AP48" i="4" s="1"/>
  <c r="AO48" i="4"/>
  <c r="AK49" i="4"/>
  <c r="AL49" i="4"/>
  <c r="AM49" i="4"/>
  <c r="AN49" i="4"/>
  <c r="AO49" i="4"/>
  <c r="AP49" i="4"/>
  <c r="AK50" i="4"/>
  <c r="AL50" i="4"/>
  <c r="AM50" i="4"/>
  <c r="AN50" i="4"/>
  <c r="AO50" i="4"/>
  <c r="AP50" i="4"/>
  <c r="AK51" i="4"/>
  <c r="AL51" i="4"/>
  <c r="AM51" i="4"/>
  <c r="AN51" i="4"/>
  <c r="AO51" i="4"/>
  <c r="AP51" i="4"/>
  <c r="AK52" i="4"/>
  <c r="AL52" i="4"/>
  <c r="AM52" i="4"/>
  <c r="AN52" i="4"/>
  <c r="AO52" i="4"/>
  <c r="AP52" i="4"/>
  <c r="AK53" i="4"/>
  <c r="AL53" i="4"/>
  <c r="AM53" i="4"/>
  <c r="AN53" i="4"/>
  <c r="AP53" i="4" s="1"/>
  <c r="AO53" i="4"/>
  <c r="AK54" i="4"/>
  <c r="AL54" i="4"/>
  <c r="AM54" i="4"/>
  <c r="AN54" i="4"/>
  <c r="AO54" i="4"/>
  <c r="AP54" i="4"/>
  <c r="AK55" i="4"/>
  <c r="AL55" i="4"/>
  <c r="AM55" i="4"/>
  <c r="AN55" i="4"/>
  <c r="AP55" i="4" s="1"/>
  <c r="AO55" i="4"/>
  <c r="AK56" i="4"/>
  <c r="AL56" i="4"/>
  <c r="AM56" i="4"/>
  <c r="AN56" i="4"/>
  <c r="AO56" i="4"/>
  <c r="AP56" i="4"/>
  <c r="AK57" i="4"/>
  <c r="AL57" i="4"/>
  <c r="AM57" i="4"/>
  <c r="AN57" i="4"/>
  <c r="AP57" i="4" s="1"/>
  <c r="AO57" i="4"/>
  <c r="AK58" i="4"/>
  <c r="AL58" i="4"/>
  <c r="AM58" i="4"/>
  <c r="AN58" i="4"/>
  <c r="AO58" i="4"/>
  <c r="AP58" i="4"/>
  <c r="AK59" i="4"/>
  <c r="AL59" i="4"/>
  <c r="AP59" i="4" s="1"/>
  <c r="AM59" i="4"/>
  <c r="AN59" i="4"/>
  <c r="AO59" i="4"/>
  <c r="AK60" i="4"/>
  <c r="AL60" i="4"/>
  <c r="AM60" i="4"/>
  <c r="AN60" i="4"/>
  <c r="AO60" i="4"/>
  <c r="AP60" i="4"/>
  <c r="AK61" i="4"/>
  <c r="AL61" i="4"/>
  <c r="AM61" i="4"/>
  <c r="AN61" i="4"/>
  <c r="AP61" i="4" s="1"/>
  <c r="AO61" i="4"/>
  <c r="AK62" i="4"/>
  <c r="AL62" i="4"/>
  <c r="AM62" i="4"/>
  <c r="AN62" i="4"/>
  <c r="AO62" i="4"/>
  <c r="AP62" i="4"/>
  <c r="AK63" i="4"/>
  <c r="AL63" i="4"/>
  <c r="AM63" i="4"/>
  <c r="AN63" i="4"/>
  <c r="AP63" i="4" s="1"/>
  <c r="AO63" i="4"/>
  <c r="AK64" i="4"/>
  <c r="AL64" i="4"/>
  <c r="AM64" i="4"/>
  <c r="AN64" i="4"/>
  <c r="AO64" i="4"/>
  <c r="AP64" i="4"/>
  <c r="AK65" i="4"/>
  <c r="AL65" i="4"/>
  <c r="AP65" i="4" s="1"/>
  <c r="AM65" i="4"/>
  <c r="AN65" i="4"/>
  <c r="AO65" i="4"/>
  <c r="AK66" i="4"/>
  <c r="AL66" i="4"/>
  <c r="AM66" i="4"/>
  <c r="AN66" i="4"/>
  <c r="AO66" i="4"/>
  <c r="AP66" i="4"/>
  <c r="AK67" i="4"/>
  <c r="AL67" i="4"/>
  <c r="AM67" i="4"/>
  <c r="AN67" i="4"/>
  <c r="AP67" i="4" s="1"/>
  <c r="AO67" i="4"/>
  <c r="AK68" i="4"/>
  <c r="AL68" i="4"/>
  <c r="AM68" i="4"/>
  <c r="AN68" i="4"/>
  <c r="AO68" i="4"/>
  <c r="AP68" i="4"/>
  <c r="AK69" i="4"/>
  <c r="AL69" i="4"/>
  <c r="AM69" i="4"/>
  <c r="AN69" i="4"/>
  <c r="AP69" i="4" s="1"/>
  <c r="AO69" i="4"/>
  <c r="AK70" i="4"/>
  <c r="AL70" i="4"/>
  <c r="AM70" i="4"/>
  <c r="AN70" i="4"/>
  <c r="AO70" i="4"/>
  <c r="AP70" i="4"/>
  <c r="AK71" i="4"/>
  <c r="AL71" i="4"/>
  <c r="AM71" i="4"/>
  <c r="AN71" i="4"/>
  <c r="AP71" i="4" s="1"/>
  <c r="AO71" i="4"/>
  <c r="AK72" i="4"/>
  <c r="AL72" i="4"/>
  <c r="AM72" i="4"/>
  <c r="AN72" i="4"/>
  <c r="AO72" i="4"/>
  <c r="AP72" i="4"/>
  <c r="AK73" i="4"/>
  <c r="AL73" i="4"/>
  <c r="AM73" i="4"/>
  <c r="AN73" i="4"/>
  <c r="AP73" i="4" s="1"/>
  <c r="AO73" i="4"/>
  <c r="AK74" i="4"/>
  <c r="AL74" i="4"/>
  <c r="AM74" i="4"/>
  <c r="AN74" i="4"/>
  <c r="AO74" i="4"/>
  <c r="AP74" i="4"/>
  <c r="AK75" i="4"/>
  <c r="AL75" i="4"/>
  <c r="AM75" i="4"/>
  <c r="AN75" i="4"/>
  <c r="AP75" i="4" s="1"/>
  <c r="AO75" i="4"/>
  <c r="AK76" i="4"/>
  <c r="AL76" i="4"/>
  <c r="AM76" i="4"/>
  <c r="AN76" i="4"/>
  <c r="AO76" i="4"/>
  <c r="AP76" i="4"/>
  <c r="AK77" i="4"/>
  <c r="AL77" i="4"/>
  <c r="AM77" i="4"/>
  <c r="AN77" i="4"/>
  <c r="AP77" i="4" s="1"/>
  <c r="AO77" i="4"/>
  <c r="AK78" i="4"/>
  <c r="AL78" i="4"/>
  <c r="AM78" i="4"/>
  <c r="AN78" i="4"/>
  <c r="AO78" i="4"/>
  <c r="AP78" i="4"/>
  <c r="AK79" i="4"/>
  <c r="AL79" i="4"/>
  <c r="AM79" i="4"/>
  <c r="AN79" i="4"/>
  <c r="AP79" i="4" s="1"/>
  <c r="AO79" i="4"/>
  <c r="AK80" i="4"/>
  <c r="AL80" i="4"/>
  <c r="AM80" i="4"/>
  <c r="AN80" i="4"/>
  <c r="AO80" i="4"/>
  <c r="AP80" i="4"/>
  <c r="AK81" i="4"/>
  <c r="AL81" i="4"/>
  <c r="AM81" i="4"/>
  <c r="AN81" i="4"/>
  <c r="AP81" i="4" s="1"/>
  <c r="AO81" i="4"/>
  <c r="AK82" i="4"/>
  <c r="AL82" i="4"/>
  <c r="AM82" i="4"/>
  <c r="AN82" i="4"/>
  <c r="AO82" i="4"/>
  <c r="AP82" i="4"/>
  <c r="AK83" i="4"/>
  <c r="AL83" i="4"/>
  <c r="AP83" i="4" s="1"/>
  <c r="AM83" i="4"/>
  <c r="AN83" i="4"/>
  <c r="AO83" i="4"/>
  <c r="AK84" i="4"/>
  <c r="AL84" i="4"/>
  <c r="AM84" i="4"/>
  <c r="AN84" i="4"/>
  <c r="AO84" i="4"/>
  <c r="AP84" i="4"/>
  <c r="AK85" i="4"/>
  <c r="AL85" i="4"/>
  <c r="AP85" i="4" s="1"/>
  <c r="AM85" i="4"/>
  <c r="AN85" i="4"/>
  <c r="AO85" i="4"/>
  <c r="AK86" i="4"/>
  <c r="AL86" i="4"/>
  <c r="AM86" i="4"/>
  <c r="AN86" i="4"/>
  <c r="AO86" i="4"/>
  <c r="AP86" i="4"/>
  <c r="AK87" i="4"/>
  <c r="AL87" i="4"/>
  <c r="AM87" i="4"/>
  <c r="AN87" i="4"/>
  <c r="AP87" i="4" s="1"/>
  <c r="AO87" i="4"/>
  <c r="AK88" i="4"/>
  <c r="AL88" i="4"/>
  <c r="AM88" i="4"/>
  <c r="AN88" i="4"/>
  <c r="AO88" i="4"/>
  <c r="AP88" i="4"/>
  <c r="AK89" i="4"/>
  <c r="AL89" i="4"/>
  <c r="AM89" i="4"/>
  <c r="AN89" i="4"/>
  <c r="AP89" i="4" s="1"/>
  <c r="AO89" i="4"/>
  <c r="AK90" i="4"/>
  <c r="AL90" i="4"/>
  <c r="AP90" i="4" s="1"/>
  <c r="AM90" i="4"/>
  <c r="AN90" i="4"/>
  <c r="AO90" i="4"/>
  <c r="AK91" i="4"/>
  <c r="AL91" i="4"/>
  <c r="AP91" i="4" s="1"/>
  <c r="AM91" i="4"/>
  <c r="AN91" i="4"/>
  <c r="AO91" i="4"/>
  <c r="AK92" i="4"/>
  <c r="AL92" i="4"/>
  <c r="AM92" i="4"/>
  <c r="AN92" i="4"/>
  <c r="AO92" i="4"/>
  <c r="AP92" i="4"/>
  <c r="AK93" i="4"/>
  <c r="AL93" i="4"/>
  <c r="AM93" i="4"/>
  <c r="AN93" i="4"/>
  <c r="AP93" i="4" s="1"/>
  <c r="AO93" i="4"/>
  <c r="AK94" i="4"/>
  <c r="AL94" i="4"/>
  <c r="AM94" i="4"/>
  <c r="AN94" i="4"/>
  <c r="AO94" i="4"/>
  <c r="AP94" i="4"/>
  <c r="AK95" i="4"/>
  <c r="AL95" i="4"/>
  <c r="AP95" i="4" s="1"/>
  <c r="AM95" i="4"/>
  <c r="AN95" i="4"/>
  <c r="AO95" i="4"/>
  <c r="AK96" i="4"/>
  <c r="AL96" i="4"/>
  <c r="AM96" i="4"/>
  <c r="AN96" i="4"/>
  <c r="AO96" i="4"/>
  <c r="AP96" i="4"/>
  <c r="AK97" i="4"/>
  <c r="AL97" i="4"/>
  <c r="AM97" i="4"/>
  <c r="AN97" i="4"/>
  <c r="AP97" i="4" s="1"/>
  <c r="AO97" i="4"/>
  <c r="AK98" i="4"/>
  <c r="AL98" i="4"/>
  <c r="AM98" i="4"/>
  <c r="AN98" i="4"/>
  <c r="AO98" i="4"/>
  <c r="AP98" i="4"/>
  <c r="AK99" i="4"/>
  <c r="AL99" i="4"/>
  <c r="AP99" i="4" s="1"/>
  <c r="AM99" i="4"/>
  <c r="AN99" i="4"/>
  <c r="AO99" i="4"/>
  <c r="AK100" i="4"/>
  <c r="AL100" i="4"/>
  <c r="AM100" i="4"/>
  <c r="AN100" i="4"/>
  <c r="AO100" i="4"/>
  <c r="AP100" i="4"/>
  <c r="AK101" i="4"/>
  <c r="AL101" i="4"/>
  <c r="AM101" i="4"/>
  <c r="AN101" i="4"/>
  <c r="AP101" i="4" s="1"/>
  <c r="AO101" i="4"/>
  <c r="AK102" i="4"/>
  <c r="AL102" i="4"/>
  <c r="AM102" i="4"/>
  <c r="AN102" i="4"/>
  <c r="AO102" i="4"/>
  <c r="AP102" i="4"/>
  <c r="AK103" i="4"/>
  <c r="AL103" i="4"/>
  <c r="AM103" i="4"/>
  <c r="AN103" i="4"/>
  <c r="AP103" i="4" s="1"/>
  <c r="AO103" i="4"/>
  <c r="AK104" i="4"/>
  <c r="AL104" i="4"/>
  <c r="AM104" i="4"/>
  <c r="AN104" i="4"/>
  <c r="AO104" i="4"/>
  <c r="AP104" i="4"/>
  <c r="AK105" i="4"/>
  <c r="AL105" i="4"/>
  <c r="AP105" i="4" s="1"/>
  <c r="AM105" i="4"/>
  <c r="AN105" i="4"/>
  <c r="AO105" i="4"/>
  <c r="AK106" i="4"/>
  <c r="AL106" i="4"/>
  <c r="AM106" i="4"/>
  <c r="AN106" i="4"/>
  <c r="AO106" i="4"/>
  <c r="AP106" i="4"/>
  <c r="AK107" i="4"/>
  <c r="AL107" i="4"/>
  <c r="AM107" i="4"/>
  <c r="AN107" i="4"/>
  <c r="AP107" i="4" s="1"/>
  <c r="AO107" i="4"/>
  <c r="AK108" i="4"/>
  <c r="AL108" i="4"/>
  <c r="AM108" i="4"/>
  <c r="AN108" i="4"/>
  <c r="AO108" i="4"/>
  <c r="AP108" i="4"/>
  <c r="AK109" i="4"/>
  <c r="AL109" i="4"/>
  <c r="AP109" i="4" s="1"/>
  <c r="AM109" i="4"/>
  <c r="AN109" i="4"/>
  <c r="AO109" i="4"/>
  <c r="AK110" i="4"/>
  <c r="AL110" i="4"/>
  <c r="AM110" i="4"/>
  <c r="AN110" i="4"/>
  <c r="AO110" i="4"/>
  <c r="AP110" i="4"/>
  <c r="AK111" i="4"/>
  <c r="AL111" i="4"/>
  <c r="AM111" i="4"/>
  <c r="AN111" i="4"/>
  <c r="AP111" i="4" s="1"/>
  <c r="AO111" i="4"/>
  <c r="AK112" i="4"/>
  <c r="AL112" i="4"/>
  <c r="AM112" i="4"/>
  <c r="AN112" i="4"/>
  <c r="AO112" i="4"/>
  <c r="AP112" i="4"/>
  <c r="AK113" i="4"/>
  <c r="AL113" i="4"/>
  <c r="AM113" i="4"/>
  <c r="AN113" i="4"/>
  <c r="AP113" i="4" s="1"/>
  <c r="AO113" i="4"/>
  <c r="AK114" i="4"/>
  <c r="AL114" i="4"/>
  <c r="AM114" i="4"/>
  <c r="AN114" i="4"/>
  <c r="AO114" i="4"/>
  <c r="AP114" i="4"/>
  <c r="AK115" i="4"/>
  <c r="AL115" i="4"/>
  <c r="AM115" i="4"/>
  <c r="AN115" i="4"/>
  <c r="AP115" i="4" s="1"/>
  <c r="AO115" i="4"/>
  <c r="AK12" i="4"/>
  <c r="AL12" i="4"/>
  <c r="AM12" i="4"/>
  <c r="AP12" i="4" s="1"/>
  <c r="AN12" i="4"/>
  <c r="AO12" i="4"/>
  <c r="AK13" i="4"/>
  <c r="AL13" i="4"/>
  <c r="AM13" i="4"/>
  <c r="AN13" i="4"/>
  <c r="AO13" i="4"/>
  <c r="AP13" i="4"/>
  <c r="AK14" i="4"/>
  <c r="AL14" i="4"/>
  <c r="AM14" i="4"/>
  <c r="AP14" i="4" s="1"/>
  <c r="AN14" i="4"/>
  <c r="AO14" i="4"/>
  <c r="AK15" i="4"/>
  <c r="AL15" i="4"/>
  <c r="AM15" i="4"/>
  <c r="AN15" i="4"/>
  <c r="AO15" i="4"/>
  <c r="AP15" i="4"/>
  <c r="AK16" i="4"/>
  <c r="AL16" i="4"/>
  <c r="AM16" i="4"/>
  <c r="AP16" i="4" s="1"/>
  <c r="AN16" i="4"/>
  <c r="AO16" i="4"/>
  <c r="AK17" i="4"/>
  <c r="AL17" i="4"/>
  <c r="AM17" i="4"/>
  <c r="AN17" i="4"/>
  <c r="AO17" i="4"/>
  <c r="AP17" i="4"/>
  <c r="AK18" i="4"/>
  <c r="AL18" i="4"/>
  <c r="AM18" i="4"/>
  <c r="AP18" i="4" s="1"/>
  <c r="AN18" i="4"/>
  <c r="AO18" i="4"/>
  <c r="AK19" i="4"/>
  <c r="AL19" i="4"/>
  <c r="AM19" i="4"/>
  <c r="AN19" i="4"/>
  <c r="AO19" i="4"/>
  <c r="AP19" i="4"/>
  <c r="AK20" i="4"/>
  <c r="AL20" i="4"/>
  <c r="AM20" i="4"/>
  <c r="AP20" i="4" s="1"/>
  <c r="AN20" i="4"/>
  <c r="AO20" i="4"/>
  <c r="AK21" i="4"/>
  <c r="AL21" i="4"/>
  <c r="AM21" i="4"/>
  <c r="AN21" i="4"/>
  <c r="AO21" i="4"/>
  <c r="AP21" i="4"/>
  <c r="AK22" i="4"/>
  <c r="AL22" i="4"/>
  <c r="AM22" i="4"/>
  <c r="AP22" i="4" s="1"/>
  <c r="AN22" i="4"/>
  <c r="AO22" i="4"/>
  <c r="AK23" i="4"/>
  <c r="AL23" i="4"/>
  <c r="AM23" i="4"/>
  <c r="AN23" i="4"/>
  <c r="AO23" i="4"/>
  <c r="AP23" i="4"/>
  <c r="AK24" i="4"/>
  <c r="AL24" i="4"/>
  <c r="AM24" i="4"/>
  <c r="AP24" i="4" s="1"/>
  <c r="AN24" i="4"/>
  <c r="AO24" i="4"/>
  <c r="AK25" i="4"/>
  <c r="AL25" i="4"/>
  <c r="AM25" i="4"/>
  <c r="AN25" i="4"/>
  <c r="AO25" i="4"/>
  <c r="AP25" i="4"/>
  <c r="AK26" i="4"/>
  <c r="AL26" i="4"/>
  <c r="AM26" i="4"/>
  <c r="AP26" i="4" s="1"/>
  <c r="AN26" i="4"/>
  <c r="AO26" i="4"/>
  <c r="AK27" i="4"/>
  <c r="AL27" i="4"/>
  <c r="AM27" i="4"/>
  <c r="AN27" i="4"/>
  <c r="AO27" i="4"/>
  <c r="AP27" i="4"/>
  <c r="AK28" i="4"/>
  <c r="AL28" i="4"/>
  <c r="AM28" i="4"/>
  <c r="AP28" i="4" s="1"/>
  <c r="AN28" i="4"/>
  <c r="AO28" i="4"/>
  <c r="AK29" i="4"/>
  <c r="AL29" i="4"/>
  <c r="AM29" i="4"/>
  <c r="AN29" i="4"/>
  <c r="AO29" i="4"/>
  <c r="AP29" i="4"/>
  <c r="AK30" i="4"/>
  <c r="AL30" i="4"/>
  <c r="AM30" i="4"/>
  <c r="AP30" i="4" s="1"/>
  <c r="AN30" i="4"/>
  <c r="AO30" i="4"/>
  <c r="AO11" i="4"/>
  <c r="AN11" i="4"/>
  <c r="AM11" i="4"/>
  <c r="AL11" i="4"/>
  <c r="AP11" i="4" s="1"/>
  <c r="AK11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2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BC36" i="5"/>
  <c r="BB36" i="5"/>
  <c r="AZ36" i="5"/>
  <c r="BA36" i="5" s="1"/>
  <c r="BD36" i="5" s="1"/>
  <c r="BC35" i="5"/>
  <c r="BB35" i="5"/>
  <c r="AZ35" i="5"/>
  <c r="BA35" i="5" s="1"/>
  <c r="BD35" i="5" s="1"/>
  <c r="BC12" i="5"/>
  <c r="BB12" i="5"/>
  <c r="BA12" i="5"/>
  <c r="BD12" i="5" s="1"/>
  <c r="AZ12" i="5"/>
  <c r="AX12" i="5"/>
  <c r="AW36" i="5"/>
  <c r="AV36" i="5"/>
  <c r="AU36" i="5"/>
  <c r="AT36" i="5"/>
  <c r="AS36" i="5"/>
  <c r="AR36" i="5"/>
  <c r="AX36" i="5" s="1"/>
  <c r="AX35" i="5"/>
  <c r="AW35" i="5"/>
  <c r="AV35" i="5"/>
  <c r="AU35" i="5"/>
  <c r="AT35" i="5"/>
  <c r="AS35" i="5"/>
  <c r="AR35" i="5"/>
  <c r="AO36" i="5"/>
  <c r="AN36" i="5"/>
  <c r="AM36" i="5"/>
  <c r="AL36" i="5"/>
  <c r="AK36" i="5"/>
  <c r="AP36" i="5" s="1"/>
  <c r="AO35" i="5"/>
  <c r="AN35" i="5"/>
  <c r="AM35" i="5"/>
  <c r="AL35" i="5"/>
  <c r="AK35" i="5"/>
  <c r="AP35" i="5" s="1"/>
  <c r="AO34" i="5"/>
  <c r="AN34" i="5"/>
  <c r="AM34" i="5"/>
  <c r="AL34" i="5"/>
  <c r="AK34" i="5"/>
  <c r="AP34" i="5" s="1"/>
  <c r="AO33" i="5"/>
  <c r="AN33" i="5"/>
  <c r="AM33" i="5"/>
  <c r="AL33" i="5"/>
  <c r="AP33" i="5" s="1"/>
  <c r="AK33" i="5"/>
  <c r="AO32" i="5"/>
  <c r="AN32" i="5"/>
  <c r="AM32" i="5"/>
  <c r="AL32" i="5"/>
  <c r="AK32" i="5"/>
  <c r="AP32" i="5" s="1"/>
  <c r="AO31" i="5"/>
  <c r="AN31" i="5"/>
  <c r="AM31" i="5"/>
  <c r="AL31" i="5"/>
  <c r="AK31" i="5"/>
  <c r="AP31" i="5" s="1"/>
  <c r="AO30" i="5"/>
  <c r="AN30" i="5"/>
  <c r="AM30" i="5"/>
  <c r="AL30" i="5"/>
  <c r="AK30" i="5"/>
  <c r="AP30" i="5" s="1"/>
  <c r="AH36" i="5"/>
  <c r="AH35" i="5"/>
  <c r="BD92" i="4" l="1"/>
  <c r="BD80" i="4"/>
  <c r="BD60" i="4"/>
  <c r="BD88" i="4"/>
  <c r="BD76" i="4"/>
  <c r="BD28" i="4"/>
  <c r="BD104" i="4"/>
  <c r="BD100" i="4"/>
  <c r="BD96" i="4"/>
  <c r="BD68" i="4"/>
  <c r="AH34" i="5"/>
  <c r="AZ7" i="5" l="1"/>
  <c r="AK12" i="5"/>
  <c r="AK13" i="5"/>
  <c r="AK14" i="5"/>
  <c r="AR14" i="5" s="1"/>
  <c r="AZ14" i="5" s="1"/>
  <c r="AK15" i="5"/>
  <c r="AK16" i="5"/>
  <c r="AK17" i="5"/>
  <c r="AK18" i="5"/>
  <c r="AR18" i="5" s="1"/>
  <c r="AZ18" i="5" s="1"/>
  <c r="AK19" i="5"/>
  <c r="AK20" i="5"/>
  <c r="AK21" i="5"/>
  <c r="AK22" i="5"/>
  <c r="AK23" i="5"/>
  <c r="AK24" i="5"/>
  <c r="AK25" i="5"/>
  <c r="AK26" i="5"/>
  <c r="AR26" i="5" s="1"/>
  <c r="AK27" i="5"/>
  <c r="AK28" i="5"/>
  <c r="AK29" i="5"/>
  <c r="AR30" i="5"/>
  <c r="AZ30" i="5" s="1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V34" i="5"/>
  <c r="BC34" i="5" s="1"/>
  <c r="AO11" i="5"/>
  <c r="AK11" i="5"/>
  <c r="AR32" i="5" l="1"/>
  <c r="AV12" i="5"/>
  <c r="AR33" i="5"/>
  <c r="AZ33" i="5" s="1"/>
  <c r="AR29" i="5"/>
  <c r="AZ29" i="5" s="1"/>
  <c r="AR25" i="5"/>
  <c r="AZ25" i="5" s="1"/>
  <c r="AR21" i="5"/>
  <c r="AZ21" i="5" s="1"/>
  <c r="AR34" i="5"/>
  <c r="AR24" i="5"/>
  <c r="AZ24" i="5" s="1"/>
  <c r="AR16" i="5"/>
  <c r="AZ16" i="5" s="1"/>
  <c r="AV14" i="5"/>
  <c r="BC14" i="5" s="1"/>
  <c r="AV30" i="5"/>
  <c r="BC30" i="5" s="1"/>
  <c r="AR28" i="5"/>
  <c r="AZ28" i="5" s="1"/>
  <c r="AR20" i="5"/>
  <c r="AR12" i="5"/>
  <c r="AV32" i="5"/>
  <c r="BC32" i="5" s="1"/>
  <c r="AV24" i="5"/>
  <c r="BC24" i="5" s="1"/>
  <c r="AV16" i="5"/>
  <c r="BC16" i="5" s="1"/>
  <c r="AR23" i="5"/>
  <c r="AZ23" i="5" s="1"/>
  <c r="AV31" i="5"/>
  <c r="BC31" i="5" s="1"/>
  <c r="AV29" i="5"/>
  <c r="BC29" i="5" s="1"/>
  <c r="AV21" i="5"/>
  <c r="BC21" i="5" s="1"/>
  <c r="AV27" i="5"/>
  <c r="BC27" i="5" s="1"/>
  <c r="AV18" i="5"/>
  <c r="BC18" i="5" s="1"/>
  <c r="AV15" i="5"/>
  <c r="BC15" i="5" s="1"/>
  <c r="AZ26" i="5"/>
  <c r="AV23" i="5"/>
  <c r="BC23" i="5" s="1"/>
  <c r="AV28" i="5"/>
  <c r="BC28" i="5" s="1"/>
  <c r="AR27" i="5"/>
  <c r="AV20" i="5"/>
  <c r="BC20" i="5" s="1"/>
  <c r="AV33" i="5"/>
  <c r="BC33" i="5" s="1"/>
  <c r="AZ32" i="5"/>
  <c r="AR31" i="5"/>
  <c r="AZ31" i="5" s="1"/>
  <c r="AV17" i="5"/>
  <c r="BC17" i="5" s="1"/>
  <c r="AR13" i="5"/>
  <c r="AV25" i="5"/>
  <c r="BC25" i="5" s="1"/>
  <c r="AV19" i="5"/>
  <c r="BC19" i="5" s="1"/>
  <c r="AR22" i="5"/>
  <c r="AZ22" i="5" s="1"/>
  <c r="AV13" i="5"/>
  <c r="BC13" i="5" s="1"/>
  <c r="AR19" i="5"/>
  <c r="AV26" i="5"/>
  <c r="BC26" i="5" s="1"/>
  <c r="AV22" i="5"/>
  <c r="BC22" i="5" s="1"/>
  <c r="AZ20" i="5"/>
  <c r="AR17" i="5"/>
  <c r="AR15" i="5"/>
  <c r="AZ15" i="5" s="1"/>
  <c r="AL12" i="5"/>
  <c r="AM12" i="5"/>
  <c r="AN12" i="5"/>
  <c r="AL13" i="5"/>
  <c r="AM13" i="5"/>
  <c r="AN13" i="5"/>
  <c r="AL14" i="5"/>
  <c r="AM14" i="5"/>
  <c r="AN14" i="5"/>
  <c r="AL15" i="5"/>
  <c r="AM15" i="5"/>
  <c r="AN15" i="5"/>
  <c r="AL16" i="5"/>
  <c r="AM16" i="5"/>
  <c r="AN16" i="5"/>
  <c r="AL17" i="5"/>
  <c r="AM17" i="5"/>
  <c r="AN17" i="5"/>
  <c r="AL18" i="5"/>
  <c r="AM18" i="5"/>
  <c r="AN18" i="5"/>
  <c r="AL19" i="5"/>
  <c r="AM19" i="5"/>
  <c r="AN19" i="5"/>
  <c r="AL20" i="5"/>
  <c r="AM20" i="5"/>
  <c r="AN20" i="5"/>
  <c r="AL21" i="5"/>
  <c r="AM21" i="5"/>
  <c r="AN21" i="5"/>
  <c r="AL22" i="5"/>
  <c r="AM22" i="5"/>
  <c r="AN22" i="5"/>
  <c r="AL23" i="5"/>
  <c r="AM23" i="5"/>
  <c r="AN23" i="5"/>
  <c r="AL24" i="5"/>
  <c r="AM24" i="5"/>
  <c r="AN24" i="5"/>
  <c r="AL25" i="5"/>
  <c r="AM25" i="5"/>
  <c r="AN25" i="5"/>
  <c r="AL26" i="5"/>
  <c r="AM26" i="5"/>
  <c r="AN26" i="5"/>
  <c r="AL27" i="5"/>
  <c r="AM27" i="5"/>
  <c r="AN27" i="5"/>
  <c r="AL28" i="5"/>
  <c r="AM28" i="5"/>
  <c r="AN28" i="5"/>
  <c r="AL29" i="5"/>
  <c r="AM29" i="5"/>
  <c r="AN29" i="5"/>
  <c r="AS34" i="5"/>
  <c r="AT34" i="5"/>
  <c r="AU34" i="5"/>
  <c r="BB34" i="5" s="1"/>
  <c r="AN11" i="5"/>
  <c r="AM11" i="5"/>
  <c r="AL11" i="5"/>
  <c r="AT26" i="5" l="1"/>
  <c r="AU31" i="5"/>
  <c r="BB31" i="5" s="1"/>
  <c r="BA31" i="5" s="1"/>
  <c r="BD31" i="5" s="1"/>
  <c r="AZ34" i="5"/>
  <c r="AU15" i="5"/>
  <c r="BB15" i="5" s="1"/>
  <c r="BA15" i="5" s="1"/>
  <c r="BD15" i="5" s="1"/>
  <c r="AU23" i="5"/>
  <c r="BB23" i="5" s="1"/>
  <c r="BA23" i="5" s="1"/>
  <c r="BD23" i="5" s="1"/>
  <c r="AT18" i="5"/>
  <c r="AP12" i="5"/>
  <c r="AU27" i="5"/>
  <c r="BB27" i="5" s="1"/>
  <c r="AT22" i="5"/>
  <c r="AU19" i="5"/>
  <c r="BB19" i="5" s="1"/>
  <c r="AP25" i="5"/>
  <c r="AS25" i="5"/>
  <c r="AP17" i="5"/>
  <c r="AS17" i="5"/>
  <c r="AP13" i="5"/>
  <c r="AS13" i="5"/>
  <c r="AU32" i="5"/>
  <c r="BB32" i="5" s="1"/>
  <c r="BA32" i="5" s="1"/>
  <c r="BD32" i="5" s="1"/>
  <c r="AT31" i="5"/>
  <c r="AS30" i="5"/>
  <c r="AU28" i="5"/>
  <c r="BB28" i="5" s="1"/>
  <c r="BA28" i="5" s="1"/>
  <c r="BD28" i="5" s="1"/>
  <c r="AT27" i="5"/>
  <c r="AS26" i="5"/>
  <c r="AU24" i="5"/>
  <c r="BB24" i="5" s="1"/>
  <c r="BA24" i="5" s="1"/>
  <c r="BD24" i="5" s="1"/>
  <c r="AT23" i="5"/>
  <c r="AP22" i="5"/>
  <c r="AS22" i="5"/>
  <c r="AU20" i="5"/>
  <c r="BB20" i="5" s="1"/>
  <c r="AT19" i="5"/>
  <c r="AS18" i="5"/>
  <c r="AU16" i="5"/>
  <c r="BB16" i="5" s="1"/>
  <c r="BA16" i="5" s="1"/>
  <c r="BD16" i="5" s="1"/>
  <c r="AT15" i="5"/>
  <c r="AS14" i="5"/>
  <c r="AU12" i="5"/>
  <c r="AP16" i="5"/>
  <c r="BA20" i="5"/>
  <c r="BD20" i="5" s="1"/>
  <c r="AU33" i="5"/>
  <c r="BB33" i="5" s="1"/>
  <c r="BA33" i="5" s="1"/>
  <c r="BD33" i="5" s="1"/>
  <c r="AT32" i="5"/>
  <c r="AS31" i="5"/>
  <c r="AU29" i="5"/>
  <c r="BB29" i="5" s="1"/>
  <c r="BA29" i="5" s="1"/>
  <c r="BD29" i="5" s="1"/>
  <c r="AT28" i="5"/>
  <c r="AP27" i="5"/>
  <c r="AS27" i="5"/>
  <c r="AU25" i="5"/>
  <c r="BB25" i="5" s="1"/>
  <c r="BA25" i="5" s="1"/>
  <c r="BD25" i="5" s="1"/>
  <c r="AT24" i="5"/>
  <c r="AP23" i="5"/>
  <c r="AS23" i="5"/>
  <c r="AU21" i="5"/>
  <c r="BB21" i="5" s="1"/>
  <c r="BA21" i="5" s="1"/>
  <c r="BD21" i="5" s="1"/>
  <c r="AT20" i="5"/>
  <c r="AS19" i="5"/>
  <c r="AU17" i="5"/>
  <c r="BB17" i="5" s="1"/>
  <c r="AT16" i="5"/>
  <c r="AP15" i="5"/>
  <c r="AS15" i="5"/>
  <c r="AU13" i="5"/>
  <c r="BB13" i="5" s="1"/>
  <c r="AT12" i="5"/>
  <c r="AP24" i="5"/>
  <c r="AZ27" i="5"/>
  <c r="AP11" i="5"/>
  <c r="AT33" i="5"/>
  <c r="AS32" i="5"/>
  <c r="AU30" i="5"/>
  <c r="BB30" i="5" s="1"/>
  <c r="BA30" i="5" s="1"/>
  <c r="BD30" i="5" s="1"/>
  <c r="AT29" i="5"/>
  <c r="AP28" i="5"/>
  <c r="AS28" i="5"/>
  <c r="AU26" i="5"/>
  <c r="BB26" i="5" s="1"/>
  <c r="BA26" i="5" s="1"/>
  <c r="BD26" i="5" s="1"/>
  <c r="AT25" i="5"/>
  <c r="AS24" i="5"/>
  <c r="AU22" i="5"/>
  <c r="BB22" i="5" s="1"/>
  <c r="BA22" i="5" s="1"/>
  <c r="BD22" i="5" s="1"/>
  <c r="AT21" i="5"/>
  <c r="AP20" i="5"/>
  <c r="AS20" i="5"/>
  <c r="AU18" i="5"/>
  <c r="BB18" i="5" s="1"/>
  <c r="BA18" i="5" s="1"/>
  <c r="BD18" i="5" s="1"/>
  <c r="AT17" i="5"/>
  <c r="AS16" i="5"/>
  <c r="AU14" i="5"/>
  <c r="BB14" i="5" s="1"/>
  <c r="BA14" i="5" s="1"/>
  <c r="BD14" i="5" s="1"/>
  <c r="AT13" i="5"/>
  <c r="AS12" i="5"/>
  <c r="AZ17" i="5"/>
  <c r="AZ19" i="5"/>
  <c r="AZ13" i="5"/>
  <c r="AW34" i="5"/>
  <c r="AX34" i="5" s="1"/>
  <c r="AS33" i="5"/>
  <c r="AT30" i="5"/>
  <c r="AP29" i="5"/>
  <c r="AS29" i="5"/>
  <c r="AP21" i="5"/>
  <c r="AS21" i="5"/>
  <c r="AP14" i="5"/>
  <c r="AT14" i="5"/>
  <c r="AP26" i="5"/>
  <c r="AP18" i="5"/>
  <c r="AP19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12" i="5"/>
  <c r="AW13" i="5" l="1"/>
  <c r="AW12" i="5"/>
  <c r="AW26" i="5"/>
  <c r="AW17" i="5"/>
  <c r="AX17" i="5" s="1"/>
  <c r="BA34" i="5"/>
  <c r="BD34" i="5" s="1"/>
  <c r="BA19" i="5"/>
  <c r="BD19" i="5" s="1"/>
  <c r="BA27" i="5"/>
  <c r="BD27" i="5" s="1"/>
  <c r="AX13" i="5"/>
  <c r="AW32" i="5"/>
  <c r="AX32" i="5" s="1"/>
  <c r="AW18" i="5"/>
  <c r="BA17" i="5"/>
  <c r="BD17" i="5" s="1"/>
  <c r="AW28" i="5"/>
  <c r="AX28" i="5" s="1"/>
  <c r="AW20" i="5"/>
  <c r="AX20" i="5" s="1"/>
  <c r="AW14" i="5"/>
  <c r="AX14" i="5" s="1"/>
  <c r="BA13" i="5"/>
  <c r="BD13" i="5" s="1"/>
  <c r="AW22" i="5"/>
  <c r="AX22" i="5" s="1"/>
  <c r="AW31" i="5"/>
  <c r="AX31" i="5" s="1"/>
  <c r="AW33" i="5"/>
  <c r="AX33" i="5" s="1"/>
  <c r="AW27" i="5"/>
  <c r="AX27" i="5" s="1"/>
  <c r="AW24" i="5"/>
  <c r="AX24" i="5" s="1"/>
  <c r="AW15" i="5"/>
  <c r="AX15" i="5" s="1"/>
  <c r="AX18" i="5"/>
  <c r="AW29" i="5"/>
  <c r="AX29" i="5" s="1"/>
  <c r="AW23" i="5"/>
  <c r="AX23" i="5" s="1"/>
  <c r="AW19" i="5"/>
  <c r="AX19" i="5" s="1"/>
  <c r="AW21" i="5"/>
  <c r="AX21" i="5" s="1"/>
  <c r="AW30" i="5"/>
  <c r="AX30" i="5" s="1"/>
  <c r="AW16" i="5"/>
  <c r="AX16" i="5" s="1"/>
  <c r="AX26" i="5"/>
  <c r="AW25" i="5"/>
  <c r="AX25" i="5" s="1"/>
</calcChain>
</file>

<file path=xl/sharedStrings.xml><?xml version="1.0" encoding="utf-8"?>
<sst xmlns="http://schemas.openxmlformats.org/spreadsheetml/2006/main" count="402" uniqueCount="151">
  <si>
    <t>実質季節調整系列</t>
  </si>
  <si>
    <t>&lt;参考&gt;</t>
  </si>
  <si>
    <t>Real Gross Domestic Product (seasonally adjusted series)</t>
  </si>
  <si>
    <t>&lt;cf&gt;</t>
  </si>
  <si>
    <t>国内総生産(支出側)</t>
  </si>
  <si>
    <t>民間最終消費支出</t>
  </si>
  <si>
    <t>民間住宅</t>
  </si>
  <si>
    <t>民間企業設備</t>
  </si>
  <si>
    <t>政府最終消費支出</t>
  </si>
  <si>
    <t>公的固定資本形成</t>
  </si>
  <si>
    <t>財貨・サービス</t>
  </si>
  <si>
    <t>開差</t>
  </si>
  <si>
    <t>交易利得</t>
  </si>
  <si>
    <t>国内総所得</t>
  </si>
  <si>
    <t>海外からの所得</t>
  </si>
  <si>
    <t>国民総所得</t>
  </si>
  <si>
    <t>国内需要</t>
  </si>
  <si>
    <t>民間需要</t>
  </si>
  <si>
    <t>公的需要</t>
  </si>
  <si>
    <t>総固定資本形成</t>
  </si>
  <si>
    <t>家計最終消費支出</t>
  </si>
  <si>
    <t>純輸出</t>
  </si>
  <si>
    <t>輸出</t>
  </si>
  <si>
    <t>輸入</t>
  </si>
  <si>
    <t>純受取</t>
  </si>
  <si>
    <t>受取</t>
  </si>
  <si>
    <t>支払</t>
  </si>
  <si>
    <t>除く持ち家の帰属家賃</t>
  </si>
  <si>
    <t>GDP(Expenditure Approach)</t>
  </si>
  <si>
    <t>PrivateConsumption</t>
  </si>
  <si>
    <t>Consumption ofHouseholds</t>
  </si>
  <si>
    <t>ExcludingImputed Rent</t>
  </si>
  <si>
    <t>PrivateResidentialInvestment</t>
  </si>
  <si>
    <t>Private Non-Resi.Investment</t>
  </si>
  <si>
    <t>Changein PrivateInventories</t>
  </si>
  <si>
    <t>GovernmentConsumption</t>
  </si>
  <si>
    <t>PublicInvestment</t>
  </si>
  <si>
    <t>Changein PublicInventories</t>
  </si>
  <si>
    <t>Goods &amp; Services</t>
  </si>
  <si>
    <t>Residual</t>
  </si>
  <si>
    <t>TradingGains/Losses</t>
  </si>
  <si>
    <t>GDI</t>
  </si>
  <si>
    <t>Income from /to the Rest of the World</t>
  </si>
  <si>
    <t>GNI</t>
  </si>
  <si>
    <t>DomesticDemand</t>
  </si>
  <si>
    <t>PrivateDemand</t>
  </si>
  <si>
    <t>PublicDemand</t>
  </si>
  <si>
    <t>Gross Fixed CapitalFormation</t>
  </si>
  <si>
    <t>Net Exports</t>
  </si>
  <si>
    <t>Exports</t>
  </si>
  <si>
    <t>Imports</t>
  </si>
  <si>
    <t>Net</t>
  </si>
  <si>
    <t>Receipt</t>
  </si>
  <si>
    <t>Payment</t>
  </si>
  <si>
    <t>1994/ 1- 3.</t>
  </si>
  <si>
    <t>4- 6.</t>
  </si>
  <si>
    <t>7- 9.</t>
  </si>
  <si>
    <t>10-12.</t>
  </si>
  <si>
    <t>1995/ 1- 3.</t>
  </si>
  <si>
    <t>1996/ 1- 3.</t>
  </si>
  <si>
    <t>1997/ 1- 3.</t>
  </si>
  <si>
    <t>1998/ 1- 3.</t>
  </si>
  <si>
    <t>1999/ 1- 3.</t>
  </si>
  <si>
    <t>2000/ 1- 3.</t>
  </si>
  <si>
    <t>2001/ 1- 3.</t>
  </si>
  <si>
    <t>2002/ 1- 3.</t>
  </si>
  <si>
    <t>2003/ 1- 3.</t>
  </si>
  <si>
    <t>2004/ 1- 3.</t>
  </si>
  <si>
    <t>2005/ 1- 3.</t>
  </si>
  <si>
    <t>2006/ 1- 3.</t>
  </si>
  <si>
    <t>2007/ 1- 3.</t>
  </si>
  <si>
    <t>2008/ 1- 3.</t>
  </si>
  <si>
    <t>2009/ 1- 3.</t>
  </si>
  <si>
    <t>2010/ 1- 3.</t>
  </si>
  <si>
    <t>2011/ 1- 3.</t>
  </si>
  <si>
    <t>2012/ 1- 3.</t>
  </si>
  <si>
    <t>2013/ 1- 3.</t>
  </si>
  <si>
    <t>2014/ 1- 3.</t>
  </si>
  <si>
    <t>2015/ 1- 3.</t>
  </si>
  <si>
    <t>┗</t>
  </si>
  <si>
    <t>┛</t>
  </si>
  <si>
    <t>年度</t>
    <rPh sb="0" eb="2">
      <t>ネンド</t>
    </rPh>
    <phoneticPr fontId="4"/>
  </si>
  <si>
    <t>00</t>
    <phoneticPr fontId="4"/>
  </si>
  <si>
    <t>01</t>
    <phoneticPr fontId="4"/>
  </si>
  <si>
    <t>02</t>
    <phoneticPr fontId="4"/>
  </si>
  <si>
    <t>03</t>
    <phoneticPr fontId="4"/>
  </si>
  <si>
    <t>04</t>
    <phoneticPr fontId="4"/>
  </si>
  <si>
    <t>05</t>
    <phoneticPr fontId="4"/>
  </si>
  <si>
    <t>06</t>
    <phoneticPr fontId="4"/>
  </si>
  <si>
    <t>07</t>
    <phoneticPr fontId="4"/>
  </si>
  <si>
    <t>08</t>
    <phoneticPr fontId="4"/>
  </si>
  <si>
    <t>09</t>
    <phoneticPr fontId="4"/>
  </si>
  <si>
    <t>10</t>
    <phoneticPr fontId="4"/>
  </si>
  <si>
    <t>11</t>
    <phoneticPr fontId="4"/>
  </si>
  <si>
    <t>12</t>
    <phoneticPr fontId="4"/>
  </si>
  <si>
    <t>13</t>
    <phoneticPr fontId="4"/>
  </si>
  <si>
    <t>14</t>
    <phoneticPr fontId="4"/>
  </si>
  <si>
    <t>15</t>
    <phoneticPr fontId="4"/>
  </si>
  <si>
    <t>四半期</t>
    <rPh sb="0" eb="3">
      <t>シハンキ</t>
    </rPh>
    <phoneticPr fontId="4"/>
  </si>
  <si>
    <t>実質年度</t>
  </si>
  <si>
    <t>(単位:2011暦年連鎖価格、10億円)</t>
  </si>
  <si>
    <t>Real, Fiscal Year</t>
  </si>
  <si>
    <t>(Billions of Chained (2011) Yen)</t>
  </si>
  <si>
    <t>民間在庫変動</t>
  </si>
  <si>
    <t>公的在庫変動</t>
  </si>
  <si>
    <t>最終需要</t>
  </si>
  <si>
    <t>Final Sales of Domestic Product</t>
  </si>
  <si>
    <t>Fiscal Year</t>
  </si>
  <si>
    <t>16</t>
    <phoneticPr fontId="4"/>
  </si>
  <si>
    <t>作成</t>
    <rPh sb="0" eb="2">
      <t>サクセイ</t>
    </rPh>
    <phoneticPr fontId="4"/>
  </si>
  <si>
    <t>実質GDP前年比</t>
    <rPh sb="0" eb="2">
      <t>ジッシツ</t>
    </rPh>
    <rPh sb="5" eb="8">
      <t>ゼンネンヒ</t>
    </rPh>
    <phoneticPr fontId="4"/>
  </si>
  <si>
    <t>Consumption</t>
    <phoneticPr fontId="4"/>
  </si>
  <si>
    <t>Business fixed Investment</t>
    <phoneticPr fontId="4"/>
  </si>
  <si>
    <t>Government Expenditure</t>
    <phoneticPr fontId="4"/>
  </si>
  <si>
    <t>Net Exports</t>
    <phoneticPr fontId="4"/>
  </si>
  <si>
    <t>Real GDP</t>
    <phoneticPr fontId="4"/>
  </si>
  <si>
    <t>Y</t>
    <phoneticPr fontId="4"/>
  </si>
  <si>
    <t>C</t>
    <phoneticPr fontId="4"/>
  </si>
  <si>
    <t>I</t>
    <phoneticPr fontId="4"/>
  </si>
  <si>
    <t>G</t>
    <phoneticPr fontId="4"/>
  </si>
  <si>
    <t>NX</t>
    <phoneticPr fontId="4"/>
  </si>
  <si>
    <t>実質GDP</t>
    <rPh sb="0" eb="2">
      <t>ジッシツ</t>
    </rPh>
    <phoneticPr fontId="4"/>
  </si>
  <si>
    <t>個人消費</t>
    <rPh sb="0" eb="2">
      <t>コジン</t>
    </rPh>
    <rPh sb="2" eb="4">
      <t>ショウヒ</t>
    </rPh>
    <phoneticPr fontId="4"/>
  </si>
  <si>
    <t>設備投資</t>
    <rPh sb="0" eb="2">
      <t>セツビ</t>
    </rPh>
    <rPh sb="2" eb="4">
      <t>トウシ</t>
    </rPh>
    <phoneticPr fontId="4"/>
  </si>
  <si>
    <t>政府支出</t>
    <rPh sb="0" eb="2">
      <t>セイフ</t>
    </rPh>
    <rPh sb="2" eb="4">
      <t>シシュツ</t>
    </rPh>
    <phoneticPr fontId="4"/>
  </si>
  <si>
    <t>純輸出</t>
    <rPh sb="0" eb="3">
      <t>ジュンユシュツ</t>
    </rPh>
    <phoneticPr fontId="4"/>
  </si>
  <si>
    <t>その他</t>
    <rPh sb="2" eb="3">
      <t>タ</t>
    </rPh>
    <phoneticPr fontId="4"/>
  </si>
  <si>
    <t>水準</t>
    <rPh sb="0" eb="2">
      <t>スイジュン</t>
    </rPh>
    <phoneticPr fontId="4"/>
  </si>
  <si>
    <t>Others</t>
    <phoneticPr fontId="4"/>
  </si>
  <si>
    <t>Business fixed investment</t>
    <phoneticPr fontId="4"/>
  </si>
  <si>
    <t>Government expenditure</t>
    <phoneticPr fontId="4"/>
  </si>
  <si>
    <t>Net exports</t>
    <phoneticPr fontId="4"/>
  </si>
  <si>
    <t>民間需要</t>
    <rPh sb="0" eb="2">
      <t>ミンカン</t>
    </rPh>
    <rPh sb="2" eb="4">
      <t>ジュヨウ</t>
    </rPh>
    <phoneticPr fontId="4"/>
  </si>
  <si>
    <t>公的需要</t>
    <rPh sb="0" eb="2">
      <t>コウテキ</t>
    </rPh>
    <rPh sb="2" eb="4">
      <t>ジュヨウ</t>
    </rPh>
    <phoneticPr fontId="4"/>
  </si>
  <si>
    <t>Priveate Domestic Demand</t>
    <phoneticPr fontId="4"/>
  </si>
  <si>
    <t>Public Domestic Demand</t>
    <phoneticPr fontId="4"/>
  </si>
  <si>
    <t>Net Exports</t>
    <phoneticPr fontId="4"/>
  </si>
  <si>
    <t>17</t>
    <phoneticPr fontId="4"/>
  </si>
  <si>
    <t>18</t>
  </si>
  <si>
    <t>19</t>
  </si>
  <si>
    <t>寄与度(1)：C, I, G, NX, その他の寄与度分解</t>
    <rPh sb="0" eb="3">
      <t>キヨド</t>
    </rPh>
    <rPh sb="22" eb="23">
      <t>タ</t>
    </rPh>
    <rPh sb="24" eb="27">
      <t>キヨド</t>
    </rPh>
    <rPh sb="27" eb="29">
      <t>ブンカイ</t>
    </rPh>
    <phoneticPr fontId="4"/>
  </si>
  <si>
    <t>Others</t>
    <phoneticPr fontId="4"/>
  </si>
  <si>
    <t>確認</t>
    <rPh sb="0" eb="2">
      <t>カクニン</t>
    </rPh>
    <phoneticPr fontId="4"/>
  </si>
  <si>
    <t>寄与度（２）: 民間需要、公的需要、純輸出</t>
    <rPh sb="0" eb="3">
      <t>キヨド</t>
    </rPh>
    <rPh sb="8" eb="10">
      <t>ミンカン</t>
    </rPh>
    <rPh sb="10" eb="12">
      <t>ジュヨウ</t>
    </rPh>
    <rPh sb="13" eb="15">
      <t>コウテキ</t>
    </rPh>
    <rPh sb="15" eb="17">
      <t>ジュヨウ</t>
    </rPh>
    <rPh sb="18" eb="21">
      <t>ジュンユシュツ</t>
    </rPh>
    <phoneticPr fontId="4"/>
  </si>
  <si>
    <t>2016/ 1- 3.</t>
  </si>
  <si>
    <t>2017/ 1- 3.</t>
  </si>
  <si>
    <t>2018/ 1- 3.</t>
  </si>
  <si>
    <t>2019/ 1- 3.</t>
  </si>
  <si>
    <t>2020/ 1- 3.</t>
  </si>
  <si>
    <t>実質GDP季節調整済前期比</t>
    <rPh sb="0" eb="2">
      <t>ジッシツ</t>
    </rPh>
    <rPh sb="5" eb="7">
      <t>キセツ</t>
    </rPh>
    <rPh sb="7" eb="9">
      <t>チョウセイ</t>
    </rPh>
    <rPh sb="9" eb="10">
      <t>スミ</t>
    </rPh>
    <rPh sb="10" eb="13">
      <t>ゼンキヒ</t>
    </rPh>
    <phoneticPr fontId="4"/>
  </si>
  <si>
    <t>2021/ 1- 3.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</si>
</sst>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;[Red]\-#,##0.000"/>
    <numFmt numFmtId="166" formatCode="#,##0.0;[Red]\-#,##0.0"/>
    <numFmt numFmtId="167" formatCode="0.00_ "/>
    <numFmt numFmtId="168" formatCode="#,##0.00_ ;[Red]\-#,##0.00\ 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theme="1"/>
      <name val="ＭＳ ゴシック"/>
      <family val="3"/>
      <charset val="128"/>
    </font>
    <font>
      <sz val="11"/>
      <color theme="0" tint="-0.34998626667073579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38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</cellStyleXfs>
  <cellXfs count="32">
    <xf numFmtId="0" fontId="0" fillId="0" borderId="0" xfId="0"/>
    <xf numFmtId="0" fontId="5" fillId="0" borderId="0" xfId="2" applyFont="1">
      <alignment vertical="center"/>
    </xf>
    <xf numFmtId="0" fontId="6" fillId="0" borderId="0" xfId="0" applyFont="1"/>
    <xf numFmtId="0" fontId="8" fillId="0" borderId="0" xfId="2" applyFont="1" applyFill="1">
      <alignment vertical="center"/>
    </xf>
    <xf numFmtId="0" fontId="7" fillId="0" borderId="0" xfId="2" applyFont="1" applyFill="1">
      <alignment vertical="center"/>
    </xf>
    <xf numFmtId="0" fontId="8" fillId="0" borderId="0" xfId="2" applyFont="1">
      <alignment vertical="center"/>
    </xf>
    <xf numFmtId="0" fontId="8" fillId="3" borderId="0" xfId="2" applyFont="1" applyFill="1">
      <alignment vertical="center"/>
    </xf>
    <xf numFmtId="0" fontId="9" fillId="2" borderId="0" xfId="0" quotePrefix="1" applyFont="1" applyFill="1" applyAlignment="1">
      <alignment horizontal="left"/>
    </xf>
    <xf numFmtId="164" fontId="8" fillId="0" borderId="0" xfId="2" applyNumberFormat="1" applyFont="1">
      <alignment vertical="center"/>
    </xf>
    <xf numFmtId="0" fontId="8" fillId="2" borderId="0" xfId="2" applyFont="1" applyFill="1">
      <alignment vertical="center"/>
    </xf>
    <xf numFmtId="2" fontId="8" fillId="0" borderId="0" xfId="2" applyNumberFormat="1" applyFont="1">
      <alignment vertical="center"/>
    </xf>
    <xf numFmtId="0" fontId="8" fillId="2" borderId="0" xfId="0" applyFont="1" applyFill="1"/>
    <xf numFmtId="0" fontId="8" fillId="2" borderId="0" xfId="2" applyFont="1" applyFill="1" applyAlignment="1">
      <alignment horizontal="right" vertical="center"/>
    </xf>
    <xf numFmtId="38" fontId="9" fillId="0" borderId="0" xfId="1" applyFont="1" applyBorder="1" applyAlignment="1" applyProtection="1">
      <protection locked="0"/>
    </xf>
    <xf numFmtId="0" fontId="8" fillId="2" borderId="0" xfId="2" quotePrefix="1" applyFont="1" applyFill="1" applyAlignment="1">
      <alignment horizontal="right" vertical="center"/>
    </xf>
    <xf numFmtId="38" fontId="8" fillId="0" borderId="0" xfId="1" applyFont="1">
      <alignment vertical="center"/>
    </xf>
    <xf numFmtId="0" fontId="8" fillId="0" borderId="0" xfId="2" applyFont="1" applyFill="1" applyAlignment="1">
      <alignment vertical="center" wrapText="1"/>
    </xf>
    <xf numFmtId="2" fontId="8" fillId="0" borderId="0" xfId="2" applyNumberFormat="1" applyFont="1" applyFill="1">
      <alignment vertical="center"/>
    </xf>
    <xf numFmtId="165" fontId="7" fillId="0" borderId="0" xfId="1" applyNumberFormat="1" applyFont="1" applyFill="1">
      <alignment vertical="center"/>
    </xf>
    <xf numFmtId="0" fontId="5" fillId="2" borderId="0" xfId="2" applyFont="1" applyFill="1" applyAlignment="1">
      <alignment horizontal="right" vertical="center"/>
    </xf>
    <xf numFmtId="0" fontId="10" fillId="0" borderId="0" xfId="2" applyFont="1" applyFill="1">
      <alignment vertical="center"/>
    </xf>
    <xf numFmtId="38" fontId="9" fillId="0" borderId="0" xfId="1" applyFont="1" applyFill="1" applyBorder="1" applyAlignment="1" applyProtection="1">
      <protection locked="0"/>
    </xf>
    <xf numFmtId="166" fontId="9" fillId="0" borderId="0" xfId="1" applyNumberFormat="1" applyFont="1" applyFill="1" applyBorder="1" applyAlignment="1" applyProtection="1">
      <protection locked="0"/>
    </xf>
    <xf numFmtId="0" fontId="8" fillId="0" borderId="0" xfId="2" applyFont="1" applyFill="1" applyAlignment="1">
      <alignment horizontal="right" vertical="center"/>
    </xf>
    <xf numFmtId="38" fontId="8" fillId="0" borderId="0" xfId="2" applyNumberFormat="1" applyFont="1" applyFill="1">
      <alignment vertical="center"/>
    </xf>
    <xf numFmtId="0" fontId="8" fillId="2" borderId="0" xfId="2" applyFont="1" applyFill="1" applyAlignment="1">
      <alignment vertical="center" wrapText="1"/>
    </xf>
    <xf numFmtId="0" fontId="8" fillId="2" borderId="0" xfId="2" quotePrefix="1" applyFont="1" applyFill="1">
      <alignment vertical="center"/>
    </xf>
    <xf numFmtId="167" fontId="8" fillId="0" borderId="0" xfId="2" applyNumberFormat="1" applyFont="1" applyFill="1">
      <alignment vertical="center"/>
    </xf>
    <xf numFmtId="2" fontId="8" fillId="0" borderId="0" xfId="2" applyNumberFormat="1" applyFont="1" applyFill="1" applyBorder="1">
      <alignment vertical="center"/>
    </xf>
    <xf numFmtId="38" fontId="8" fillId="0" borderId="0" xfId="2" applyNumberFormat="1" applyFont="1" applyFill="1" applyBorder="1">
      <alignment vertical="center"/>
    </xf>
    <xf numFmtId="0" fontId="8" fillId="0" borderId="0" xfId="2" applyFont="1" applyFill="1" applyBorder="1">
      <alignment vertical="center"/>
    </xf>
    <xf numFmtId="168" fontId="8" fillId="0" borderId="0" xfId="2" applyNumberFormat="1" applyFont="1" applyFill="1">
      <alignment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[0]" xfId="1" builtinId="6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  <cellStyle name="メモ 2" xfId="44" xr:uid="{00000000-0005-0000-0000-00001B000000}"/>
    <cellStyle name="標準 2" xfId="2" xr:uid="{00000000-0005-0000-0000-00002A000000}"/>
    <cellStyle name="標準 3" xfId="43" xr:uid="{00000000-0005-0000-0000-00002B000000}"/>
  </cellStyles>
  <dxfs count="0"/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07403820511739E-2"/>
          <c:y val="7.2582235631760986E-2"/>
          <c:w val="0.90668322876752694"/>
          <c:h val="0.83070522726715235"/>
        </c:manualLayout>
      </c:layout>
      <c:lineChart>
        <c:grouping val="standard"/>
        <c:varyColors val="0"/>
        <c:ser>
          <c:idx val="0"/>
          <c:order val="0"/>
          <c:tx>
            <c:v>実質GDP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'!$D$11:$D$36</c:f>
              <c:numCache>
                <c:formatCode>#,##0_);[Red]\(#,##0\)</c:formatCode>
                <c:ptCount val="26"/>
                <c:pt idx="0">
                  <c:v>426889.1</c:v>
                </c:pt>
                <c:pt idx="1">
                  <c:v>440974.2</c:v>
                </c:pt>
                <c:pt idx="2">
                  <c:v>453653.1</c:v>
                </c:pt>
                <c:pt idx="3">
                  <c:v>453794.6</c:v>
                </c:pt>
                <c:pt idx="4">
                  <c:v>449786.4</c:v>
                </c:pt>
                <c:pt idx="5">
                  <c:v>452884.6</c:v>
                </c:pt>
                <c:pt idx="6">
                  <c:v>464182.6</c:v>
                </c:pt>
                <c:pt idx="7">
                  <c:v>461747.20000000001</c:v>
                </c:pt>
                <c:pt idx="8">
                  <c:v>465846.1</c:v>
                </c:pt>
                <c:pt idx="9">
                  <c:v>474930.5</c:v>
                </c:pt>
                <c:pt idx="10">
                  <c:v>482962</c:v>
                </c:pt>
                <c:pt idx="11">
                  <c:v>492526.1</c:v>
                </c:pt>
                <c:pt idx="12">
                  <c:v>499433.4</c:v>
                </c:pt>
                <c:pt idx="13">
                  <c:v>505429.1</c:v>
                </c:pt>
                <c:pt idx="14">
                  <c:v>488074.7</c:v>
                </c:pt>
                <c:pt idx="15">
                  <c:v>477431.6</c:v>
                </c:pt>
                <c:pt idx="16">
                  <c:v>493029.7</c:v>
                </c:pt>
                <c:pt idx="17">
                  <c:v>495280.1</c:v>
                </c:pt>
                <c:pt idx="18">
                  <c:v>499323.9</c:v>
                </c:pt>
                <c:pt idx="19">
                  <c:v>512534.7</c:v>
                </c:pt>
                <c:pt idx="20">
                  <c:v>510704</c:v>
                </c:pt>
                <c:pt idx="21">
                  <c:v>517223.3</c:v>
                </c:pt>
                <c:pt idx="22">
                  <c:v>521962.9</c:v>
                </c:pt>
                <c:pt idx="23">
                  <c:v>532033.69999999995</c:v>
                </c:pt>
                <c:pt idx="24" formatCode="General">
                  <c:v>533408.1</c:v>
                </c:pt>
                <c:pt idx="25" formatCode="General">
                  <c:v>533118.1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B-49FE-9B3C-64F50C33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652032"/>
        <c:axId val="566652360"/>
      </c:lineChart>
      <c:catAx>
        <c:axId val="566652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566652360"/>
        <c:crosses val="autoZero"/>
        <c:auto val="1"/>
        <c:lblAlgn val="ctr"/>
        <c:lblOffset val="100"/>
        <c:noMultiLvlLbl val="0"/>
      </c:catAx>
      <c:valAx>
        <c:axId val="566652360"/>
        <c:scaling>
          <c:orientation val="minMax"/>
          <c:max val="550000"/>
          <c:min val="400000"/>
        </c:scaling>
        <c:delete val="0"/>
        <c:axPos val="l"/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566652032"/>
        <c:crosses val="autoZero"/>
        <c:crossBetween val="between"/>
        <c:majorUnit val="50000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329768270944744"/>
          <c:y val="0.52976623249196653"/>
          <c:w val="0.22370766488413546"/>
          <c:h val="0.12738317757009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ＭＳ ゴシック" panose="020B0609070205080204" pitchFamily="49" charset="-128"/>
          <a:ea typeface="ＭＳ ゴシック" panose="020B0609070205080204" pitchFamily="49" charset="-128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07403820511739E-2"/>
          <c:y val="7.2582235631760986E-2"/>
          <c:w val="0.90668322876752694"/>
          <c:h val="0.83070522726715235"/>
        </c:manualLayout>
      </c:layout>
      <c:lineChart>
        <c:grouping val="standard"/>
        <c:varyColors val="0"/>
        <c:ser>
          <c:idx val="0"/>
          <c:order val="0"/>
          <c:tx>
            <c:v>Real GDP (level)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'!$D$11:$D$36</c:f>
              <c:numCache>
                <c:formatCode>#,##0_);[Red]\(#,##0\)</c:formatCode>
                <c:ptCount val="26"/>
                <c:pt idx="0">
                  <c:v>426889.1</c:v>
                </c:pt>
                <c:pt idx="1">
                  <c:v>440974.2</c:v>
                </c:pt>
                <c:pt idx="2">
                  <c:v>453653.1</c:v>
                </c:pt>
                <c:pt idx="3">
                  <c:v>453794.6</c:v>
                </c:pt>
                <c:pt idx="4">
                  <c:v>449786.4</c:v>
                </c:pt>
                <c:pt idx="5">
                  <c:v>452884.6</c:v>
                </c:pt>
                <c:pt idx="6">
                  <c:v>464182.6</c:v>
                </c:pt>
                <c:pt idx="7">
                  <c:v>461747.20000000001</c:v>
                </c:pt>
                <c:pt idx="8">
                  <c:v>465846.1</c:v>
                </c:pt>
                <c:pt idx="9">
                  <c:v>474930.5</c:v>
                </c:pt>
                <c:pt idx="10">
                  <c:v>482962</c:v>
                </c:pt>
                <c:pt idx="11">
                  <c:v>492526.1</c:v>
                </c:pt>
                <c:pt idx="12">
                  <c:v>499433.4</c:v>
                </c:pt>
                <c:pt idx="13">
                  <c:v>505429.1</c:v>
                </c:pt>
                <c:pt idx="14">
                  <c:v>488074.7</c:v>
                </c:pt>
                <c:pt idx="15">
                  <c:v>477431.6</c:v>
                </c:pt>
                <c:pt idx="16">
                  <c:v>493029.7</c:v>
                </c:pt>
                <c:pt idx="17">
                  <c:v>495280.1</c:v>
                </c:pt>
                <c:pt idx="18">
                  <c:v>499323.9</c:v>
                </c:pt>
                <c:pt idx="19">
                  <c:v>512534.7</c:v>
                </c:pt>
                <c:pt idx="20">
                  <c:v>510704</c:v>
                </c:pt>
                <c:pt idx="21">
                  <c:v>517223.3</c:v>
                </c:pt>
                <c:pt idx="22">
                  <c:v>521962.9</c:v>
                </c:pt>
                <c:pt idx="23">
                  <c:v>532033.69999999995</c:v>
                </c:pt>
                <c:pt idx="24" formatCode="General">
                  <c:v>533408.1</c:v>
                </c:pt>
                <c:pt idx="25" formatCode="General">
                  <c:v>533118.1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1-4AAE-9EB1-B537DAA3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652032"/>
        <c:axId val="566652360"/>
      </c:lineChart>
      <c:catAx>
        <c:axId val="566652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566652360"/>
        <c:crosses val="autoZero"/>
        <c:auto val="1"/>
        <c:lblAlgn val="ctr"/>
        <c:lblOffset val="100"/>
        <c:noMultiLvlLbl val="0"/>
      </c:catAx>
      <c:valAx>
        <c:axId val="566652360"/>
        <c:scaling>
          <c:orientation val="minMax"/>
          <c:max val="550000"/>
          <c:min val="400000"/>
        </c:scaling>
        <c:delete val="0"/>
        <c:axPos val="l"/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566652032"/>
        <c:crosses val="autoZero"/>
        <c:crossBetween val="between"/>
        <c:majorUnit val="50000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329768270944744"/>
          <c:y val="0.52976623249196653"/>
          <c:w val="0.22370766488413546"/>
          <c:h val="0.12738317757009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ea typeface="ＭＳ ゴシック" panose="020B0609070205080204" pitchFamily="49" charset="-128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07403820511739E-2"/>
          <c:y val="7.2582235631760986E-2"/>
          <c:w val="0.90668322876752694"/>
          <c:h val="0.83070522726715235"/>
        </c:manualLayout>
      </c:layout>
      <c:lineChart>
        <c:grouping val="standard"/>
        <c:varyColors val="0"/>
        <c:ser>
          <c:idx val="0"/>
          <c:order val="0"/>
          <c:tx>
            <c:v>Real GDP (year-on-year rate of change)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'!$AH$11:$AH$36</c:f>
              <c:numCache>
                <c:formatCode>#,##0.0;[Red]\-#,##0.0</c:formatCode>
                <c:ptCount val="26"/>
                <c:pt idx="1">
                  <c:v>3.2994752032788028</c:v>
                </c:pt>
                <c:pt idx="2">
                  <c:v>2.8752022227150746</c:v>
                </c:pt>
                <c:pt idx="3">
                  <c:v>3.1191234006769264E-2</c:v>
                </c:pt>
                <c:pt idx="4">
                  <c:v>-0.88326304455803495</c:v>
                </c:pt>
                <c:pt idx="5">
                  <c:v>0.68881584681084007</c:v>
                </c:pt>
                <c:pt idx="6">
                  <c:v>2.4946752439804811</c:v>
                </c:pt>
                <c:pt idx="7">
                  <c:v>-0.52466421619422476</c:v>
                </c:pt>
                <c:pt idx="8">
                  <c:v>0.88769352580806071</c:v>
                </c:pt>
                <c:pt idx="9">
                  <c:v>1.9500860906638451</c:v>
                </c:pt>
                <c:pt idx="10">
                  <c:v>1.6910895383640252</c:v>
                </c:pt>
                <c:pt idx="11">
                  <c:v>1.9803007275934732</c:v>
                </c:pt>
                <c:pt idx="12">
                  <c:v>1.4024231406213943</c:v>
                </c:pt>
                <c:pt idx="13">
                  <c:v>1.2005004070612841</c:v>
                </c:pt>
                <c:pt idx="14">
                  <c:v>-3.4335973136489315</c:v>
                </c:pt>
                <c:pt idx="15">
                  <c:v>-2.1806293176024099</c:v>
                </c:pt>
                <c:pt idx="16">
                  <c:v>3.2670857982588473</c:v>
                </c:pt>
                <c:pt idx="17">
                  <c:v>0.45644309054809185</c:v>
                </c:pt>
                <c:pt idx="18">
                  <c:v>0.8164672879043593</c:v>
                </c:pt>
                <c:pt idx="19">
                  <c:v>2.6457375663371892</c:v>
                </c:pt>
                <c:pt idx="20">
                  <c:v>-0.35718557202078216</c:v>
                </c:pt>
                <c:pt idx="21">
                  <c:v>1.2765320028822913</c:v>
                </c:pt>
                <c:pt idx="22">
                  <c:v>0.91635469631783906</c:v>
                </c:pt>
                <c:pt idx="23">
                  <c:v>1.9294091591566911</c:v>
                </c:pt>
                <c:pt idx="24">
                  <c:v>0.25832950055608705</c:v>
                </c:pt>
                <c:pt idx="25">
                  <c:v>-5.4367378373143538E-2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6-40FB-852C-A4F74501D99F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val>
            <c:numRef>
              <c:f>'Data(Y) '!$A$11:$A$36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6-40FB-852C-A4F74501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652032"/>
        <c:axId val="566652360"/>
      </c:lineChart>
      <c:catAx>
        <c:axId val="566652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566652360"/>
        <c:crossesAt val="-6"/>
        <c:auto val="1"/>
        <c:lblAlgn val="ctr"/>
        <c:lblOffset val="100"/>
        <c:noMultiLvlLbl val="0"/>
      </c:catAx>
      <c:valAx>
        <c:axId val="566652360"/>
        <c:scaling>
          <c:orientation val="minMax"/>
          <c:max val="6"/>
          <c:min val="-6"/>
        </c:scaling>
        <c:delete val="0"/>
        <c:axPos val="l"/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5666520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9.5365418894830661E-2"/>
          <c:y val="0.71668212034243384"/>
          <c:w val="0.53208556149732611"/>
          <c:h val="0.14261682242990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ea typeface="ＭＳ ゴシック" panose="020B0609070205080204" pitchFamily="49" charset="-128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98112958245668E-2"/>
          <c:y val="7.099139049926452E-2"/>
          <c:w val="0.92173987286567582"/>
          <c:h val="0.8244959764644802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'Data(Y) '!$AS$9</c:f>
              <c:strCache>
                <c:ptCount val="1"/>
                <c:pt idx="0">
                  <c:v>Consumption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'!$AS$11:$AS$36</c:f>
              <c:numCache>
                <c:formatCode>0.00</c:formatCode>
                <c:ptCount val="26"/>
                <c:pt idx="1">
                  <c:v>1.11487971934631</c:v>
                </c:pt>
                <c:pt idx="2">
                  <c:v>2.1293082452442822</c:v>
                </c:pt>
                <c:pt idx="3">
                  <c:v>-1.6638925205184416</c:v>
                </c:pt>
                <c:pt idx="4">
                  <c:v>-0.32294346384905021</c:v>
                </c:pt>
                <c:pt idx="5">
                  <c:v>0.98909171108774918</c:v>
                </c:pt>
                <c:pt idx="6">
                  <c:v>0.75867008946649217</c:v>
                </c:pt>
                <c:pt idx="7">
                  <c:v>0.74964033550590048</c:v>
                </c:pt>
                <c:pt idx="8">
                  <c:v>0.58458394550091231</c:v>
                </c:pt>
                <c:pt idx="9">
                  <c:v>0.39418597687089973</c:v>
                </c:pt>
                <c:pt idx="10">
                  <c:v>0.74907802299495085</c:v>
                </c:pt>
                <c:pt idx="11">
                  <c:v>0.87924101689159073</c:v>
                </c:pt>
                <c:pt idx="12">
                  <c:v>0.43315470997375027</c:v>
                </c:pt>
                <c:pt idx="13">
                  <c:v>-9.4607208889113142E-2</c:v>
                </c:pt>
                <c:pt idx="14">
                  <c:v>-1.1962112984788569</c:v>
                </c:pt>
                <c:pt idx="15">
                  <c:v>-0.20740677605292557</c:v>
                </c:pt>
                <c:pt idx="16">
                  <c:v>0.94122383185361247</c:v>
                </c:pt>
                <c:pt idx="17">
                  <c:v>0.51899510313474628</c:v>
                </c:pt>
                <c:pt idx="18">
                  <c:v>1.0756539582349463</c:v>
                </c:pt>
                <c:pt idx="19">
                  <c:v>1.8760568040103898</c:v>
                </c:pt>
                <c:pt idx="20">
                  <c:v>-1.8434654278041984</c:v>
                </c:pt>
                <c:pt idx="21">
                  <c:v>0.49263369779755461</c:v>
                </c:pt>
                <c:pt idx="22">
                  <c:v>0.16029826962551313</c:v>
                </c:pt>
                <c:pt idx="23">
                  <c:v>0.59739878064130836</c:v>
                </c:pt>
                <c:pt idx="24">
                  <c:v>-0.1082074312209944</c:v>
                </c:pt>
                <c:pt idx="25">
                  <c:v>-0.30402612933699574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9-4B42-A20B-71F79224EA4D}"/>
            </c:ext>
          </c:extLst>
        </c:ser>
        <c:ser>
          <c:idx val="2"/>
          <c:order val="2"/>
          <c:tx>
            <c:strRef>
              <c:f>'Data(Y) '!$AT$9</c:f>
              <c:strCache>
                <c:ptCount val="1"/>
                <c:pt idx="0">
                  <c:v>Business fixed Investment</c:v>
                </c:pt>
              </c:strCache>
            </c:strRef>
          </c:tx>
          <c:spPr>
            <a:pattFill prst="pct70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'!$AT$11:$AT$36</c:f>
              <c:numCache>
                <c:formatCode>0.00</c:formatCode>
                <c:ptCount val="26"/>
                <c:pt idx="1">
                  <c:v>1.26292753785468</c:v>
                </c:pt>
                <c:pt idx="2">
                  <c:v>0.83184004869219041</c:v>
                </c:pt>
                <c:pt idx="3">
                  <c:v>0.44593545155979319</c:v>
                </c:pt>
                <c:pt idx="4">
                  <c:v>-0.55600044601676435</c:v>
                </c:pt>
                <c:pt idx="5">
                  <c:v>-0.22183863273767343</c:v>
                </c:pt>
                <c:pt idx="6">
                  <c:v>0.94999918301483299</c:v>
                </c:pt>
                <c:pt idx="7">
                  <c:v>-0.6544622741136773</c:v>
                </c:pt>
                <c:pt idx="8">
                  <c:v>-0.48922873814935969</c:v>
                </c:pt>
                <c:pt idx="9">
                  <c:v>0.50430818246627007</c:v>
                </c:pt>
                <c:pt idx="10">
                  <c:v>0.63958831871189392</c:v>
                </c:pt>
                <c:pt idx="11">
                  <c:v>1.1588696419179996</c:v>
                </c:pt>
                <c:pt idx="12">
                  <c:v>0.39951182282522635</c:v>
                </c:pt>
                <c:pt idx="13">
                  <c:v>-9.6329160204344719E-2</c:v>
                </c:pt>
                <c:pt idx="14">
                  <c:v>-0.94266436182641644</c:v>
                </c:pt>
                <c:pt idx="15">
                  <c:v>-1.8080633968529811</c:v>
                </c:pt>
                <c:pt idx="16">
                  <c:v>0.27557874258846654</c:v>
                </c:pt>
                <c:pt idx="17">
                  <c:v>0.58943710693291007</c:v>
                </c:pt>
                <c:pt idx="18">
                  <c:v>0.34509765282311911</c:v>
                </c:pt>
                <c:pt idx="19">
                  <c:v>1.0106866504887921</c:v>
                </c:pt>
                <c:pt idx="20">
                  <c:v>0.51305794514985836</c:v>
                </c:pt>
                <c:pt idx="21">
                  <c:v>0.24568047244587807</c:v>
                </c:pt>
                <c:pt idx="22">
                  <c:v>-5.5295266087200631E-2</c:v>
                </c:pt>
                <c:pt idx="23">
                  <c:v>0.66205854860565982</c:v>
                </c:pt>
                <c:pt idx="24">
                  <c:v>0.27674938636405821</c:v>
                </c:pt>
                <c:pt idx="25">
                  <c:v>-0.14679192160748966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9-4B42-A20B-71F79224EA4D}"/>
            </c:ext>
          </c:extLst>
        </c:ser>
        <c:ser>
          <c:idx val="3"/>
          <c:order val="3"/>
          <c:tx>
            <c:strRef>
              <c:f>'Data(Y) '!$AU$9</c:f>
              <c:strCache>
                <c:ptCount val="1"/>
                <c:pt idx="0">
                  <c:v>Government Expenditure</c:v>
                </c:pt>
              </c:strCache>
            </c:strRef>
          </c:tx>
          <c:spPr>
            <a:pattFill prst="lt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'!$AU$11:$AU$36</c:f>
              <c:numCache>
                <c:formatCode>0.00</c:formatCode>
                <c:ptCount val="26"/>
                <c:pt idx="1">
                  <c:v>1.2197781578400588</c:v>
                </c:pt>
                <c:pt idx="2">
                  <c:v>0.16252651515666505</c:v>
                </c:pt>
                <c:pt idx="3">
                  <c:v>-0.47787615691372864</c:v>
                </c:pt>
                <c:pt idx="4">
                  <c:v>0.42796895335466884</c:v>
                </c:pt>
                <c:pt idx="5">
                  <c:v>0.60628778460175758</c:v>
                </c:pt>
                <c:pt idx="6">
                  <c:v>-2.6077283263773114E-2</c:v>
                </c:pt>
                <c:pt idx="7">
                  <c:v>0.17809801573777467</c:v>
                </c:pt>
                <c:pt idx="8">
                  <c:v>1.2062877695846793E-2</c:v>
                </c:pt>
                <c:pt idx="9">
                  <c:v>-0.22509579880565833</c:v>
                </c:pt>
                <c:pt idx="10">
                  <c:v>-0.33800735054918624</c:v>
                </c:pt>
                <c:pt idx="11">
                  <c:v>-0.41848012887142083</c:v>
                </c:pt>
                <c:pt idx="12">
                  <c:v>-0.31147587914630137</c:v>
                </c:pt>
                <c:pt idx="13">
                  <c:v>4.2668351776228165E-2</c:v>
                </c:pt>
                <c:pt idx="14">
                  <c:v>-0.33383515116165419</c:v>
                </c:pt>
                <c:pt idx="15">
                  <c:v>1.0044364110657669</c:v>
                </c:pt>
                <c:pt idx="16">
                  <c:v>1.1813210520623191E-2</c:v>
                </c:pt>
                <c:pt idx="17">
                  <c:v>0.27010543178230378</c:v>
                </c:pt>
                <c:pt idx="18">
                  <c:v>0.3286423177511093</c:v>
                </c:pt>
                <c:pt idx="19">
                  <c:v>0.77705072799439101</c:v>
                </c:pt>
                <c:pt idx="20">
                  <c:v>-1.3228372635057451E-2</c:v>
                </c:pt>
                <c:pt idx="21">
                  <c:v>0.28981562705598662</c:v>
                </c:pt>
                <c:pt idx="22">
                  <c:v>0.15790085249446364</c:v>
                </c:pt>
                <c:pt idx="23">
                  <c:v>0.12029590608834348</c:v>
                </c:pt>
                <c:pt idx="24">
                  <c:v>0.19957382398896698</c:v>
                </c:pt>
                <c:pt idx="25">
                  <c:v>0.64813413969529365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9-4B42-A20B-71F79224EA4D}"/>
            </c:ext>
          </c:extLst>
        </c:ser>
        <c:ser>
          <c:idx val="4"/>
          <c:order val="4"/>
          <c:tx>
            <c:strRef>
              <c:f>'Data(Y) '!$AV$9</c:f>
              <c:strCache>
                <c:ptCount val="1"/>
                <c:pt idx="0">
                  <c:v>Net Exports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'!$AV$11:$AV$36</c:f>
              <c:numCache>
                <c:formatCode>0.00</c:formatCode>
                <c:ptCount val="26"/>
                <c:pt idx="1">
                  <c:v>-1.1873575596097443</c:v>
                </c:pt>
                <c:pt idx="2">
                  <c:v>-0.47218181925382502</c:v>
                </c:pt>
                <c:pt idx="3">
                  <c:v>1.0219923549513938</c:v>
                </c:pt>
                <c:pt idx="4">
                  <c:v>0.44348258000425744</c:v>
                </c:pt>
                <c:pt idx="5">
                  <c:v>-0.21072224504787182</c:v>
                </c:pt>
                <c:pt idx="6">
                  <c:v>-0.31489257969911066</c:v>
                </c:pt>
                <c:pt idx="7">
                  <c:v>-0.35356775544796398</c:v>
                </c:pt>
                <c:pt idx="8">
                  <c:v>0.53434000249487146</c:v>
                </c:pt>
                <c:pt idx="9">
                  <c:v>0.72425206522068164</c:v>
                </c:pt>
                <c:pt idx="10">
                  <c:v>0.16187631664001348</c:v>
                </c:pt>
                <c:pt idx="11">
                  <c:v>0.30190781055238308</c:v>
                </c:pt>
                <c:pt idx="12">
                  <c:v>0.62512423199501499</c:v>
                </c:pt>
                <c:pt idx="13">
                  <c:v>0.97814843780972582</c:v>
                </c:pt>
                <c:pt idx="14">
                  <c:v>-0.90821838315205827</c:v>
                </c:pt>
                <c:pt idx="15">
                  <c:v>0.31755384985126245</c:v>
                </c:pt>
                <c:pt idx="16">
                  <c:v>0.72177878464684786</c:v>
                </c:pt>
                <c:pt idx="17">
                  <c:v>-1.0121094124755567</c:v>
                </c:pt>
                <c:pt idx="18">
                  <c:v>-0.82625972656684576</c:v>
                </c:pt>
                <c:pt idx="19">
                  <c:v>-0.50384129419801438</c:v>
                </c:pt>
                <c:pt idx="20">
                  <c:v>0.57933638444382385</c:v>
                </c:pt>
                <c:pt idx="21">
                  <c:v>5.4747955763025234E-2</c:v>
                </c:pt>
                <c:pt idx="22">
                  <c:v>0.73623906734286726</c:v>
                </c:pt>
                <c:pt idx="23">
                  <c:v>0.38786281553727286</c:v>
                </c:pt>
                <c:pt idx="24">
                  <c:v>-0.15094908461625645</c:v>
                </c:pt>
                <c:pt idx="25">
                  <c:v>-0.16229599812976223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9-4B42-A20B-71F79224EA4D}"/>
            </c:ext>
          </c:extLst>
        </c:ser>
        <c:ser>
          <c:idx val="5"/>
          <c:order val="5"/>
          <c:tx>
            <c:strRef>
              <c:f>'Data(Y) '!$AW$9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'!$AW$11:$AW$36</c:f>
              <c:numCache>
                <c:formatCode>0.00</c:formatCode>
                <c:ptCount val="26"/>
                <c:pt idx="1">
                  <c:v>0.8892473478474936</c:v>
                </c:pt>
                <c:pt idx="2">
                  <c:v>0.22370923287575556</c:v>
                </c:pt>
                <c:pt idx="3">
                  <c:v>0.70503210492777013</c:v>
                </c:pt>
                <c:pt idx="4">
                  <c:v>-0.87577066805115578</c:v>
                </c:pt>
                <c:pt idx="5">
                  <c:v>-0.47400277109312333</c:v>
                </c:pt>
                <c:pt idx="6">
                  <c:v>1.1269758344620164</c:v>
                </c:pt>
                <c:pt idx="7">
                  <c:v>-0.44437253787624814</c:v>
                </c:pt>
                <c:pt idx="8">
                  <c:v>0.24593543826579456</c:v>
                </c:pt>
                <c:pt idx="9">
                  <c:v>0.55243566491165219</c:v>
                </c:pt>
                <c:pt idx="10">
                  <c:v>0.47855423056635232</c:v>
                </c:pt>
                <c:pt idx="11">
                  <c:v>5.8762387102940766E-2</c:v>
                </c:pt>
                <c:pt idx="12">
                  <c:v>0.25610825497368872</c:v>
                </c:pt>
                <c:pt idx="13">
                  <c:v>0.37061998656876805</c:v>
                </c:pt>
                <c:pt idx="14">
                  <c:v>-5.26681190299398E-2</c:v>
                </c:pt>
                <c:pt idx="15">
                  <c:v>-1.4871494056135426</c:v>
                </c:pt>
                <c:pt idx="16">
                  <c:v>1.3166912286493075</c:v>
                </c:pt>
                <c:pt idx="17">
                  <c:v>9.0014861173687219E-2</c:v>
                </c:pt>
                <c:pt idx="18">
                  <c:v>-0.1066669143379652</c:v>
                </c:pt>
                <c:pt idx="19">
                  <c:v>-0.5142153219583474</c:v>
                </c:pt>
                <c:pt idx="20">
                  <c:v>0.40711389882477422</c:v>
                </c:pt>
                <c:pt idx="21">
                  <c:v>0.19365424981985652</c:v>
                </c:pt>
                <c:pt idx="22">
                  <c:v>-8.2788227057820754E-2</c:v>
                </c:pt>
                <c:pt idx="23">
                  <c:v>0.16179310828412166</c:v>
                </c:pt>
                <c:pt idx="24">
                  <c:v>4.1162806040294063E-2</c:v>
                </c:pt>
                <c:pt idx="25">
                  <c:v>-8.9387468994177294E-2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9-4B42-A20B-71F79224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53575952"/>
        <c:axId val="453576280"/>
      </c:barChart>
      <c:lineChart>
        <c:grouping val="standard"/>
        <c:varyColors val="0"/>
        <c:ser>
          <c:idx val="0"/>
          <c:order val="0"/>
          <c:tx>
            <c:strRef>
              <c:f>'Data(Y) '!$AR$9</c:f>
              <c:strCache>
                <c:ptCount val="1"/>
                <c:pt idx="0">
                  <c:v>Real GDP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'!$AR$11:$AR$36</c:f>
              <c:numCache>
                <c:formatCode>0.00</c:formatCode>
                <c:ptCount val="26"/>
                <c:pt idx="1">
                  <c:v>3.2994752032788028</c:v>
                </c:pt>
                <c:pt idx="2">
                  <c:v>2.8752022227150746</c:v>
                </c:pt>
                <c:pt idx="3">
                  <c:v>3.1191234006769264E-2</c:v>
                </c:pt>
                <c:pt idx="4">
                  <c:v>-0.88326304455803495</c:v>
                </c:pt>
                <c:pt idx="5">
                  <c:v>0.68881584681084007</c:v>
                </c:pt>
                <c:pt idx="6">
                  <c:v>2.4946752439804811</c:v>
                </c:pt>
                <c:pt idx="7">
                  <c:v>-0.52466421619422476</c:v>
                </c:pt>
                <c:pt idx="8">
                  <c:v>0.88769352580806071</c:v>
                </c:pt>
                <c:pt idx="9">
                  <c:v>1.9500860906638451</c:v>
                </c:pt>
                <c:pt idx="10">
                  <c:v>1.6910895383640252</c:v>
                </c:pt>
                <c:pt idx="11">
                  <c:v>1.9803007275934732</c:v>
                </c:pt>
                <c:pt idx="12">
                  <c:v>1.4024231406213943</c:v>
                </c:pt>
                <c:pt idx="13">
                  <c:v>1.2005004070612841</c:v>
                </c:pt>
                <c:pt idx="14">
                  <c:v>-3.4335973136489315</c:v>
                </c:pt>
                <c:pt idx="15">
                  <c:v>-2.1806293176024099</c:v>
                </c:pt>
                <c:pt idx="16">
                  <c:v>3.2670857982588473</c:v>
                </c:pt>
                <c:pt idx="17">
                  <c:v>0.45644309054809185</c:v>
                </c:pt>
                <c:pt idx="18">
                  <c:v>0.8164672879043593</c:v>
                </c:pt>
                <c:pt idx="19">
                  <c:v>2.6457375663371892</c:v>
                </c:pt>
                <c:pt idx="20">
                  <c:v>-0.35718557202078216</c:v>
                </c:pt>
                <c:pt idx="21">
                  <c:v>1.2765320028822913</c:v>
                </c:pt>
                <c:pt idx="22">
                  <c:v>0.91635469631783906</c:v>
                </c:pt>
                <c:pt idx="23">
                  <c:v>1.9294091591566911</c:v>
                </c:pt>
                <c:pt idx="24">
                  <c:v>0.25832950055608705</c:v>
                </c:pt>
                <c:pt idx="25">
                  <c:v>-5.4367378373143538E-2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C9-4B42-A20B-71F79224EA4D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'!$A$11:$A$36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C9-4B42-A20B-71F79224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75952"/>
        <c:axId val="453576280"/>
      </c:lineChart>
      <c:catAx>
        <c:axId val="4535759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453576280"/>
        <c:crossesAt val="-1E+17"/>
        <c:auto val="1"/>
        <c:lblAlgn val="ctr"/>
        <c:lblOffset val="100"/>
        <c:noMultiLvlLbl val="0"/>
      </c:catAx>
      <c:valAx>
        <c:axId val="453576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453575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840707964601773"/>
          <c:y val="7.1730769230769237E-2"/>
          <c:w val="0.70725663716814169"/>
          <c:h val="0.15903846153846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ea typeface="ＭＳ ゴシック" panose="020B0609070205080204" pitchFamily="49" charset="-128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98112958245668E-2"/>
          <c:y val="7.099139049926452E-2"/>
          <c:w val="0.92173987286567582"/>
          <c:h val="0.8244959764644802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'Data(Y) '!$BA$9</c:f>
              <c:strCache>
                <c:ptCount val="1"/>
                <c:pt idx="0">
                  <c:v>Priveate Domestic Demand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'!$BA$11:$BA$36</c:f>
              <c:numCache>
                <c:formatCode>0.00</c:formatCode>
                <c:ptCount val="26"/>
                <c:pt idx="1">
                  <c:v>3.2670546050484885</c:v>
                </c:pt>
                <c:pt idx="2">
                  <c:v>3.1848575268122348</c:v>
                </c:pt>
                <c:pt idx="3">
                  <c:v>-0.51292496403089594</c:v>
                </c:pt>
                <c:pt idx="4">
                  <c:v>-1.7547145779169613</c:v>
                </c:pt>
                <c:pt idx="5">
                  <c:v>0.29325030725695433</c:v>
                </c:pt>
                <c:pt idx="6">
                  <c:v>2.8356451069433648</c:v>
                </c:pt>
                <c:pt idx="7">
                  <c:v>-0.34919447648403545</c:v>
                </c:pt>
                <c:pt idx="8">
                  <c:v>0.34129064561734246</c:v>
                </c:pt>
                <c:pt idx="9">
                  <c:v>1.4509298242488218</c:v>
                </c:pt>
                <c:pt idx="10">
                  <c:v>1.867220572273198</c:v>
                </c:pt>
                <c:pt idx="11">
                  <c:v>2.0968730459125111</c:v>
                </c:pt>
                <c:pt idx="12">
                  <c:v>1.0887747877726808</c:v>
                </c:pt>
                <c:pt idx="13">
                  <c:v>0.17968361747533024</c:v>
                </c:pt>
                <c:pt idx="14">
                  <c:v>-2.1915437793352188</c:v>
                </c:pt>
                <c:pt idx="15">
                  <c:v>-3.5026195785194392</c:v>
                </c:pt>
                <c:pt idx="16">
                  <c:v>2.5334938030913761</c:v>
                </c:pt>
                <c:pt idx="17">
                  <c:v>1.1984470712413449</c:v>
                </c:pt>
                <c:pt idx="18">
                  <c:v>1.3140846967200956</c:v>
                </c:pt>
                <c:pt idx="19">
                  <c:v>2.3725281325408125</c:v>
                </c:pt>
                <c:pt idx="20">
                  <c:v>-0.92329358382954851</c:v>
                </c:pt>
                <c:pt idx="21">
                  <c:v>0.9319684200632794</c:v>
                </c:pt>
                <c:pt idx="22">
                  <c:v>2.221477648050818E-2</c:v>
                </c:pt>
                <c:pt idx="23">
                  <c:v>1.4212504375310746</c:v>
                </c:pt>
                <c:pt idx="24">
                  <c:v>0.20970476118337653</c:v>
                </c:pt>
                <c:pt idx="25">
                  <c:v>-0.54020551993867494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9-46B0-9B78-8B64FBBD6AF5}"/>
            </c:ext>
          </c:extLst>
        </c:ser>
        <c:ser>
          <c:idx val="3"/>
          <c:order val="2"/>
          <c:tx>
            <c:strRef>
              <c:f>'Data(Y) '!$BB$9</c:f>
              <c:strCache>
                <c:ptCount val="1"/>
                <c:pt idx="0">
                  <c:v>Public Domestic Demand</c:v>
                </c:pt>
              </c:strCache>
            </c:strRef>
          </c:tx>
          <c:spPr>
            <a:pattFill prst="lt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'!$BB$11:$BB$36</c:f>
              <c:numCache>
                <c:formatCode>0.00</c:formatCode>
                <c:ptCount val="26"/>
                <c:pt idx="1">
                  <c:v>1.2197781578400588</c:v>
                </c:pt>
                <c:pt idx="2">
                  <c:v>0.16252651515666505</c:v>
                </c:pt>
                <c:pt idx="3">
                  <c:v>-0.47787615691372864</c:v>
                </c:pt>
                <c:pt idx="4">
                  <c:v>0.42796895335466884</c:v>
                </c:pt>
                <c:pt idx="5">
                  <c:v>0.60628778460175758</c:v>
                </c:pt>
                <c:pt idx="6">
                  <c:v>-2.6077283263773114E-2</c:v>
                </c:pt>
                <c:pt idx="7">
                  <c:v>0.17809801573777467</c:v>
                </c:pt>
                <c:pt idx="8">
                  <c:v>1.2062877695846793E-2</c:v>
                </c:pt>
                <c:pt idx="9">
                  <c:v>-0.22509579880565833</c:v>
                </c:pt>
                <c:pt idx="10">
                  <c:v>-0.33800735054918624</c:v>
                </c:pt>
                <c:pt idx="11">
                  <c:v>-0.41848012887142083</c:v>
                </c:pt>
                <c:pt idx="12">
                  <c:v>-0.31147587914630137</c:v>
                </c:pt>
                <c:pt idx="13">
                  <c:v>4.2668351776228165E-2</c:v>
                </c:pt>
                <c:pt idx="14">
                  <c:v>-0.33383515116165419</c:v>
                </c:pt>
                <c:pt idx="15">
                  <c:v>1.0044364110657669</c:v>
                </c:pt>
                <c:pt idx="16">
                  <c:v>1.1813210520623191E-2</c:v>
                </c:pt>
                <c:pt idx="17">
                  <c:v>0.27010543178230378</c:v>
                </c:pt>
                <c:pt idx="18">
                  <c:v>0.3286423177511093</c:v>
                </c:pt>
                <c:pt idx="19">
                  <c:v>0.77705072799439101</c:v>
                </c:pt>
                <c:pt idx="20">
                  <c:v>-1.3228372635057451E-2</c:v>
                </c:pt>
                <c:pt idx="21">
                  <c:v>0.28981562705598662</c:v>
                </c:pt>
                <c:pt idx="22">
                  <c:v>0.15790085249446364</c:v>
                </c:pt>
                <c:pt idx="23">
                  <c:v>0.12029590608834348</c:v>
                </c:pt>
                <c:pt idx="24">
                  <c:v>0.19957382398896698</c:v>
                </c:pt>
                <c:pt idx="25">
                  <c:v>0.64813413969529365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9-46B0-9B78-8B64FBBD6AF5}"/>
            </c:ext>
          </c:extLst>
        </c:ser>
        <c:ser>
          <c:idx val="4"/>
          <c:order val="3"/>
          <c:tx>
            <c:strRef>
              <c:f>'Data(Y) '!$BC$9</c:f>
              <c:strCache>
                <c:ptCount val="1"/>
                <c:pt idx="0">
                  <c:v>Net Exports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'!$BC$11:$BC$36</c:f>
              <c:numCache>
                <c:formatCode>0.00</c:formatCode>
                <c:ptCount val="26"/>
                <c:pt idx="1">
                  <c:v>-1.1873575596097443</c:v>
                </c:pt>
                <c:pt idx="2">
                  <c:v>-0.47218181925382502</c:v>
                </c:pt>
                <c:pt idx="3">
                  <c:v>1.0219923549513938</c:v>
                </c:pt>
                <c:pt idx="4">
                  <c:v>0.44348258000425744</c:v>
                </c:pt>
                <c:pt idx="5">
                  <c:v>-0.21072224504787182</c:v>
                </c:pt>
                <c:pt idx="6">
                  <c:v>-0.31489257969911066</c:v>
                </c:pt>
                <c:pt idx="7">
                  <c:v>-0.35356775544796398</c:v>
                </c:pt>
                <c:pt idx="8">
                  <c:v>0.53434000249487146</c:v>
                </c:pt>
                <c:pt idx="9">
                  <c:v>0.72425206522068164</c:v>
                </c:pt>
                <c:pt idx="10">
                  <c:v>0.16187631664001348</c:v>
                </c:pt>
                <c:pt idx="11">
                  <c:v>0.30190781055238308</c:v>
                </c:pt>
                <c:pt idx="12">
                  <c:v>0.62512423199501499</c:v>
                </c:pt>
                <c:pt idx="13">
                  <c:v>0.97814843780972582</c:v>
                </c:pt>
                <c:pt idx="14">
                  <c:v>-0.90821838315205827</c:v>
                </c:pt>
                <c:pt idx="15">
                  <c:v>0.31755384985126245</c:v>
                </c:pt>
                <c:pt idx="16">
                  <c:v>0.72177878464684786</c:v>
                </c:pt>
                <c:pt idx="17">
                  <c:v>-1.0121094124755567</c:v>
                </c:pt>
                <c:pt idx="18">
                  <c:v>-0.82625972656684576</c:v>
                </c:pt>
                <c:pt idx="19">
                  <c:v>-0.50384129419801438</c:v>
                </c:pt>
                <c:pt idx="20">
                  <c:v>0.57933638444382385</c:v>
                </c:pt>
                <c:pt idx="21">
                  <c:v>5.4747955763025234E-2</c:v>
                </c:pt>
                <c:pt idx="22">
                  <c:v>0.73623906734286726</c:v>
                </c:pt>
                <c:pt idx="23">
                  <c:v>0.38786281553727286</c:v>
                </c:pt>
                <c:pt idx="24">
                  <c:v>-0.15094908461625645</c:v>
                </c:pt>
                <c:pt idx="25">
                  <c:v>-0.16229599812976223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9-46B0-9B78-8B64FBBD6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53575952"/>
        <c:axId val="453576280"/>
      </c:barChart>
      <c:lineChart>
        <c:grouping val="standard"/>
        <c:varyColors val="0"/>
        <c:ser>
          <c:idx val="0"/>
          <c:order val="0"/>
          <c:tx>
            <c:strRef>
              <c:f>'Data(Y) '!$AZ$9</c:f>
              <c:strCache>
                <c:ptCount val="1"/>
                <c:pt idx="0">
                  <c:v>Real GDP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'!$AZ$11:$AZ$36</c:f>
              <c:numCache>
                <c:formatCode>0.00</c:formatCode>
                <c:ptCount val="26"/>
                <c:pt idx="1">
                  <c:v>3.2994752032788028</c:v>
                </c:pt>
                <c:pt idx="2">
                  <c:v>2.8752022227150746</c:v>
                </c:pt>
                <c:pt idx="3">
                  <c:v>3.1191234006769264E-2</c:v>
                </c:pt>
                <c:pt idx="4">
                  <c:v>-0.88326304455803495</c:v>
                </c:pt>
                <c:pt idx="5">
                  <c:v>0.68881584681084007</c:v>
                </c:pt>
                <c:pt idx="6">
                  <c:v>2.4946752439804811</c:v>
                </c:pt>
                <c:pt idx="7">
                  <c:v>-0.52466421619422476</c:v>
                </c:pt>
                <c:pt idx="8">
                  <c:v>0.88769352580806071</c:v>
                </c:pt>
                <c:pt idx="9">
                  <c:v>1.9500860906638451</c:v>
                </c:pt>
                <c:pt idx="10">
                  <c:v>1.6910895383640252</c:v>
                </c:pt>
                <c:pt idx="11">
                  <c:v>1.9803007275934732</c:v>
                </c:pt>
                <c:pt idx="12">
                  <c:v>1.4024231406213943</c:v>
                </c:pt>
                <c:pt idx="13">
                  <c:v>1.2005004070612841</c:v>
                </c:pt>
                <c:pt idx="14">
                  <c:v>-3.4335973136489315</c:v>
                </c:pt>
                <c:pt idx="15">
                  <c:v>-2.1806293176024099</c:v>
                </c:pt>
                <c:pt idx="16">
                  <c:v>3.2670857982588473</c:v>
                </c:pt>
                <c:pt idx="17">
                  <c:v>0.45644309054809185</c:v>
                </c:pt>
                <c:pt idx="18">
                  <c:v>0.8164672879043593</c:v>
                </c:pt>
                <c:pt idx="19">
                  <c:v>2.6457375663371892</c:v>
                </c:pt>
                <c:pt idx="20">
                  <c:v>-0.35718557202078216</c:v>
                </c:pt>
                <c:pt idx="21">
                  <c:v>1.2765320028822913</c:v>
                </c:pt>
                <c:pt idx="22">
                  <c:v>0.91635469631783906</c:v>
                </c:pt>
                <c:pt idx="23">
                  <c:v>1.9294091591566911</c:v>
                </c:pt>
                <c:pt idx="24">
                  <c:v>0.25832950055608705</c:v>
                </c:pt>
                <c:pt idx="25">
                  <c:v>-5.4367378373143538E-2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9-46B0-9B78-8B64FBBD6AF5}"/>
            </c:ext>
          </c:extLst>
        </c:ser>
        <c:ser>
          <c:idx val="6"/>
          <c:order val="4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'!$A$11:$A$36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9-46B0-9B78-8B64FBBD6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75952"/>
        <c:axId val="453576280"/>
      </c:lineChart>
      <c:catAx>
        <c:axId val="4535759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453576280"/>
        <c:crossesAt val="-1E+17"/>
        <c:auto val="1"/>
        <c:lblAlgn val="ctr"/>
        <c:lblOffset val="100"/>
        <c:noMultiLvlLbl val="0"/>
      </c:catAx>
      <c:valAx>
        <c:axId val="453576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453575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734513274336283"/>
          <c:y val="9.3708791208791206E-2"/>
          <c:w val="0.51610619469026553"/>
          <c:h val="0.15903846153846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ea typeface="ＭＳ ゴシック" panose="020B0609070205080204" pitchFamily="49" charset="-128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98112958245668E-2"/>
          <c:y val="7.099139049926452E-2"/>
          <c:w val="0.92173987286567582"/>
          <c:h val="0.8244959764644802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'Data(Q)'!$AS$9</c:f>
              <c:strCache>
                <c:ptCount val="1"/>
                <c:pt idx="0">
                  <c:v>Consumption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'Data(Q)'!$AS$95:$AS$115</c:f>
              <c:numCache>
                <c:formatCode>0.00</c:formatCode>
                <c:ptCount val="21"/>
                <c:pt idx="0">
                  <c:v>0.37131657368889864</c:v>
                </c:pt>
                <c:pt idx="1">
                  <c:v>5.2391244669045857E-2</c:v>
                </c:pt>
                <c:pt idx="2">
                  <c:v>0.25050701987408863</c:v>
                </c:pt>
                <c:pt idx="3">
                  <c:v>-0.39139204168870001</c:v>
                </c:pt>
                <c:pt idx="4">
                  <c:v>0.11804751810233957</c:v>
                </c:pt>
                <c:pt idx="5">
                  <c:v>-0.21030820950844578</c:v>
                </c:pt>
                <c:pt idx="6">
                  <c:v>0.38092304988212877</c:v>
                </c:pt>
                <c:pt idx="7">
                  <c:v>3.5635835226665136E-2</c:v>
                </c:pt>
                <c:pt idx="8">
                  <c:v>0.48823786246082657</c:v>
                </c:pt>
                <c:pt idx="9">
                  <c:v>0.42893462405476074</c:v>
                </c:pt>
                <c:pt idx="10">
                  <c:v>-0.43085535621456728</c:v>
                </c:pt>
                <c:pt idx="11">
                  <c:v>0.18546233055875355</c:v>
                </c:pt>
                <c:pt idx="12">
                  <c:v>-0.28586178006125268</c:v>
                </c:pt>
                <c:pt idx="13">
                  <c:v>4.9618290493021862E-2</c:v>
                </c:pt>
                <c:pt idx="14">
                  <c:v>-0.12838718462466633</c:v>
                </c:pt>
                <c:pt idx="15">
                  <c:v>0.28465834679351165</c:v>
                </c:pt>
                <c:pt idx="16">
                  <c:v>7.9940849023587182E-2</c:v>
                </c:pt>
                <c:pt idx="17">
                  <c:v>0.29073164513032695</c:v>
                </c:pt>
                <c:pt idx="18">
                  <c:v>0.28325838915910007</c:v>
                </c:pt>
                <c:pt idx="19">
                  <c:v>-1.7007961654736936</c:v>
                </c:pt>
                <c:pt idx="20">
                  <c:v>-0.52624291310909066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F-4E87-AFCD-6A322174E41E}"/>
            </c:ext>
          </c:extLst>
        </c:ser>
        <c:ser>
          <c:idx val="2"/>
          <c:order val="2"/>
          <c:tx>
            <c:strRef>
              <c:f>'Data(Q)'!$AT$9</c:f>
              <c:strCache>
                <c:ptCount val="1"/>
                <c:pt idx="0">
                  <c:v>Business fixed Investment</c:v>
                </c:pt>
              </c:strCache>
            </c:strRef>
          </c:tx>
          <c:spPr>
            <a:pattFill prst="pct70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'Data(Q)'!$AT$95:$AT$115</c:f>
              <c:numCache>
                <c:formatCode>0.00</c:formatCode>
                <c:ptCount val="21"/>
                <c:pt idx="0">
                  <c:v>0.56654830995791772</c:v>
                </c:pt>
                <c:pt idx="1">
                  <c:v>-0.23572193588548992</c:v>
                </c:pt>
                <c:pt idx="2">
                  <c:v>8.3734076331642412E-2</c:v>
                </c:pt>
                <c:pt idx="3">
                  <c:v>-4.6588309677188279E-2</c:v>
                </c:pt>
                <c:pt idx="4">
                  <c:v>-0.14489236940920575</c:v>
                </c:pt>
                <c:pt idx="5">
                  <c:v>-9.7057904525825869E-2</c:v>
                </c:pt>
                <c:pt idx="6">
                  <c:v>-6.2713058655017695E-2</c:v>
                </c:pt>
                <c:pt idx="7">
                  <c:v>0.23079636187546532</c:v>
                </c:pt>
                <c:pt idx="8">
                  <c:v>0.28793416631496066</c:v>
                </c:pt>
                <c:pt idx="9">
                  <c:v>0.15943826776226958</c:v>
                </c:pt>
                <c:pt idx="10">
                  <c:v>9.3428497165030919E-2</c:v>
                </c:pt>
                <c:pt idx="11">
                  <c:v>0.2329127353993749</c:v>
                </c:pt>
                <c:pt idx="12">
                  <c:v>8.9185734246325556E-3</c:v>
                </c:pt>
                <c:pt idx="13">
                  <c:v>0.32816458918648117</c:v>
                </c:pt>
                <c:pt idx="14">
                  <c:v>-0.69608523831684088</c:v>
                </c:pt>
                <c:pt idx="15">
                  <c:v>0.70805250570457834</c:v>
                </c:pt>
                <c:pt idx="16">
                  <c:v>-7.753999762165549E-2</c:v>
                </c:pt>
                <c:pt idx="17">
                  <c:v>0.13784545466914308</c:v>
                </c:pt>
                <c:pt idx="18">
                  <c:v>3.2072584151137881E-2</c:v>
                </c:pt>
                <c:pt idx="19">
                  <c:v>-0.77002704307984182</c:v>
                </c:pt>
                <c:pt idx="20">
                  <c:v>-8.3135726204075971E-2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F-4E87-AFCD-6A322174E41E}"/>
            </c:ext>
          </c:extLst>
        </c:ser>
        <c:ser>
          <c:idx val="3"/>
          <c:order val="3"/>
          <c:tx>
            <c:strRef>
              <c:f>'Data(Q)'!$AU$9</c:f>
              <c:strCache>
                <c:ptCount val="1"/>
                <c:pt idx="0">
                  <c:v>Government Expenditure</c:v>
                </c:pt>
              </c:strCache>
            </c:strRef>
          </c:tx>
          <c:spPr>
            <a:pattFill prst="lt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'Data(Q)'!$AU$95:$AU$115</c:f>
              <c:numCache>
                <c:formatCode>0.00</c:formatCode>
                <c:ptCount val="21"/>
                <c:pt idx="0">
                  <c:v>0.11274524982489562</c:v>
                </c:pt>
                <c:pt idx="1">
                  <c:v>-5.4073177615990772E-2</c:v>
                </c:pt>
                <c:pt idx="2">
                  <c:v>3.4239049201111538E-2</c:v>
                </c:pt>
                <c:pt idx="3">
                  <c:v>0.13848959579279102</c:v>
                </c:pt>
                <c:pt idx="4">
                  <c:v>0.25576315703210395</c:v>
                </c:pt>
                <c:pt idx="5">
                  <c:v>-0.12938480651046885</c:v>
                </c:pt>
                <c:pt idx="6">
                  <c:v>6.2558877810139746E-2</c:v>
                </c:pt>
                <c:pt idx="7">
                  <c:v>-0.10558053717992653</c:v>
                </c:pt>
                <c:pt idx="8">
                  <c:v>9.9634118818098097E-2</c:v>
                </c:pt>
                <c:pt idx="9">
                  <c:v>0.10706305270732062</c:v>
                </c:pt>
                <c:pt idx="10">
                  <c:v>-9.208732787697263E-2</c:v>
                </c:pt>
                <c:pt idx="11">
                  <c:v>3.3906564029018552E-2</c:v>
                </c:pt>
                <c:pt idx="12">
                  <c:v>0.10906087795782775</c:v>
                </c:pt>
                <c:pt idx="13">
                  <c:v>0.14055071229771479</c:v>
                </c:pt>
                <c:pt idx="14">
                  <c:v>-8.3215994230057364E-2</c:v>
                </c:pt>
                <c:pt idx="15">
                  <c:v>5.8116252499550915E-2</c:v>
                </c:pt>
                <c:pt idx="16">
                  <c:v>5.6570061157939229E-2</c:v>
                </c:pt>
                <c:pt idx="17">
                  <c:v>0.40048987695112326</c:v>
                </c:pt>
                <c:pt idx="18">
                  <c:v>0.19471581002277308</c:v>
                </c:pt>
                <c:pt idx="19">
                  <c:v>7.3910583580322042E-2</c:v>
                </c:pt>
                <c:pt idx="20">
                  <c:v>2.4557247004157539E-3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F-4E87-AFCD-6A322174E41E}"/>
            </c:ext>
          </c:extLst>
        </c:ser>
        <c:ser>
          <c:idx val="4"/>
          <c:order val="4"/>
          <c:tx>
            <c:strRef>
              <c:f>'Data(Q)'!$AV$9</c:f>
              <c:strCache>
                <c:ptCount val="1"/>
                <c:pt idx="0">
                  <c:v>Net Exports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'Data(Q)'!$AV$95:$AV$115</c:f>
              <c:numCache>
                <c:formatCode>0.00</c:formatCode>
                <c:ptCount val="21"/>
                <c:pt idx="0">
                  <c:v>4.1919361963401715E-2</c:v>
                </c:pt>
                <c:pt idx="1">
                  <c:v>-0.12958616716480223</c:v>
                </c:pt>
                <c:pt idx="2">
                  <c:v>-0.12280096664965989</c:v>
                </c:pt>
                <c:pt idx="3">
                  <c:v>1.1593938534348395E-2</c:v>
                </c:pt>
                <c:pt idx="4">
                  <c:v>0.32438821767062348</c:v>
                </c:pt>
                <c:pt idx="5">
                  <c:v>0.12264923111187367</c:v>
                </c:pt>
                <c:pt idx="6">
                  <c:v>0.27752552078434872</c:v>
                </c:pt>
                <c:pt idx="7">
                  <c:v>0.33051131365650588</c:v>
                </c:pt>
                <c:pt idx="8">
                  <c:v>6.0631848287687251E-2</c:v>
                </c:pt>
                <c:pt idx="9">
                  <c:v>-0.25029400636464072</c:v>
                </c:pt>
                <c:pt idx="10">
                  <c:v>0.54270131895499107</c:v>
                </c:pt>
                <c:pt idx="11">
                  <c:v>-0.11419279929774902</c:v>
                </c:pt>
                <c:pt idx="12">
                  <c:v>5.205305747207243E-2</c:v>
                </c:pt>
                <c:pt idx="13">
                  <c:v>-8.1914330386045741E-3</c:v>
                </c:pt>
                <c:pt idx="14">
                  <c:v>-0.14916780264884605</c:v>
                </c:pt>
                <c:pt idx="15">
                  <c:v>-0.53730654087953034</c:v>
                </c:pt>
                <c:pt idx="16">
                  <c:v>0.51693331747771065</c:v>
                </c:pt>
                <c:pt idx="17">
                  <c:v>-0.2873209206570434</c:v>
                </c:pt>
                <c:pt idx="18">
                  <c:v>-0.231052379350076</c:v>
                </c:pt>
                <c:pt idx="19">
                  <c:v>0.50145003407264932</c:v>
                </c:pt>
                <c:pt idx="20">
                  <c:v>-0.16317346124762527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F-4E87-AFCD-6A322174E41E}"/>
            </c:ext>
          </c:extLst>
        </c:ser>
        <c:ser>
          <c:idx val="5"/>
          <c:order val="5"/>
          <c:tx>
            <c:strRef>
              <c:f>'Data(Q)'!$AW$9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'Data(Q)'!$AW$95:$AW$115</c:f>
              <c:numCache>
                <c:formatCode>0.00</c:formatCode>
                <c:ptCount val="21"/>
                <c:pt idx="0">
                  <c:v>0.27863931201293418</c:v>
                </c:pt>
                <c:pt idx="1">
                  <c:v>0.47676032648832406</c:v>
                </c:pt>
                <c:pt idx="2">
                  <c:v>-0.30708931776425608</c:v>
                </c:pt>
                <c:pt idx="3">
                  <c:v>-9.0200841797239514E-2</c:v>
                </c:pt>
                <c:pt idx="4">
                  <c:v>-5.109056238605051E-2</c:v>
                </c:pt>
                <c:pt idx="5">
                  <c:v>0.45439079422470213</c:v>
                </c:pt>
                <c:pt idx="6">
                  <c:v>-0.44417574149421929</c:v>
                </c:pt>
                <c:pt idx="7">
                  <c:v>-0.19791062078665253</c:v>
                </c:pt>
                <c:pt idx="8">
                  <c:v>0.22011163393242886</c:v>
                </c:pt>
                <c:pt idx="9">
                  <c:v>-9.460901134243957E-2</c:v>
                </c:pt>
                <c:pt idx="10">
                  <c:v>0.4452870933423469</c:v>
                </c:pt>
                <c:pt idx="11">
                  <c:v>0.13032894251157032</c:v>
                </c:pt>
                <c:pt idx="12">
                  <c:v>-0.36571760206671577</c:v>
                </c:pt>
                <c:pt idx="13">
                  <c:v>-6.4986621285630999E-2</c:v>
                </c:pt>
                <c:pt idx="14">
                  <c:v>0.21730802898738094</c:v>
                </c:pt>
                <c:pt idx="15">
                  <c:v>5.2344239106198745E-2</c:v>
                </c:pt>
                <c:pt idx="16">
                  <c:v>6.1578087129156918E-2</c:v>
                </c:pt>
                <c:pt idx="17">
                  <c:v>-8.964800391561072E-3</c:v>
                </c:pt>
                <c:pt idx="18">
                  <c:v>-0.272672582482609</c:v>
                </c:pt>
                <c:pt idx="19">
                  <c:v>3.0494835713496926E-2</c:v>
                </c:pt>
                <c:pt idx="20">
                  <c:v>-8.3872443614232586E-2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F-4E87-AFCD-6A322174E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53575952"/>
        <c:axId val="453576280"/>
      </c:barChart>
      <c:lineChart>
        <c:grouping val="standard"/>
        <c:varyColors val="0"/>
        <c:ser>
          <c:idx val="0"/>
          <c:order val="0"/>
          <c:tx>
            <c:strRef>
              <c:f>'Data(Q)'!$AR$9</c:f>
              <c:strCache>
                <c:ptCount val="1"/>
                <c:pt idx="0">
                  <c:v>Real GDP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'Data(Q)'!$AR$95:$AR$115</c:f>
              <c:numCache>
                <c:formatCode>0.00</c:formatCode>
                <c:ptCount val="21"/>
                <c:pt idx="0">
                  <c:v>1.3711688074480293</c:v>
                </c:pt>
                <c:pt idx="1">
                  <c:v>0.10977029049108467</c:v>
                </c:pt>
                <c:pt idx="2">
                  <c:v>-6.1410139007065823E-2</c:v>
                </c:pt>
                <c:pt idx="3">
                  <c:v>-0.37809765883599766</c:v>
                </c:pt>
                <c:pt idx="4">
                  <c:v>0.50221596100979582</c:v>
                </c:pt>
                <c:pt idx="5">
                  <c:v>0.14028910479184731</c:v>
                </c:pt>
                <c:pt idx="6">
                  <c:v>0.21411864832737137</c:v>
                </c:pt>
                <c:pt idx="7">
                  <c:v>0.29345235279207316</c:v>
                </c:pt>
                <c:pt idx="8">
                  <c:v>1.1565496298139948</c:v>
                </c:pt>
                <c:pt idx="9">
                  <c:v>0.35053292681726589</c:v>
                </c:pt>
                <c:pt idx="10">
                  <c:v>0.55847422537085833</c:v>
                </c:pt>
                <c:pt idx="11">
                  <c:v>0.46841777320096867</c:v>
                </c:pt>
                <c:pt idx="12">
                  <c:v>-0.48154687327343026</c:v>
                </c:pt>
                <c:pt idx="13">
                  <c:v>0.44515553765297966</c:v>
                </c:pt>
                <c:pt idx="14">
                  <c:v>-0.83954819083304244</c:v>
                </c:pt>
                <c:pt idx="15">
                  <c:v>0.56586480322431498</c:v>
                </c:pt>
                <c:pt idx="16">
                  <c:v>0.63748231716674297</c:v>
                </c:pt>
                <c:pt idx="17">
                  <c:v>0.53278125570201951</c:v>
                </c:pt>
                <c:pt idx="18">
                  <c:v>6.3218215003075784E-3</c:v>
                </c:pt>
                <c:pt idx="19">
                  <c:v>-1.8649677551870809</c:v>
                </c:pt>
                <c:pt idx="20">
                  <c:v>-0.8539688194745878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F-4E87-AFCD-6A322174E41E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'Data(Q)'!$A$95:$A$115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3F-4E87-AFCD-6A322174E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75952"/>
        <c:axId val="453576280"/>
      </c:lineChart>
      <c:catAx>
        <c:axId val="4535759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453576280"/>
        <c:crossesAt val="-1E+17"/>
        <c:auto val="1"/>
        <c:lblAlgn val="ctr"/>
        <c:lblOffset val="100"/>
        <c:noMultiLvlLbl val="0"/>
      </c:catAx>
      <c:valAx>
        <c:axId val="453576280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453575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9.2389380530973467E-2"/>
          <c:y val="0.61293956043956055"/>
          <c:w val="0.69309734513274335"/>
          <c:h val="0.21947802197802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ea typeface="ＭＳ ゴシック" panose="020B0609070205080204" pitchFamily="49" charset="-128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98112958245668E-2"/>
          <c:y val="7.099139049926452E-2"/>
          <c:w val="0.92173987286567582"/>
          <c:h val="0.8244959764644802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'Data(Q)'!$BA$9</c:f>
              <c:strCache>
                <c:ptCount val="1"/>
                <c:pt idx="0">
                  <c:v>Priveate Domestic Demand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'Data(Q)'!$BA$95:$BA$115</c:f>
              <c:numCache>
                <c:formatCode>0.00</c:formatCode>
                <c:ptCount val="21"/>
                <c:pt idx="0">
                  <c:v>1.216504195659732</c:v>
                </c:pt>
                <c:pt idx="1">
                  <c:v>0.29342963527187765</c:v>
                </c:pt>
                <c:pt idx="2">
                  <c:v>2.7151778441482533E-2</c:v>
                </c:pt>
                <c:pt idx="3">
                  <c:v>-0.52818119316313705</c:v>
                </c:pt>
                <c:pt idx="4">
                  <c:v>-7.7935413692931554E-2</c:v>
                </c:pt>
                <c:pt idx="5">
                  <c:v>0.14702468019044249</c:v>
                </c:pt>
                <c:pt idx="6">
                  <c:v>-0.12596575026711709</c:v>
                </c:pt>
                <c:pt idx="7">
                  <c:v>6.8521576315493826E-2</c:v>
                </c:pt>
                <c:pt idx="8">
                  <c:v>0.99628366270820945</c:v>
                </c:pt>
                <c:pt idx="9">
                  <c:v>0.49376388047458597</c:v>
                </c:pt>
                <c:pt idx="10">
                  <c:v>0.10786023429283986</c:v>
                </c:pt>
                <c:pt idx="11">
                  <c:v>0.54870400846969913</c:v>
                </c:pt>
                <c:pt idx="12">
                  <c:v>-0.64266080870333042</c:v>
                </c:pt>
                <c:pt idx="13">
                  <c:v>0.31279625839386943</c:v>
                </c:pt>
                <c:pt idx="14">
                  <c:v>-0.60716439395413901</c:v>
                </c:pt>
                <c:pt idx="15">
                  <c:v>1.0450550916042944</c:v>
                </c:pt>
                <c:pt idx="16">
                  <c:v>6.3978938531093044E-2</c:v>
                </c:pt>
                <c:pt idx="17">
                  <c:v>0.41961229940793965</c:v>
                </c:pt>
                <c:pt idx="18">
                  <c:v>4.2658390827610498E-2</c:v>
                </c:pt>
                <c:pt idx="19">
                  <c:v>-2.4403283728400522</c:v>
                </c:pt>
                <c:pt idx="20">
                  <c:v>-0.69325108292737825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B-4587-8A6E-194F1626DAC5}"/>
            </c:ext>
          </c:extLst>
        </c:ser>
        <c:ser>
          <c:idx val="3"/>
          <c:order val="2"/>
          <c:tx>
            <c:strRef>
              <c:f>'Data(Q)'!$BB$9</c:f>
              <c:strCache>
                <c:ptCount val="1"/>
                <c:pt idx="0">
                  <c:v>Public Domestic Demand</c:v>
                </c:pt>
              </c:strCache>
            </c:strRef>
          </c:tx>
          <c:spPr>
            <a:pattFill prst="lt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'Data(Q)'!$BB$95:$BB$115</c:f>
              <c:numCache>
                <c:formatCode>0.00</c:formatCode>
                <c:ptCount val="21"/>
                <c:pt idx="0">
                  <c:v>0.11274524982489562</c:v>
                </c:pt>
                <c:pt idx="1">
                  <c:v>-5.4073177615990772E-2</c:v>
                </c:pt>
                <c:pt idx="2">
                  <c:v>3.4239049201111538E-2</c:v>
                </c:pt>
                <c:pt idx="3">
                  <c:v>0.13848959579279102</c:v>
                </c:pt>
                <c:pt idx="4">
                  <c:v>0.25576315703210395</c:v>
                </c:pt>
                <c:pt idx="5">
                  <c:v>-0.12938480651046885</c:v>
                </c:pt>
                <c:pt idx="6">
                  <c:v>6.2558877810139746E-2</c:v>
                </c:pt>
                <c:pt idx="7">
                  <c:v>-0.10558053717992653</c:v>
                </c:pt>
                <c:pt idx="8">
                  <c:v>9.9634118818098097E-2</c:v>
                </c:pt>
                <c:pt idx="9">
                  <c:v>0.10706305270732062</c:v>
                </c:pt>
                <c:pt idx="10">
                  <c:v>-9.208732787697263E-2</c:v>
                </c:pt>
                <c:pt idx="11">
                  <c:v>3.3906564029018552E-2</c:v>
                </c:pt>
                <c:pt idx="12">
                  <c:v>0.10906087795782775</c:v>
                </c:pt>
                <c:pt idx="13">
                  <c:v>0.14055071229771479</c:v>
                </c:pt>
                <c:pt idx="14">
                  <c:v>-8.3215994230057364E-2</c:v>
                </c:pt>
                <c:pt idx="15">
                  <c:v>5.8116252499550915E-2</c:v>
                </c:pt>
                <c:pt idx="16">
                  <c:v>5.6570061157939229E-2</c:v>
                </c:pt>
                <c:pt idx="17">
                  <c:v>0.40048987695112326</c:v>
                </c:pt>
                <c:pt idx="18">
                  <c:v>0.19471581002277308</c:v>
                </c:pt>
                <c:pt idx="19">
                  <c:v>7.3910583580322042E-2</c:v>
                </c:pt>
                <c:pt idx="20">
                  <c:v>2.4557247004157539E-3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B-4587-8A6E-194F1626DAC5}"/>
            </c:ext>
          </c:extLst>
        </c:ser>
        <c:ser>
          <c:idx val="4"/>
          <c:order val="3"/>
          <c:tx>
            <c:strRef>
              <c:f>'Data(Q)'!$BC$9</c:f>
              <c:strCache>
                <c:ptCount val="1"/>
                <c:pt idx="0">
                  <c:v>Net Exports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'Data(Q)'!$BC$95:$BC$115</c:f>
              <c:numCache>
                <c:formatCode>0.00</c:formatCode>
                <c:ptCount val="21"/>
                <c:pt idx="0">
                  <c:v>4.1919361963401715E-2</c:v>
                </c:pt>
                <c:pt idx="1">
                  <c:v>-0.12958616716480223</c:v>
                </c:pt>
                <c:pt idx="2">
                  <c:v>-0.12280096664965989</c:v>
                </c:pt>
                <c:pt idx="3">
                  <c:v>1.1593938534348395E-2</c:v>
                </c:pt>
                <c:pt idx="4">
                  <c:v>0.32438821767062348</c:v>
                </c:pt>
                <c:pt idx="5">
                  <c:v>0.12264923111187367</c:v>
                </c:pt>
                <c:pt idx="6">
                  <c:v>0.27752552078434872</c:v>
                </c:pt>
                <c:pt idx="7">
                  <c:v>0.33051131365650588</c:v>
                </c:pt>
                <c:pt idx="8">
                  <c:v>6.0631848287687251E-2</c:v>
                </c:pt>
                <c:pt idx="9">
                  <c:v>-0.25029400636464072</c:v>
                </c:pt>
                <c:pt idx="10">
                  <c:v>0.54270131895499107</c:v>
                </c:pt>
                <c:pt idx="11">
                  <c:v>-0.11419279929774902</c:v>
                </c:pt>
                <c:pt idx="12">
                  <c:v>5.205305747207243E-2</c:v>
                </c:pt>
                <c:pt idx="13">
                  <c:v>-8.1914330386045741E-3</c:v>
                </c:pt>
                <c:pt idx="14">
                  <c:v>-0.14916780264884605</c:v>
                </c:pt>
                <c:pt idx="15">
                  <c:v>-0.53730654087953034</c:v>
                </c:pt>
                <c:pt idx="16">
                  <c:v>0.51693331747771065</c:v>
                </c:pt>
                <c:pt idx="17">
                  <c:v>-0.2873209206570434</c:v>
                </c:pt>
                <c:pt idx="18">
                  <c:v>-0.231052379350076</c:v>
                </c:pt>
                <c:pt idx="19">
                  <c:v>0.50145003407264932</c:v>
                </c:pt>
                <c:pt idx="20">
                  <c:v>-0.16317346124762527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B-4587-8A6E-194F1626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53575952"/>
        <c:axId val="453576280"/>
      </c:barChart>
      <c:lineChart>
        <c:grouping val="standard"/>
        <c:varyColors val="0"/>
        <c:ser>
          <c:idx val="0"/>
          <c:order val="0"/>
          <c:tx>
            <c:strRef>
              <c:f>'Data(Q)'!$AZ$9</c:f>
              <c:strCache>
                <c:ptCount val="1"/>
                <c:pt idx="0">
                  <c:v>Real GDP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'Data(Q)'!$AZ$95:$AZ$115</c:f>
              <c:numCache>
                <c:formatCode>0.00</c:formatCode>
                <c:ptCount val="21"/>
                <c:pt idx="0">
                  <c:v>1.3711688074480293</c:v>
                </c:pt>
                <c:pt idx="1">
                  <c:v>0.10977029049108467</c:v>
                </c:pt>
                <c:pt idx="2">
                  <c:v>-6.1410139007065823E-2</c:v>
                </c:pt>
                <c:pt idx="3">
                  <c:v>-0.37809765883599766</c:v>
                </c:pt>
                <c:pt idx="4">
                  <c:v>0.50221596100979582</c:v>
                </c:pt>
                <c:pt idx="5">
                  <c:v>0.14028910479184731</c:v>
                </c:pt>
                <c:pt idx="6">
                  <c:v>0.21411864832737137</c:v>
                </c:pt>
                <c:pt idx="7">
                  <c:v>0.29345235279207316</c:v>
                </c:pt>
                <c:pt idx="8">
                  <c:v>1.1565496298139948</c:v>
                </c:pt>
                <c:pt idx="9">
                  <c:v>0.35053292681726589</c:v>
                </c:pt>
                <c:pt idx="10">
                  <c:v>0.55847422537085833</c:v>
                </c:pt>
                <c:pt idx="11">
                  <c:v>0.46841777320096867</c:v>
                </c:pt>
                <c:pt idx="12">
                  <c:v>-0.48154687327343026</c:v>
                </c:pt>
                <c:pt idx="13">
                  <c:v>0.44515553765297966</c:v>
                </c:pt>
                <c:pt idx="14">
                  <c:v>-0.83954819083304244</c:v>
                </c:pt>
                <c:pt idx="15">
                  <c:v>0.56586480322431498</c:v>
                </c:pt>
                <c:pt idx="16">
                  <c:v>0.63748231716674297</c:v>
                </c:pt>
                <c:pt idx="17">
                  <c:v>0.53278125570201951</c:v>
                </c:pt>
                <c:pt idx="18">
                  <c:v>6.3218215003075784E-3</c:v>
                </c:pt>
                <c:pt idx="19">
                  <c:v>-1.8649677551870809</c:v>
                </c:pt>
                <c:pt idx="20">
                  <c:v>-0.8539688194745878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B-4587-8A6E-194F1626DAC5}"/>
            </c:ext>
          </c:extLst>
        </c:ser>
        <c:ser>
          <c:idx val="6"/>
          <c:order val="4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'Data(Q)'!$A$95:$A$115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6B-4587-8A6E-194F1626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75952"/>
        <c:axId val="453576280"/>
      </c:lineChart>
      <c:catAx>
        <c:axId val="4535759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453576280"/>
        <c:crossesAt val="-1E+17"/>
        <c:auto val="1"/>
        <c:lblAlgn val="ctr"/>
        <c:lblOffset val="100"/>
        <c:noMultiLvlLbl val="0"/>
      </c:catAx>
      <c:valAx>
        <c:axId val="453576280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453575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6482272900145084"/>
          <c:y val="0.58564431462196254"/>
          <c:w val="0.58766258645218539"/>
          <c:h val="0.18860828888324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ea typeface="ＭＳ ゴシック" panose="020B0609070205080204" pitchFamily="49" charset="-128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40308795920076E-2"/>
          <c:y val="7.3170731707317069E-2"/>
          <c:w val="0.90987250259198027"/>
          <c:h val="0.81253175670114408"/>
        </c:manualLayout>
      </c:layout>
      <c:lineChart>
        <c:grouping val="standard"/>
        <c:varyColors val="0"/>
        <c:ser>
          <c:idx val="0"/>
          <c:order val="0"/>
          <c:tx>
            <c:v>Real GDP (level)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'Data(Q)'!$D$95:$D$115</c:f>
              <c:numCache>
                <c:formatCode>#,##0.0</c:formatCode>
                <c:ptCount val="21"/>
                <c:pt idx="0">
                  <c:v>517262</c:v>
                </c:pt>
                <c:pt idx="1">
                  <c:v>517829.8</c:v>
                </c:pt>
                <c:pt idx="2">
                  <c:v>517511.8</c:v>
                </c:pt>
                <c:pt idx="3">
                  <c:v>515555.1</c:v>
                </c:pt>
                <c:pt idx="4">
                  <c:v>518144.3</c:v>
                </c:pt>
                <c:pt idx="5">
                  <c:v>518871.2</c:v>
                </c:pt>
                <c:pt idx="6">
                  <c:v>519982.2</c:v>
                </c:pt>
                <c:pt idx="7">
                  <c:v>521508.1</c:v>
                </c:pt>
                <c:pt idx="8">
                  <c:v>527539.6</c:v>
                </c:pt>
                <c:pt idx="9">
                  <c:v>529388.80000000005</c:v>
                </c:pt>
                <c:pt idx="10">
                  <c:v>532345.30000000005</c:v>
                </c:pt>
                <c:pt idx="11">
                  <c:v>534838.9</c:v>
                </c:pt>
                <c:pt idx="12">
                  <c:v>532263.4</c:v>
                </c:pt>
                <c:pt idx="13">
                  <c:v>534632.80000000005</c:v>
                </c:pt>
                <c:pt idx="14">
                  <c:v>530144.30000000005</c:v>
                </c:pt>
                <c:pt idx="15">
                  <c:v>533144.19999999995</c:v>
                </c:pt>
                <c:pt idx="16">
                  <c:v>536542.9</c:v>
                </c:pt>
                <c:pt idx="17">
                  <c:v>539401.5</c:v>
                </c:pt>
                <c:pt idx="18">
                  <c:v>539435.6</c:v>
                </c:pt>
                <c:pt idx="19">
                  <c:v>529375.30000000005</c:v>
                </c:pt>
                <c:pt idx="20">
                  <c:v>524854.6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7-49D8-832B-748BCF50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67232"/>
        <c:axId val="200446336"/>
      </c:lineChart>
      <c:catAx>
        <c:axId val="18316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/>
            </a:pPr>
            <a:endParaRPr lang="en-JP"/>
          </a:p>
        </c:txPr>
        <c:crossAx val="200446336"/>
        <c:crosses val="autoZero"/>
        <c:auto val="1"/>
        <c:lblAlgn val="ctr"/>
        <c:lblOffset val="100"/>
        <c:noMultiLvlLbl val="0"/>
      </c:catAx>
      <c:valAx>
        <c:axId val="200446336"/>
        <c:scaling>
          <c:orientation val="minMax"/>
          <c:max val="550000"/>
          <c:min val="50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/>
            </a:pPr>
            <a:endParaRPr lang="en-JP"/>
          </a:p>
        </c:txPr>
        <c:crossAx val="183167232"/>
        <c:crosses val="autoZero"/>
        <c:crossBetween val="between"/>
        <c:majorUnit val="10000"/>
        <c:dispUnits>
          <c:builtInUnit val="thousands"/>
        </c:dispUnits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779486782902137"/>
          <c:y val="0.57858871299624137"/>
          <c:w val="0.34767407199100114"/>
          <c:h val="0.13186601674790654"/>
        </c:manualLayout>
      </c:layout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ea typeface="ＭＳ ゴシック" panose="020B0609070205080204" pitchFamily="49" charset="-128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40308795920076E-2"/>
          <c:y val="7.3170731707317069E-2"/>
          <c:w val="0.92948039917470204"/>
          <c:h val="0.81253175670114408"/>
        </c:manualLayout>
      </c:layout>
      <c:lineChart>
        <c:grouping val="standard"/>
        <c:varyColors val="0"/>
        <c:ser>
          <c:idx val="0"/>
          <c:order val="0"/>
          <c:tx>
            <c:v>Real GDP (quarter-on-quarter rate of change)</c:v>
          </c:tx>
          <c:spPr>
            <a:ln w="19050"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'Data(Q)'!$AR$95:$AR$115</c:f>
              <c:numCache>
                <c:formatCode>0.00</c:formatCode>
                <c:ptCount val="21"/>
                <c:pt idx="0">
                  <c:v>1.3711688074480293</c:v>
                </c:pt>
                <c:pt idx="1">
                  <c:v>0.10977029049108467</c:v>
                </c:pt>
                <c:pt idx="2">
                  <c:v>-6.1410139007065823E-2</c:v>
                </c:pt>
                <c:pt idx="3">
                  <c:v>-0.37809765883599766</c:v>
                </c:pt>
                <c:pt idx="4">
                  <c:v>0.50221596100979582</c:v>
                </c:pt>
                <c:pt idx="5">
                  <c:v>0.14028910479184731</c:v>
                </c:pt>
                <c:pt idx="6">
                  <c:v>0.21411864832737137</c:v>
                </c:pt>
                <c:pt idx="7">
                  <c:v>0.29345235279207316</c:v>
                </c:pt>
                <c:pt idx="8">
                  <c:v>1.1565496298139948</c:v>
                </c:pt>
                <c:pt idx="9">
                  <c:v>0.35053292681726589</c:v>
                </c:pt>
                <c:pt idx="10">
                  <c:v>0.55847422537085833</c:v>
                </c:pt>
                <c:pt idx="11">
                  <c:v>0.46841777320096867</c:v>
                </c:pt>
                <c:pt idx="12">
                  <c:v>-0.48154687327343026</c:v>
                </c:pt>
                <c:pt idx="13">
                  <c:v>0.44515553765297966</c:v>
                </c:pt>
                <c:pt idx="14">
                  <c:v>-0.83954819083304244</c:v>
                </c:pt>
                <c:pt idx="15">
                  <c:v>0.56586480322431498</c:v>
                </c:pt>
                <c:pt idx="16">
                  <c:v>0.63748231716674297</c:v>
                </c:pt>
                <c:pt idx="17">
                  <c:v>0.53278125570201951</c:v>
                </c:pt>
                <c:pt idx="18">
                  <c:v>6.3218215003075784E-3</c:v>
                </c:pt>
                <c:pt idx="19">
                  <c:v>-1.8649677551870809</c:v>
                </c:pt>
                <c:pt idx="20">
                  <c:v>-0.8539688194745878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F-4823-AD79-19B77A8BBA64}"/>
            </c:ext>
          </c:extLst>
        </c:ser>
        <c:ser>
          <c:idx val="1"/>
          <c:order val="1"/>
          <c:tx>
            <c:v>ゼロ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forward val="0.5"/>
            <c:backward val="0.5"/>
            <c:dispRSqr val="0"/>
            <c:dispEq val="0"/>
          </c:trendline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'Data(Q)'!$A$95:$A$115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F-4823-AD79-19B77A8BB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88160"/>
        <c:axId val="200989696"/>
      </c:lineChart>
      <c:catAx>
        <c:axId val="20098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/>
            </a:pPr>
            <a:endParaRPr lang="en-JP"/>
          </a:p>
        </c:txPr>
        <c:crossAx val="200989696"/>
        <c:crossesAt val="-5"/>
        <c:auto val="1"/>
        <c:lblAlgn val="ctr"/>
        <c:lblOffset val="100"/>
        <c:noMultiLvlLbl val="0"/>
      </c:catAx>
      <c:valAx>
        <c:axId val="20098969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/>
            </a:pPr>
            <a:endParaRPr lang="en-JP"/>
          </a:p>
        </c:txPr>
        <c:crossAx val="2009881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7.4733096085409248E-2"/>
          <c:y val="0.73189881752585806"/>
          <c:w val="0.45017793594306049"/>
          <c:h val="0.15177700348432055"/>
        </c:manualLayout>
      </c:layout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ea typeface="ＭＳ ゴシック" panose="020B0609070205080204" pitchFamily="49" charset="-128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98112958245668E-2"/>
          <c:y val="8.9707987704745459E-2"/>
          <c:w val="0.92173987286567582"/>
          <c:h val="0.8057794012379468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'Data(Y) '!$AL$9</c:f>
              <c:strCache>
                <c:ptCount val="1"/>
                <c:pt idx="0">
                  <c:v>Consumption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'!$AL$11:$AL$36</c:f>
              <c:numCache>
                <c:formatCode>0.00</c:formatCode>
                <c:ptCount val="26"/>
                <c:pt idx="0">
                  <c:v>272603.90000000002</c:v>
                </c:pt>
                <c:pt idx="1">
                  <c:v>277363.20000000001</c:v>
                </c:pt>
                <c:pt idx="2">
                  <c:v>286752.90000000002</c:v>
                </c:pt>
                <c:pt idx="3">
                  <c:v>279204.59999999998</c:v>
                </c:pt>
                <c:pt idx="4">
                  <c:v>277739.10000000003</c:v>
                </c:pt>
                <c:pt idx="5">
                  <c:v>282187.90000000002</c:v>
                </c:pt>
                <c:pt idx="6">
                  <c:v>285623.8</c:v>
                </c:pt>
                <c:pt idx="7">
                  <c:v>289103.5</c:v>
                </c:pt>
                <c:pt idx="8">
                  <c:v>291802.8</c:v>
                </c:pt>
                <c:pt idx="9">
                  <c:v>293639.09999999998</c:v>
                </c:pt>
                <c:pt idx="10">
                  <c:v>297196.7</c:v>
                </c:pt>
                <c:pt idx="11">
                  <c:v>301443.09999999998</c:v>
                </c:pt>
                <c:pt idx="12">
                  <c:v>303576.5</c:v>
                </c:pt>
                <c:pt idx="13">
                  <c:v>303104</c:v>
                </c:pt>
                <c:pt idx="14">
                  <c:v>297058</c:v>
                </c:pt>
                <c:pt idx="15">
                  <c:v>296045.7</c:v>
                </c:pt>
                <c:pt idx="16">
                  <c:v>300539.40000000002</c:v>
                </c:pt>
                <c:pt idx="17">
                  <c:v>303098.19999999995</c:v>
                </c:pt>
                <c:pt idx="18">
                  <c:v>308425.69999999995</c:v>
                </c:pt>
                <c:pt idx="19">
                  <c:v>317793.3</c:v>
                </c:pt>
                <c:pt idx="20">
                  <c:v>308344.90000000002</c:v>
                </c:pt>
                <c:pt idx="21">
                  <c:v>310860.80000000005</c:v>
                </c:pt>
                <c:pt idx="22">
                  <c:v>311689.90000000002</c:v>
                </c:pt>
                <c:pt idx="23">
                  <c:v>314808.10000000003</c:v>
                </c:pt>
                <c:pt idx="24">
                  <c:v>314232.40000000002</c:v>
                </c:pt>
                <c:pt idx="25">
                  <c:v>312610.7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7-439F-85CB-23B00D4E31C3}"/>
            </c:ext>
          </c:extLst>
        </c:ser>
        <c:ser>
          <c:idx val="2"/>
          <c:order val="2"/>
          <c:tx>
            <c:strRef>
              <c:f>'Data(Y) '!$AM$9</c:f>
              <c:strCache>
                <c:ptCount val="1"/>
                <c:pt idx="0">
                  <c:v>Business fixed investment</c:v>
                </c:pt>
              </c:strCache>
            </c:strRef>
          </c:tx>
          <c:spPr>
            <a:pattFill prst="pct70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'!$AM$11:$AM$36</c:f>
              <c:numCache>
                <c:formatCode>0.00</c:formatCode>
                <c:ptCount val="26"/>
                <c:pt idx="0">
                  <c:v>60788.2</c:v>
                </c:pt>
                <c:pt idx="1">
                  <c:v>66179.5</c:v>
                </c:pt>
                <c:pt idx="2">
                  <c:v>69847.7</c:v>
                </c:pt>
                <c:pt idx="3">
                  <c:v>71870.7</c:v>
                </c:pt>
                <c:pt idx="4">
                  <c:v>69347.600000000006</c:v>
                </c:pt>
                <c:pt idx="5">
                  <c:v>68349.8</c:v>
                </c:pt>
                <c:pt idx="6">
                  <c:v>72652.2</c:v>
                </c:pt>
                <c:pt idx="7">
                  <c:v>69614.3</c:v>
                </c:pt>
                <c:pt idx="8">
                  <c:v>67355.3</c:v>
                </c:pt>
                <c:pt idx="9">
                  <c:v>69704.600000000006</c:v>
                </c:pt>
                <c:pt idx="10">
                  <c:v>72742.2</c:v>
                </c:pt>
                <c:pt idx="11">
                  <c:v>78339.100000000006</c:v>
                </c:pt>
                <c:pt idx="12">
                  <c:v>80306.8</c:v>
                </c:pt>
                <c:pt idx="13">
                  <c:v>79825.7</c:v>
                </c:pt>
                <c:pt idx="14">
                  <c:v>75061.2</c:v>
                </c:pt>
                <c:pt idx="15">
                  <c:v>66236.5</c:v>
                </c:pt>
                <c:pt idx="16">
                  <c:v>67552.2</c:v>
                </c:pt>
                <c:pt idx="17">
                  <c:v>70458.3</c:v>
                </c:pt>
                <c:pt idx="18">
                  <c:v>72167.5</c:v>
                </c:pt>
                <c:pt idx="19">
                  <c:v>77214.100000000006</c:v>
                </c:pt>
                <c:pt idx="20">
                  <c:v>79843.7</c:v>
                </c:pt>
                <c:pt idx="21">
                  <c:v>81098.399999999994</c:v>
                </c:pt>
                <c:pt idx="22">
                  <c:v>80812.399999999994</c:v>
                </c:pt>
                <c:pt idx="23">
                  <c:v>84268.1</c:v>
                </c:pt>
                <c:pt idx="24">
                  <c:v>85740.5</c:v>
                </c:pt>
                <c:pt idx="25">
                  <c:v>84957.5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7-439F-85CB-23B00D4E31C3}"/>
            </c:ext>
          </c:extLst>
        </c:ser>
        <c:ser>
          <c:idx val="3"/>
          <c:order val="3"/>
          <c:tx>
            <c:strRef>
              <c:f>'Data(Y) '!$AN$9</c:f>
              <c:strCache>
                <c:ptCount val="1"/>
                <c:pt idx="0">
                  <c:v>Government expenditure</c:v>
                </c:pt>
              </c:strCache>
            </c:strRef>
          </c:tx>
          <c:spPr>
            <a:pattFill prst="lt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'!$AN$11:$AN$36</c:f>
              <c:numCache>
                <c:formatCode>0.00</c:formatCode>
                <c:ptCount val="26"/>
                <c:pt idx="0">
                  <c:v>116168</c:v>
                </c:pt>
                <c:pt idx="1">
                  <c:v>121375.1</c:v>
                </c:pt>
                <c:pt idx="2">
                  <c:v>122091.79999999999</c:v>
                </c:pt>
                <c:pt idx="3">
                  <c:v>119923.9</c:v>
                </c:pt>
                <c:pt idx="4">
                  <c:v>121866</c:v>
                </c:pt>
                <c:pt idx="5">
                  <c:v>124593</c:v>
                </c:pt>
                <c:pt idx="6">
                  <c:v>124474.9</c:v>
                </c:pt>
                <c:pt idx="7">
                  <c:v>125301.6</c:v>
                </c:pt>
                <c:pt idx="8">
                  <c:v>125357.3</c:v>
                </c:pt>
                <c:pt idx="9">
                  <c:v>124308.7</c:v>
                </c:pt>
                <c:pt idx="10">
                  <c:v>122703.4</c:v>
                </c:pt>
                <c:pt idx="11">
                  <c:v>120682.3</c:v>
                </c:pt>
                <c:pt idx="12">
                  <c:v>119148.20000000001</c:v>
                </c:pt>
                <c:pt idx="13">
                  <c:v>119361.29999999999</c:v>
                </c:pt>
                <c:pt idx="14">
                  <c:v>117674</c:v>
                </c:pt>
                <c:pt idx="15">
                  <c:v>122576.40000000001</c:v>
                </c:pt>
                <c:pt idx="16">
                  <c:v>122632.79999999999</c:v>
                </c:pt>
                <c:pt idx="17">
                  <c:v>123964.49999999999</c:v>
                </c:pt>
                <c:pt idx="18">
                  <c:v>125592.2</c:v>
                </c:pt>
                <c:pt idx="19">
                  <c:v>129472.19999999998</c:v>
                </c:pt>
                <c:pt idx="20">
                  <c:v>129404.40000000001</c:v>
                </c:pt>
                <c:pt idx="21">
                  <c:v>130884.50000000001</c:v>
                </c:pt>
                <c:pt idx="22">
                  <c:v>131701.20000000001</c:v>
                </c:pt>
                <c:pt idx="23">
                  <c:v>132329.1</c:v>
                </c:pt>
                <c:pt idx="24">
                  <c:v>133390.9</c:v>
                </c:pt>
                <c:pt idx="25">
                  <c:v>136848.1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7-439F-85CB-23B00D4E31C3}"/>
            </c:ext>
          </c:extLst>
        </c:ser>
        <c:ser>
          <c:idx val="4"/>
          <c:order val="4"/>
          <c:tx>
            <c:strRef>
              <c:f>'Data(Y) '!$AO$9</c:f>
              <c:strCache>
                <c:ptCount val="1"/>
                <c:pt idx="0">
                  <c:v>Net exports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'!$AO$11:$AO$36</c:f>
              <c:numCache>
                <c:formatCode>0.00</c:formatCode>
                <c:ptCount val="26"/>
                <c:pt idx="0">
                  <c:v>-10606.3</c:v>
                </c:pt>
                <c:pt idx="1">
                  <c:v>-15675</c:v>
                </c:pt>
                <c:pt idx="2">
                  <c:v>-17757.2</c:v>
                </c:pt>
                <c:pt idx="3">
                  <c:v>-13120.9</c:v>
                </c:pt>
                <c:pt idx="4">
                  <c:v>-11108.4</c:v>
                </c:pt>
                <c:pt idx="5">
                  <c:v>-12056.2</c:v>
                </c:pt>
                <c:pt idx="6">
                  <c:v>-13482.3</c:v>
                </c:pt>
                <c:pt idx="7">
                  <c:v>-15123.5</c:v>
                </c:pt>
                <c:pt idx="8">
                  <c:v>-12656.2</c:v>
                </c:pt>
                <c:pt idx="9">
                  <c:v>-9282.2999999999993</c:v>
                </c:pt>
                <c:pt idx="10">
                  <c:v>-8513.5</c:v>
                </c:pt>
                <c:pt idx="11">
                  <c:v>-7055.4</c:v>
                </c:pt>
                <c:pt idx="12">
                  <c:v>-3976.5</c:v>
                </c:pt>
                <c:pt idx="13">
                  <c:v>908.7</c:v>
                </c:pt>
                <c:pt idx="14">
                  <c:v>-3681.7</c:v>
                </c:pt>
                <c:pt idx="15">
                  <c:v>-2131.8000000000002</c:v>
                </c:pt>
                <c:pt idx="16">
                  <c:v>1314.2</c:v>
                </c:pt>
                <c:pt idx="17">
                  <c:v>-3675.8</c:v>
                </c:pt>
                <c:pt idx="18">
                  <c:v>-7768.1</c:v>
                </c:pt>
                <c:pt idx="19">
                  <c:v>-10283.9</c:v>
                </c:pt>
                <c:pt idx="20">
                  <c:v>-7314.6</c:v>
                </c:pt>
                <c:pt idx="21">
                  <c:v>-7035</c:v>
                </c:pt>
                <c:pt idx="22">
                  <c:v>-3227</c:v>
                </c:pt>
                <c:pt idx="23">
                  <c:v>-1202.5</c:v>
                </c:pt>
                <c:pt idx="24">
                  <c:v>-2005.6</c:v>
                </c:pt>
                <c:pt idx="25">
                  <c:v>-2871.3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7-439F-85CB-23B00D4E31C3}"/>
            </c:ext>
          </c:extLst>
        </c:ser>
        <c:ser>
          <c:idx val="5"/>
          <c:order val="5"/>
          <c:tx>
            <c:strRef>
              <c:f>'Data(Y) '!$AP$9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'!$AP$11:$AP$36</c:f>
              <c:numCache>
                <c:formatCode>#,##0_);[Red]\(#,##0\)</c:formatCode>
                <c:ptCount val="26"/>
                <c:pt idx="0">
                  <c:v>-12064.70000000007</c:v>
                </c:pt>
                <c:pt idx="1">
                  <c:v>-8268.6000000000349</c:v>
                </c:pt>
                <c:pt idx="2">
                  <c:v>-7282.1000000000349</c:v>
                </c:pt>
                <c:pt idx="3">
                  <c:v>-4083.6999999999534</c:v>
                </c:pt>
                <c:pt idx="4">
                  <c:v>-8057.9000000000233</c:v>
                </c:pt>
                <c:pt idx="5">
                  <c:v>-10189.900000000023</c:v>
                </c:pt>
                <c:pt idx="6">
                  <c:v>-5086.0000000000582</c:v>
                </c:pt>
                <c:pt idx="7">
                  <c:v>-7148.7000000000116</c:v>
                </c:pt>
                <c:pt idx="8">
                  <c:v>-6013.0999999999767</c:v>
                </c:pt>
                <c:pt idx="9">
                  <c:v>-3439.5999999999767</c:v>
                </c:pt>
                <c:pt idx="10">
                  <c:v>-1166.8000000000466</c:v>
                </c:pt>
                <c:pt idx="11">
                  <c:v>-882.99999999994179</c:v>
                </c:pt>
                <c:pt idx="12">
                  <c:v>378.40000000002328</c:v>
                </c:pt>
                <c:pt idx="13">
                  <c:v>2229.3999999999651</c:v>
                </c:pt>
                <c:pt idx="14">
                  <c:v>1963.2000000000116</c:v>
                </c:pt>
                <c:pt idx="15">
                  <c:v>-5295.2000000000698</c:v>
                </c:pt>
                <c:pt idx="16">
                  <c:v>991.09999999997672</c:v>
                </c:pt>
                <c:pt idx="17">
                  <c:v>1434.9000000000233</c:v>
                </c:pt>
                <c:pt idx="18">
                  <c:v>906.60000000003492</c:v>
                </c:pt>
                <c:pt idx="19">
                  <c:v>-1660.9999999999418</c:v>
                </c:pt>
                <c:pt idx="20">
                  <c:v>425.59999999991851</c:v>
                </c:pt>
                <c:pt idx="21">
                  <c:v>1414.5999999999185</c:v>
                </c:pt>
                <c:pt idx="22">
                  <c:v>986.39999999996508</c:v>
                </c:pt>
                <c:pt idx="23">
                  <c:v>1830.8999999999069</c:v>
                </c:pt>
                <c:pt idx="24">
                  <c:v>2049.8999999999069</c:v>
                </c:pt>
                <c:pt idx="25">
                  <c:v>1573.0999999999767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7-439F-85CB-23B00D4E3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53575952"/>
        <c:axId val="453576280"/>
      </c:barChart>
      <c:lineChart>
        <c:grouping val="standard"/>
        <c:varyColors val="0"/>
        <c:ser>
          <c:idx val="0"/>
          <c:order val="0"/>
          <c:tx>
            <c:strRef>
              <c:f>'Data(Y) '!$AK$9</c:f>
              <c:strCache>
                <c:ptCount val="1"/>
                <c:pt idx="0">
                  <c:v>Real GDP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'!$AK$11:$AK$36</c:f>
              <c:numCache>
                <c:formatCode>#,##0_);[Red]\(#,##0\)</c:formatCode>
                <c:ptCount val="26"/>
                <c:pt idx="0">
                  <c:v>426889.1</c:v>
                </c:pt>
                <c:pt idx="1">
                  <c:v>440974.2</c:v>
                </c:pt>
                <c:pt idx="2">
                  <c:v>453653.1</c:v>
                </c:pt>
                <c:pt idx="3">
                  <c:v>453794.6</c:v>
                </c:pt>
                <c:pt idx="4">
                  <c:v>449786.4</c:v>
                </c:pt>
                <c:pt idx="5">
                  <c:v>452884.6</c:v>
                </c:pt>
                <c:pt idx="6">
                  <c:v>464182.6</c:v>
                </c:pt>
                <c:pt idx="7">
                  <c:v>461747.20000000001</c:v>
                </c:pt>
                <c:pt idx="8">
                  <c:v>465846.1</c:v>
                </c:pt>
                <c:pt idx="9">
                  <c:v>474930.5</c:v>
                </c:pt>
                <c:pt idx="10">
                  <c:v>482962</c:v>
                </c:pt>
                <c:pt idx="11">
                  <c:v>492526.1</c:v>
                </c:pt>
                <c:pt idx="12">
                  <c:v>499433.4</c:v>
                </c:pt>
                <c:pt idx="13">
                  <c:v>505429.1</c:v>
                </c:pt>
                <c:pt idx="14">
                  <c:v>488074.7</c:v>
                </c:pt>
                <c:pt idx="15">
                  <c:v>477431.6</c:v>
                </c:pt>
                <c:pt idx="16">
                  <c:v>493029.7</c:v>
                </c:pt>
                <c:pt idx="17">
                  <c:v>495280.1</c:v>
                </c:pt>
                <c:pt idx="18">
                  <c:v>499323.9</c:v>
                </c:pt>
                <c:pt idx="19">
                  <c:v>512534.7</c:v>
                </c:pt>
                <c:pt idx="20">
                  <c:v>510704</c:v>
                </c:pt>
                <c:pt idx="21">
                  <c:v>517223.3</c:v>
                </c:pt>
                <c:pt idx="22">
                  <c:v>521962.9</c:v>
                </c:pt>
                <c:pt idx="23">
                  <c:v>532033.69999999995</c:v>
                </c:pt>
                <c:pt idx="24">
                  <c:v>533408.1</c:v>
                </c:pt>
                <c:pt idx="25">
                  <c:v>533118.1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37-439F-85CB-23B00D4E31C3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val>
            <c:numRef>
              <c:f>'Data(Y) '!$A$11:$A$36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37-439F-85CB-23B00D4E3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75952"/>
        <c:axId val="453576280"/>
      </c:lineChart>
      <c:catAx>
        <c:axId val="4535759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453576280"/>
        <c:crossesAt val="-9.9999999999999973E+76"/>
        <c:auto val="1"/>
        <c:lblAlgn val="ctr"/>
        <c:lblOffset val="100"/>
        <c:noMultiLvlLbl val="0"/>
      </c:catAx>
      <c:valAx>
        <c:axId val="453576280"/>
        <c:scaling>
          <c:orientation val="minMax"/>
          <c:max val="70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45357595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1047957371225577"/>
          <c:y val="0.10189839572192516"/>
          <c:w val="0.62095914742451164"/>
          <c:h val="0.1494385026737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ea typeface="ＭＳ ゴシック" panose="020B0609070205080204" pitchFamily="49" charset="-128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07403820511739E-2"/>
          <c:y val="7.2582235631760986E-2"/>
          <c:w val="0.90668322876752694"/>
          <c:h val="0.83070522726715235"/>
        </c:manualLayout>
      </c:layout>
      <c:lineChart>
        <c:grouping val="standard"/>
        <c:varyColors val="0"/>
        <c:ser>
          <c:idx val="0"/>
          <c:order val="0"/>
          <c:tx>
            <c:v>実質GDP前年比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'!$AH$11:$AH$36</c:f>
              <c:numCache>
                <c:formatCode>#,##0.0;[Red]\-#,##0.0</c:formatCode>
                <c:ptCount val="26"/>
                <c:pt idx="1">
                  <c:v>3.2994752032788028</c:v>
                </c:pt>
                <c:pt idx="2">
                  <c:v>2.8752022227150746</c:v>
                </c:pt>
                <c:pt idx="3">
                  <c:v>3.1191234006769264E-2</c:v>
                </c:pt>
                <c:pt idx="4">
                  <c:v>-0.88326304455803495</c:v>
                </c:pt>
                <c:pt idx="5">
                  <c:v>0.68881584681084007</c:v>
                </c:pt>
                <c:pt idx="6">
                  <c:v>2.4946752439804811</c:v>
                </c:pt>
                <c:pt idx="7">
                  <c:v>-0.52466421619422476</c:v>
                </c:pt>
                <c:pt idx="8">
                  <c:v>0.88769352580806071</c:v>
                </c:pt>
                <c:pt idx="9">
                  <c:v>1.9500860906638451</c:v>
                </c:pt>
                <c:pt idx="10">
                  <c:v>1.6910895383640252</c:v>
                </c:pt>
                <c:pt idx="11">
                  <c:v>1.9803007275934732</c:v>
                </c:pt>
                <c:pt idx="12">
                  <c:v>1.4024231406213943</c:v>
                </c:pt>
                <c:pt idx="13">
                  <c:v>1.2005004070612841</c:v>
                </c:pt>
                <c:pt idx="14">
                  <c:v>-3.4335973136489315</c:v>
                </c:pt>
                <c:pt idx="15">
                  <c:v>-2.1806293176024099</c:v>
                </c:pt>
                <c:pt idx="16">
                  <c:v>3.2670857982588473</c:v>
                </c:pt>
                <c:pt idx="17">
                  <c:v>0.45644309054809185</c:v>
                </c:pt>
                <c:pt idx="18">
                  <c:v>0.8164672879043593</c:v>
                </c:pt>
                <c:pt idx="19">
                  <c:v>2.6457375663371892</c:v>
                </c:pt>
                <c:pt idx="20">
                  <c:v>-0.35718557202078216</c:v>
                </c:pt>
                <c:pt idx="21">
                  <c:v>1.2765320028822913</c:v>
                </c:pt>
                <c:pt idx="22">
                  <c:v>0.91635469631783906</c:v>
                </c:pt>
                <c:pt idx="23">
                  <c:v>1.9294091591566911</c:v>
                </c:pt>
                <c:pt idx="24">
                  <c:v>0.25832950055608705</c:v>
                </c:pt>
                <c:pt idx="25">
                  <c:v>-5.4367378373143538E-2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C-4A7B-B4AD-076543F0E9F3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val>
            <c:numRef>
              <c:f>'Data(Y) '!$A$11:$A$36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C-4A7B-B4AD-076543F0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652032"/>
        <c:axId val="566652360"/>
      </c:lineChart>
      <c:catAx>
        <c:axId val="566652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566652360"/>
        <c:crossesAt val="-6"/>
        <c:auto val="1"/>
        <c:lblAlgn val="ctr"/>
        <c:lblOffset val="100"/>
        <c:noMultiLvlLbl val="0"/>
      </c:catAx>
      <c:valAx>
        <c:axId val="566652360"/>
        <c:scaling>
          <c:orientation val="minMax"/>
          <c:max val="6"/>
          <c:min val="-6"/>
        </c:scaling>
        <c:delete val="0"/>
        <c:axPos val="l"/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Arial" panose="020B0604020202020204" pitchFamily="34" charset="0"/>
              </a:defRPr>
            </a:pPr>
            <a:endParaRPr lang="en-JP"/>
          </a:p>
        </c:txPr>
        <c:crossAx val="5666520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7647058823529416"/>
          <c:y val="0.63256997080972355"/>
          <c:w val="0.21479500891265596"/>
          <c:h val="0.14261682242990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ＭＳ ゴシック" panose="020B0609070205080204" pitchFamily="49" charset="-128"/>
          <a:ea typeface="ＭＳ ゴシック" panose="020B0609070205080204" pitchFamily="49" charset="-128"/>
          <a:cs typeface="Arial" panose="020B0604020202020204" pitchFamily="34" charset="0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98112958245668E-2"/>
          <c:y val="8.9707987704745459E-2"/>
          <c:w val="0.92173987286567582"/>
          <c:h val="0.8057794012379468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'Data(Y) '!$AL$7</c:f>
              <c:strCache>
                <c:ptCount val="1"/>
                <c:pt idx="0">
                  <c:v>個人消費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'!$AL$11:$AL$36</c:f>
              <c:numCache>
                <c:formatCode>0.00</c:formatCode>
                <c:ptCount val="26"/>
                <c:pt idx="0">
                  <c:v>272603.90000000002</c:v>
                </c:pt>
                <c:pt idx="1">
                  <c:v>277363.20000000001</c:v>
                </c:pt>
                <c:pt idx="2">
                  <c:v>286752.90000000002</c:v>
                </c:pt>
                <c:pt idx="3">
                  <c:v>279204.59999999998</c:v>
                </c:pt>
                <c:pt idx="4">
                  <c:v>277739.10000000003</c:v>
                </c:pt>
                <c:pt idx="5">
                  <c:v>282187.90000000002</c:v>
                </c:pt>
                <c:pt idx="6">
                  <c:v>285623.8</c:v>
                </c:pt>
                <c:pt idx="7">
                  <c:v>289103.5</c:v>
                </c:pt>
                <c:pt idx="8">
                  <c:v>291802.8</c:v>
                </c:pt>
                <c:pt idx="9">
                  <c:v>293639.09999999998</c:v>
                </c:pt>
                <c:pt idx="10">
                  <c:v>297196.7</c:v>
                </c:pt>
                <c:pt idx="11">
                  <c:v>301443.09999999998</c:v>
                </c:pt>
                <c:pt idx="12">
                  <c:v>303576.5</c:v>
                </c:pt>
                <c:pt idx="13">
                  <c:v>303104</c:v>
                </c:pt>
                <c:pt idx="14">
                  <c:v>297058</c:v>
                </c:pt>
                <c:pt idx="15">
                  <c:v>296045.7</c:v>
                </c:pt>
                <c:pt idx="16">
                  <c:v>300539.40000000002</c:v>
                </c:pt>
                <c:pt idx="17">
                  <c:v>303098.19999999995</c:v>
                </c:pt>
                <c:pt idx="18">
                  <c:v>308425.69999999995</c:v>
                </c:pt>
                <c:pt idx="19">
                  <c:v>317793.3</c:v>
                </c:pt>
                <c:pt idx="20">
                  <c:v>308344.90000000002</c:v>
                </c:pt>
                <c:pt idx="21">
                  <c:v>310860.80000000005</c:v>
                </c:pt>
                <c:pt idx="22">
                  <c:v>311689.90000000002</c:v>
                </c:pt>
                <c:pt idx="23">
                  <c:v>314808.10000000003</c:v>
                </c:pt>
                <c:pt idx="24">
                  <c:v>314232.40000000002</c:v>
                </c:pt>
                <c:pt idx="25">
                  <c:v>312610.7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8-4317-B623-72A9E1DDAE2B}"/>
            </c:ext>
          </c:extLst>
        </c:ser>
        <c:ser>
          <c:idx val="2"/>
          <c:order val="2"/>
          <c:tx>
            <c:strRef>
              <c:f>'Data(Y) '!$AM$7</c:f>
              <c:strCache>
                <c:ptCount val="1"/>
                <c:pt idx="0">
                  <c:v>設備投資</c:v>
                </c:pt>
              </c:strCache>
            </c:strRef>
          </c:tx>
          <c:spPr>
            <a:pattFill prst="pct70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'!$AM$11:$AM$36</c:f>
              <c:numCache>
                <c:formatCode>0.00</c:formatCode>
                <c:ptCount val="26"/>
                <c:pt idx="0">
                  <c:v>60788.2</c:v>
                </c:pt>
                <c:pt idx="1">
                  <c:v>66179.5</c:v>
                </c:pt>
                <c:pt idx="2">
                  <c:v>69847.7</c:v>
                </c:pt>
                <c:pt idx="3">
                  <c:v>71870.7</c:v>
                </c:pt>
                <c:pt idx="4">
                  <c:v>69347.600000000006</c:v>
                </c:pt>
                <c:pt idx="5">
                  <c:v>68349.8</c:v>
                </c:pt>
                <c:pt idx="6">
                  <c:v>72652.2</c:v>
                </c:pt>
                <c:pt idx="7">
                  <c:v>69614.3</c:v>
                </c:pt>
                <c:pt idx="8">
                  <c:v>67355.3</c:v>
                </c:pt>
                <c:pt idx="9">
                  <c:v>69704.600000000006</c:v>
                </c:pt>
                <c:pt idx="10">
                  <c:v>72742.2</c:v>
                </c:pt>
                <c:pt idx="11">
                  <c:v>78339.100000000006</c:v>
                </c:pt>
                <c:pt idx="12">
                  <c:v>80306.8</c:v>
                </c:pt>
                <c:pt idx="13">
                  <c:v>79825.7</c:v>
                </c:pt>
                <c:pt idx="14">
                  <c:v>75061.2</c:v>
                </c:pt>
                <c:pt idx="15">
                  <c:v>66236.5</c:v>
                </c:pt>
                <c:pt idx="16">
                  <c:v>67552.2</c:v>
                </c:pt>
                <c:pt idx="17">
                  <c:v>70458.3</c:v>
                </c:pt>
                <c:pt idx="18">
                  <c:v>72167.5</c:v>
                </c:pt>
                <c:pt idx="19">
                  <c:v>77214.100000000006</c:v>
                </c:pt>
                <c:pt idx="20">
                  <c:v>79843.7</c:v>
                </c:pt>
                <c:pt idx="21">
                  <c:v>81098.399999999994</c:v>
                </c:pt>
                <c:pt idx="22">
                  <c:v>80812.399999999994</c:v>
                </c:pt>
                <c:pt idx="23">
                  <c:v>84268.1</c:v>
                </c:pt>
                <c:pt idx="24">
                  <c:v>85740.5</c:v>
                </c:pt>
                <c:pt idx="25">
                  <c:v>84957.5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8-4317-B623-72A9E1DDAE2B}"/>
            </c:ext>
          </c:extLst>
        </c:ser>
        <c:ser>
          <c:idx val="3"/>
          <c:order val="3"/>
          <c:tx>
            <c:strRef>
              <c:f>'Data(Y) '!$AN$7</c:f>
              <c:strCache>
                <c:ptCount val="1"/>
                <c:pt idx="0">
                  <c:v>政府支出</c:v>
                </c:pt>
              </c:strCache>
            </c:strRef>
          </c:tx>
          <c:spPr>
            <a:pattFill prst="lt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'!$AN$11:$AN$36</c:f>
              <c:numCache>
                <c:formatCode>0.00</c:formatCode>
                <c:ptCount val="26"/>
                <c:pt idx="0">
                  <c:v>116168</c:v>
                </c:pt>
                <c:pt idx="1">
                  <c:v>121375.1</c:v>
                </c:pt>
                <c:pt idx="2">
                  <c:v>122091.79999999999</c:v>
                </c:pt>
                <c:pt idx="3">
                  <c:v>119923.9</c:v>
                </c:pt>
                <c:pt idx="4">
                  <c:v>121866</c:v>
                </c:pt>
                <c:pt idx="5">
                  <c:v>124593</c:v>
                </c:pt>
                <c:pt idx="6">
                  <c:v>124474.9</c:v>
                </c:pt>
                <c:pt idx="7">
                  <c:v>125301.6</c:v>
                </c:pt>
                <c:pt idx="8">
                  <c:v>125357.3</c:v>
                </c:pt>
                <c:pt idx="9">
                  <c:v>124308.7</c:v>
                </c:pt>
                <c:pt idx="10">
                  <c:v>122703.4</c:v>
                </c:pt>
                <c:pt idx="11">
                  <c:v>120682.3</c:v>
                </c:pt>
                <c:pt idx="12">
                  <c:v>119148.20000000001</c:v>
                </c:pt>
                <c:pt idx="13">
                  <c:v>119361.29999999999</c:v>
                </c:pt>
                <c:pt idx="14">
                  <c:v>117674</c:v>
                </c:pt>
                <c:pt idx="15">
                  <c:v>122576.40000000001</c:v>
                </c:pt>
                <c:pt idx="16">
                  <c:v>122632.79999999999</c:v>
                </c:pt>
                <c:pt idx="17">
                  <c:v>123964.49999999999</c:v>
                </c:pt>
                <c:pt idx="18">
                  <c:v>125592.2</c:v>
                </c:pt>
                <c:pt idx="19">
                  <c:v>129472.19999999998</c:v>
                </c:pt>
                <c:pt idx="20">
                  <c:v>129404.40000000001</c:v>
                </c:pt>
                <c:pt idx="21">
                  <c:v>130884.50000000001</c:v>
                </c:pt>
                <c:pt idx="22">
                  <c:v>131701.20000000001</c:v>
                </c:pt>
                <c:pt idx="23">
                  <c:v>132329.1</c:v>
                </c:pt>
                <c:pt idx="24">
                  <c:v>133390.9</c:v>
                </c:pt>
                <c:pt idx="25">
                  <c:v>136848.1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8-4317-B623-72A9E1DDAE2B}"/>
            </c:ext>
          </c:extLst>
        </c:ser>
        <c:ser>
          <c:idx val="4"/>
          <c:order val="4"/>
          <c:tx>
            <c:strRef>
              <c:f>'Data(Y) '!$AO$7</c:f>
              <c:strCache>
                <c:ptCount val="1"/>
                <c:pt idx="0">
                  <c:v>純輸出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'!$AO$11:$AO$36</c:f>
              <c:numCache>
                <c:formatCode>0.00</c:formatCode>
                <c:ptCount val="26"/>
                <c:pt idx="0">
                  <c:v>-10606.3</c:v>
                </c:pt>
                <c:pt idx="1">
                  <c:v>-15675</c:v>
                </c:pt>
                <c:pt idx="2">
                  <c:v>-17757.2</c:v>
                </c:pt>
                <c:pt idx="3">
                  <c:v>-13120.9</c:v>
                </c:pt>
                <c:pt idx="4">
                  <c:v>-11108.4</c:v>
                </c:pt>
                <c:pt idx="5">
                  <c:v>-12056.2</c:v>
                </c:pt>
                <c:pt idx="6">
                  <c:v>-13482.3</c:v>
                </c:pt>
                <c:pt idx="7">
                  <c:v>-15123.5</c:v>
                </c:pt>
                <c:pt idx="8">
                  <c:v>-12656.2</c:v>
                </c:pt>
                <c:pt idx="9">
                  <c:v>-9282.2999999999993</c:v>
                </c:pt>
                <c:pt idx="10">
                  <c:v>-8513.5</c:v>
                </c:pt>
                <c:pt idx="11">
                  <c:v>-7055.4</c:v>
                </c:pt>
                <c:pt idx="12">
                  <c:v>-3976.5</c:v>
                </c:pt>
                <c:pt idx="13">
                  <c:v>908.7</c:v>
                </c:pt>
                <c:pt idx="14">
                  <c:v>-3681.7</c:v>
                </c:pt>
                <c:pt idx="15">
                  <c:v>-2131.8000000000002</c:v>
                </c:pt>
                <c:pt idx="16">
                  <c:v>1314.2</c:v>
                </c:pt>
                <c:pt idx="17">
                  <c:v>-3675.8</c:v>
                </c:pt>
                <c:pt idx="18">
                  <c:v>-7768.1</c:v>
                </c:pt>
                <c:pt idx="19">
                  <c:v>-10283.9</c:v>
                </c:pt>
                <c:pt idx="20">
                  <c:v>-7314.6</c:v>
                </c:pt>
                <c:pt idx="21">
                  <c:v>-7035</c:v>
                </c:pt>
                <c:pt idx="22">
                  <c:v>-3227</c:v>
                </c:pt>
                <c:pt idx="23">
                  <c:v>-1202.5</c:v>
                </c:pt>
                <c:pt idx="24">
                  <c:v>-2005.6</c:v>
                </c:pt>
                <c:pt idx="25">
                  <c:v>-2871.3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8-4317-B623-72A9E1DDAE2B}"/>
            </c:ext>
          </c:extLst>
        </c:ser>
        <c:ser>
          <c:idx val="5"/>
          <c:order val="5"/>
          <c:tx>
            <c:strRef>
              <c:f>'Data(Y) '!$AP$7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'!$AP$11:$AP$36</c:f>
              <c:numCache>
                <c:formatCode>#,##0_);[Red]\(#,##0\)</c:formatCode>
                <c:ptCount val="26"/>
                <c:pt idx="0">
                  <c:v>-12064.70000000007</c:v>
                </c:pt>
                <c:pt idx="1">
                  <c:v>-8268.6000000000349</c:v>
                </c:pt>
                <c:pt idx="2">
                  <c:v>-7282.1000000000349</c:v>
                </c:pt>
                <c:pt idx="3">
                  <c:v>-4083.6999999999534</c:v>
                </c:pt>
                <c:pt idx="4">
                  <c:v>-8057.9000000000233</c:v>
                </c:pt>
                <c:pt idx="5">
                  <c:v>-10189.900000000023</c:v>
                </c:pt>
                <c:pt idx="6">
                  <c:v>-5086.0000000000582</c:v>
                </c:pt>
                <c:pt idx="7">
                  <c:v>-7148.7000000000116</c:v>
                </c:pt>
                <c:pt idx="8">
                  <c:v>-6013.0999999999767</c:v>
                </c:pt>
                <c:pt idx="9">
                  <c:v>-3439.5999999999767</c:v>
                </c:pt>
                <c:pt idx="10">
                  <c:v>-1166.8000000000466</c:v>
                </c:pt>
                <c:pt idx="11">
                  <c:v>-882.99999999994179</c:v>
                </c:pt>
                <c:pt idx="12">
                  <c:v>378.40000000002328</c:v>
                </c:pt>
                <c:pt idx="13">
                  <c:v>2229.3999999999651</c:v>
                </c:pt>
                <c:pt idx="14">
                  <c:v>1963.2000000000116</c:v>
                </c:pt>
                <c:pt idx="15">
                  <c:v>-5295.2000000000698</c:v>
                </c:pt>
                <c:pt idx="16">
                  <c:v>991.09999999997672</c:v>
                </c:pt>
                <c:pt idx="17">
                  <c:v>1434.9000000000233</c:v>
                </c:pt>
                <c:pt idx="18">
                  <c:v>906.60000000003492</c:v>
                </c:pt>
                <c:pt idx="19">
                  <c:v>-1660.9999999999418</c:v>
                </c:pt>
                <c:pt idx="20">
                  <c:v>425.59999999991851</c:v>
                </c:pt>
                <c:pt idx="21">
                  <c:v>1414.5999999999185</c:v>
                </c:pt>
                <c:pt idx="22">
                  <c:v>986.39999999996508</c:v>
                </c:pt>
                <c:pt idx="23">
                  <c:v>1830.8999999999069</c:v>
                </c:pt>
                <c:pt idx="24">
                  <c:v>2049.8999999999069</c:v>
                </c:pt>
                <c:pt idx="25">
                  <c:v>1573.0999999999767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8-4317-B623-72A9E1DD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53575952"/>
        <c:axId val="453576280"/>
      </c:barChart>
      <c:lineChart>
        <c:grouping val="standard"/>
        <c:varyColors val="0"/>
        <c:ser>
          <c:idx val="0"/>
          <c:order val="0"/>
          <c:tx>
            <c:strRef>
              <c:f>'Data(Y) '!$AK$7</c:f>
              <c:strCache>
                <c:ptCount val="1"/>
                <c:pt idx="0">
                  <c:v>実質GDP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'!$AK$11:$AK$36</c:f>
              <c:numCache>
                <c:formatCode>#,##0_);[Red]\(#,##0\)</c:formatCode>
                <c:ptCount val="26"/>
                <c:pt idx="0">
                  <c:v>426889.1</c:v>
                </c:pt>
                <c:pt idx="1">
                  <c:v>440974.2</c:v>
                </c:pt>
                <c:pt idx="2">
                  <c:v>453653.1</c:v>
                </c:pt>
                <c:pt idx="3">
                  <c:v>453794.6</c:v>
                </c:pt>
                <c:pt idx="4">
                  <c:v>449786.4</c:v>
                </c:pt>
                <c:pt idx="5">
                  <c:v>452884.6</c:v>
                </c:pt>
                <c:pt idx="6">
                  <c:v>464182.6</c:v>
                </c:pt>
                <c:pt idx="7">
                  <c:v>461747.20000000001</c:v>
                </c:pt>
                <c:pt idx="8">
                  <c:v>465846.1</c:v>
                </c:pt>
                <c:pt idx="9">
                  <c:v>474930.5</c:v>
                </c:pt>
                <c:pt idx="10">
                  <c:v>482962</c:v>
                </c:pt>
                <c:pt idx="11">
                  <c:v>492526.1</c:v>
                </c:pt>
                <c:pt idx="12">
                  <c:v>499433.4</c:v>
                </c:pt>
                <c:pt idx="13">
                  <c:v>505429.1</c:v>
                </c:pt>
                <c:pt idx="14">
                  <c:v>488074.7</c:v>
                </c:pt>
                <c:pt idx="15">
                  <c:v>477431.6</c:v>
                </c:pt>
                <c:pt idx="16">
                  <c:v>493029.7</c:v>
                </c:pt>
                <c:pt idx="17">
                  <c:v>495280.1</c:v>
                </c:pt>
                <c:pt idx="18">
                  <c:v>499323.9</c:v>
                </c:pt>
                <c:pt idx="19">
                  <c:v>512534.7</c:v>
                </c:pt>
                <c:pt idx="20">
                  <c:v>510704</c:v>
                </c:pt>
                <c:pt idx="21">
                  <c:v>517223.3</c:v>
                </c:pt>
                <c:pt idx="22">
                  <c:v>521962.9</c:v>
                </c:pt>
                <c:pt idx="23">
                  <c:v>532033.69999999995</c:v>
                </c:pt>
                <c:pt idx="24">
                  <c:v>533408.1</c:v>
                </c:pt>
                <c:pt idx="25">
                  <c:v>533118.1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08-4317-B623-72A9E1DDAE2B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'!$A$11:$A$36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08-4317-B623-72A9E1DD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75952"/>
        <c:axId val="453576280"/>
      </c:lineChart>
      <c:catAx>
        <c:axId val="4535759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en-JP"/>
          </a:p>
        </c:txPr>
        <c:crossAx val="453576280"/>
        <c:crossesAt val="-9.9999999999999976E+64"/>
        <c:auto val="1"/>
        <c:lblAlgn val="ctr"/>
        <c:lblOffset val="100"/>
        <c:noMultiLvlLbl val="0"/>
      </c:catAx>
      <c:valAx>
        <c:axId val="453576280"/>
        <c:scaling>
          <c:orientation val="minMax"/>
          <c:max val="70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en-JP"/>
          </a:p>
        </c:txPr>
        <c:crossAx val="45357595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1047957371225577"/>
          <c:y val="0.10189839572192516"/>
          <c:w val="0.62095914742451164"/>
          <c:h val="0.1494385026737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just">
        <a:defRPr sz="1100"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98112958245668E-2"/>
          <c:y val="7.099139049926452E-2"/>
          <c:w val="0.92173987286567582"/>
          <c:h val="0.8244959764644802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'Data(Y) '!$AL$7</c:f>
              <c:strCache>
                <c:ptCount val="1"/>
                <c:pt idx="0">
                  <c:v>個人消費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'!$AS$11:$AS$36</c:f>
              <c:numCache>
                <c:formatCode>0.00</c:formatCode>
                <c:ptCount val="26"/>
                <c:pt idx="1">
                  <c:v>1.11487971934631</c:v>
                </c:pt>
                <c:pt idx="2">
                  <c:v>2.1293082452442822</c:v>
                </c:pt>
                <c:pt idx="3">
                  <c:v>-1.6638925205184416</c:v>
                </c:pt>
                <c:pt idx="4">
                  <c:v>-0.32294346384905021</c:v>
                </c:pt>
                <c:pt idx="5">
                  <c:v>0.98909171108774918</c:v>
                </c:pt>
                <c:pt idx="6">
                  <c:v>0.75867008946649217</c:v>
                </c:pt>
                <c:pt idx="7">
                  <c:v>0.74964033550590048</c:v>
                </c:pt>
                <c:pt idx="8">
                  <c:v>0.58458394550091231</c:v>
                </c:pt>
                <c:pt idx="9">
                  <c:v>0.39418597687089973</c:v>
                </c:pt>
                <c:pt idx="10">
                  <c:v>0.74907802299495085</c:v>
                </c:pt>
                <c:pt idx="11">
                  <c:v>0.87924101689159073</c:v>
                </c:pt>
                <c:pt idx="12">
                  <c:v>0.43315470997375027</c:v>
                </c:pt>
                <c:pt idx="13">
                  <c:v>-9.4607208889113142E-2</c:v>
                </c:pt>
                <c:pt idx="14">
                  <c:v>-1.1962112984788569</c:v>
                </c:pt>
                <c:pt idx="15">
                  <c:v>-0.20740677605292557</c:v>
                </c:pt>
                <c:pt idx="16">
                  <c:v>0.94122383185361247</c:v>
                </c:pt>
                <c:pt idx="17">
                  <c:v>0.51899510313474628</c:v>
                </c:pt>
                <c:pt idx="18">
                  <c:v>1.0756539582349463</c:v>
                </c:pt>
                <c:pt idx="19">
                  <c:v>1.8760568040103898</c:v>
                </c:pt>
                <c:pt idx="20">
                  <c:v>-1.8434654278041984</c:v>
                </c:pt>
                <c:pt idx="21">
                  <c:v>0.49263369779755461</c:v>
                </c:pt>
                <c:pt idx="22">
                  <c:v>0.16029826962551313</c:v>
                </c:pt>
                <c:pt idx="23">
                  <c:v>0.59739878064130836</c:v>
                </c:pt>
                <c:pt idx="24">
                  <c:v>-0.1082074312209944</c:v>
                </c:pt>
                <c:pt idx="25">
                  <c:v>-0.30402612933699574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6-4D8B-9698-DCCC3B695553}"/>
            </c:ext>
          </c:extLst>
        </c:ser>
        <c:ser>
          <c:idx val="2"/>
          <c:order val="2"/>
          <c:tx>
            <c:strRef>
              <c:f>'Data(Y) '!$AM$7</c:f>
              <c:strCache>
                <c:ptCount val="1"/>
                <c:pt idx="0">
                  <c:v>設備投資</c:v>
                </c:pt>
              </c:strCache>
            </c:strRef>
          </c:tx>
          <c:spPr>
            <a:pattFill prst="pct70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'!$AT$11:$AT$36</c:f>
              <c:numCache>
                <c:formatCode>0.00</c:formatCode>
                <c:ptCount val="26"/>
                <c:pt idx="1">
                  <c:v>1.26292753785468</c:v>
                </c:pt>
                <c:pt idx="2">
                  <c:v>0.83184004869219041</c:v>
                </c:pt>
                <c:pt idx="3">
                  <c:v>0.44593545155979319</c:v>
                </c:pt>
                <c:pt idx="4">
                  <c:v>-0.55600044601676435</c:v>
                </c:pt>
                <c:pt idx="5">
                  <c:v>-0.22183863273767343</c:v>
                </c:pt>
                <c:pt idx="6">
                  <c:v>0.94999918301483299</c:v>
                </c:pt>
                <c:pt idx="7">
                  <c:v>-0.6544622741136773</c:v>
                </c:pt>
                <c:pt idx="8">
                  <c:v>-0.48922873814935969</c:v>
                </c:pt>
                <c:pt idx="9">
                  <c:v>0.50430818246627007</c:v>
                </c:pt>
                <c:pt idx="10">
                  <c:v>0.63958831871189392</c:v>
                </c:pt>
                <c:pt idx="11">
                  <c:v>1.1588696419179996</c:v>
                </c:pt>
                <c:pt idx="12">
                  <c:v>0.39951182282522635</c:v>
                </c:pt>
                <c:pt idx="13">
                  <c:v>-9.6329160204344719E-2</c:v>
                </c:pt>
                <c:pt idx="14">
                  <c:v>-0.94266436182641644</c:v>
                </c:pt>
                <c:pt idx="15">
                  <c:v>-1.8080633968529811</c:v>
                </c:pt>
                <c:pt idx="16">
                  <c:v>0.27557874258846654</c:v>
                </c:pt>
                <c:pt idx="17">
                  <c:v>0.58943710693291007</c:v>
                </c:pt>
                <c:pt idx="18">
                  <c:v>0.34509765282311911</c:v>
                </c:pt>
                <c:pt idx="19">
                  <c:v>1.0106866504887921</c:v>
                </c:pt>
                <c:pt idx="20">
                  <c:v>0.51305794514985836</c:v>
                </c:pt>
                <c:pt idx="21">
                  <c:v>0.24568047244587807</c:v>
                </c:pt>
                <c:pt idx="22">
                  <c:v>-5.5295266087200631E-2</c:v>
                </c:pt>
                <c:pt idx="23">
                  <c:v>0.66205854860565982</c:v>
                </c:pt>
                <c:pt idx="24">
                  <c:v>0.27674938636405821</c:v>
                </c:pt>
                <c:pt idx="25">
                  <c:v>-0.14679192160748966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6-4D8B-9698-DCCC3B695553}"/>
            </c:ext>
          </c:extLst>
        </c:ser>
        <c:ser>
          <c:idx val="3"/>
          <c:order val="3"/>
          <c:tx>
            <c:strRef>
              <c:f>'Data(Y) '!$AN$7</c:f>
              <c:strCache>
                <c:ptCount val="1"/>
                <c:pt idx="0">
                  <c:v>政府支出</c:v>
                </c:pt>
              </c:strCache>
            </c:strRef>
          </c:tx>
          <c:spPr>
            <a:pattFill prst="lt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'!$AU$11:$AU$36</c:f>
              <c:numCache>
                <c:formatCode>0.00</c:formatCode>
                <c:ptCount val="26"/>
                <c:pt idx="1">
                  <c:v>1.2197781578400588</c:v>
                </c:pt>
                <c:pt idx="2">
                  <c:v>0.16252651515666505</c:v>
                </c:pt>
                <c:pt idx="3">
                  <c:v>-0.47787615691372864</c:v>
                </c:pt>
                <c:pt idx="4">
                  <c:v>0.42796895335466884</c:v>
                </c:pt>
                <c:pt idx="5">
                  <c:v>0.60628778460175758</c:v>
                </c:pt>
                <c:pt idx="6">
                  <c:v>-2.6077283263773114E-2</c:v>
                </c:pt>
                <c:pt idx="7">
                  <c:v>0.17809801573777467</c:v>
                </c:pt>
                <c:pt idx="8">
                  <c:v>1.2062877695846793E-2</c:v>
                </c:pt>
                <c:pt idx="9">
                  <c:v>-0.22509579880565833</c:v>
                </c:pt>
                <c:pt idx="10">
                  <c:v>-0.33800735054918624</c:v>
                </c:pt>
                <c:pt idx="11">
                  <c:v>-0.41848012887142083</c:v>
                </c:pt>
                <c:pt idx="12">
                  <c:v>-0.31147587914630137</c:v>
                </c:pt>
                <c:pt idx="13">
                  <c:v>4.2668351776228165E-2</c:v>
                </c:pt>
                <c:pt idx="14">
                  <c:v>-0.33383515116165419</c:v>
                </c:pt>
                <c:pt idx="15">
                  <c:v>1.0044364110657669</c:v>
                </c:pt>
                <c:pt idx="16">
                  <c:v>1.1813210520623191E-2</c:v>
                </c:pt>
                <c:pt idx="17">
                  <c:v>0.27010543178230378</c:v>
                </c:pt>
                <c:pt idx="18">
                  <c:v>0.3286423177511093</c:v>
                </c:pt>
                <c:pt idx="19">
                  <c:v>0.77705072799439101</c:v>
                </c:pt>
                <c:pt idx="20">
                  <c:v>-1.3228372635057451E-2</c:v>
                </c:pt>
                <c:pt idx="21">
                  <c:v>0.28981562705598662</c:v>
                </c:pt>
                <c:pt idx="22">
                  <c:v>0.15790085249446364</c:v>
                </c:pt>
                <c:pt idx="23">
                  <c:v>0.12029590608834348</c:v>
                </c:pt>
                <c:pt idx="24">
                  <c:v>0.19957382398896698</c:v>
                </c:pt>
                <c:pt idx="25">
                  <c:v>0.64813413969529365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6-4D8B-9698-DCCC3B695553}"/>
            </c:ext>
          </c:extLst>
        </c:ser>
        <c:ser>
          <c:idx val="4"/>
          <c:order val="4"/>
          <c:tx>
            <c:strRef>
              <c:f>'Data(Y) '!$AO$7</c:f>
              <c:strCache>
                <c:ptCount val="1"/>
                <c:pt idx="0">
                  <c:v>純輸出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'!$AV$11:$AV$36</c:f>
              <c:numCache>
                <c:formatCode>0.00</c:formatCode>
                <c:ptCount val="26"/>
                <c:pt idx="1">
                  <c:v>-1.1873575596097443</c:v>
                </c:pt>
                <c:pt idx="2">
                  <c:v>-0.47218181925382502</c:v>
                </c:pt>
                <c:pt idx="3">
                  <c:v>1.0219923549513938</c:v>
                </c:pt>
                <c:pt idx="4">
                  <c:v>0.44348258000425744</c:v>
                </c:pt>
                <c:pt idx="5">
                  <c:v>-0.21072224504787182</c:v>
                </c:pt>
                <c:pt idx="6">
                  <c:v>-0.31489257969911066</c:v>
                </c:pt>
                <c:pt idx="7">
                  <c:v>-0.35356775544796398</c:v>
                </c:pt>
                <c:pt idx="8">
                  <c:v>0.53434000249487146</c:v>
                </c:pt>
                <c:pt idx="9">
                  <c:v>0.72425206522068164</c:v>
                </c:pt>
                <c:pt idx="10">
                  <c:v>0.16187631664001348</c:v>
                </c:pt>
                <c:pt idx="11">
                  <c:v>0.30190781055238308</c:v>
                </c:pt>
                <c:pt idx="12">
                  <c:v>0.62512423199501499</c:v>
                </c:pt>
                <c:pt idx="13">
                  <c:v>0.97814843780972582</c:v>
                </c:pt>
                <c:pt idx="14">
                  <c:v>-0.90821838315205827</c:v>
                </c:pt>
                <c:pt idx="15">
                  <c:v>0.31755384985126245</c:v>
                </c:pt>
                <c:pt idx="16">
                  <c:v>0.72177878464684786</c:v>
                </c:pt>
                <c:pt idx="17">
                  <c:v>-1.0121094124755567</c:v>
                </c:pt>
                <c:pt idx="18">
                  <c:v>-0.82625972656684576</c:v>
                </c:pt>
                <c:pt idx="19">
                  <c:v>-0.50384129419801438</c:v>
                </c:pt>
                <c:pt idx="20">
                  <c:v>0.57933638444382385</c:v>
                </c:pt>
                <c:pt idx="21">
                  <c:v>5.4747955763025234E-2</c:v>
                </c:pt>
                <c:pt idx="22">
                  <c:v>0.73623906734286726</c:v>
                </c:pt>
                <c:pt idx="23">
                  <c:v>0.38786281553727286</c:v>
                </c:pt>
                <c:pt idx="24">
                  <c:v>-0.15094908461625645</c:v>
                </c:pt>
                <c:pt idx="25">
                  <c:v>-0.16229599812976223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A6-4D8B-9698-DCCC3B695553}"/>
            </c:ext>
          </c:extLst>
        </c:ser>
        <c:ser>
          <c:idx val="5"/>
          <c:order val="5"/>
          <c:tx>
            <c:strRef>
              <c:f>'Data(Y) '!$AP$7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'!$AW$11:$AW$36</c:f>
              <c:numCache>
                <c:formatCode>0.00</c:formatCode>
                <c:ptCount val="26"/>
                <c:pt idx="1">
                  <c:v>0.8892473478474936</c:v>
                </c:pt>
                <c:pt idx="2">
                  <c:v>0.22370923287575556</c:v>
                </c:pt>
                <c:pt idx="3">
                  <c:v>0.70503210492777013</c:v>
                </c:pt>
                <c:pt idx="4">
                  <c:v>-0.87577066805115578</c:v>
                </c:pt>
                <c:pt idx="5">
                  <c:v>-0.47400277109312333</c:v>
                </c:pt>
                <c:pt idx="6">
                  <c:v>1.1269758344620164</c:v>
                </c:pt>
                <c:pt idx="7">
                  <c:v>-0.44437253787624814</c:v>
                </c:pt>
                <c:pt idx="8">
                  <c:v>0.24593543826579456</c:v>
                </c:pt>
                <c:pt idx="9">
                  <c:v>0.55243566491165219</c:v>
                </c:pt>
                <c:pt idx="10">
                  <c:v>0.47855423056635232</c:v>
                </c:pt>
                <c:pt idx="11">
                  <c:v>5.8762387102940766E-2</c:v>
                </c:pt>
                <c:pt idx="12">
                  <c:v>0.25610825497368872</c:v>
                </c:pt>
                <c:pt idx="13">
                  <c:v>0.37061998656876805</c:v>
                </c:pt>
                <c:pt idx="14">
                  <c:v>-5.26681190299398E-2</c:v>
                </c:pt>
                <c:pt idx="15">
                  <c:v>-1.4871494056135426</c:v>
                </c:pt>
                <c:pt idx="16">
                  <c:v>1.3166912286493075</c:v>
                </c:pt>
                <c:pt idx="17">
                  <c:v>9.0014861173687219E-2</c:v>
                </c:pt>
                <c:pt idx="18">
                  <c:v>-0.1066669143379652</c:v>
                </c:pt>
                <c:pt idx="19">
                  <c:v>-0.5142153219583474</c:v>
                </c:pt>
                <c:pt idx="20">
                  <c:v>0.40711389882477422</c:v>
                </c:pt>
                <c:pt idx="21">
                  <c:v>0.19365424981985652</c:v>
                </c:pt>
                <c:pt idx="22">
                  <c:v>-8.2788227057820754E-2</c:v>
                </c:pt>
                <c:pt idx="23">
                  <c:v>0.16179310828412166</c:v>
                </c:pt>
                <c:pt idx="24">
                  <c:v>4.1162806040294063E-2</c:v>
                </c:pt>
                <c:pt idx="25">
                  <c:v>-8.9387468994177294E-2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6-4D8B-9698-DCCC3B69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53575952"/>
        <c:axId val="453576280"/>
      </c:barChart>
      <c:lineChart>
        <c:grouping val="standard"/>
        <c:varyColors val="0"/>
        <c:ser>
          <c:idx val="0"/>
          <c:order val="0"/>
          <c:tx>
            <c:strRef>
              <c:f>'Data(Y) '!$AK$7</c:f>
              <c:strCache>
                <c:ptCount val="1"/>
                <c:pt idx="0">
                  <c:v>実質GDP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'!$AR$11:$AR$36</c:f>
              <c:numCache>
                <c:formatCode>0.00</c:formatCode>
                <c:ptCount val="26"/>
                <c:pt idx="1">
                  <c:v>3.2994752032788028</c:v>
                </c:pt>
                <c:pt idx="2">
                  <c:v>2.8752022227150746</c:v>
                </c:pt>
                <c:pt idx="3">
                  <c:v>3.1191234006769264E-2</c:v>
                </c:pt>
                <c:pt idx="4">
                  <c:v>-0.88326304455803495</c:v>
                </c:pt>
                <c:pt idx="5">
                  <c:v>0.68881584681084007</c:v>
                </c:pt>
                <c:pt idx="6">
                  <c:v>2.4946752439804811</c:v>
                </c:pt>
                <c:pt idx="7">
                  <c:v>-0.52466421619422476</c:v>
                </c:pt>
                <c:pt idx="8">
                  <c:v>0.88769352580806071</c:v>
                </c:pt>
                <c:pt idx="9">
                  <c:v>1.9500860906638451</c:v>
                </c:pt>
                <c:pt idx="10">
                  <c:v>1.6910895383640252</c:v>
                </c:pt>
                <c:pt idx="11">
                  <c:v>1.9803007275934732</c:v>
                </c:pt>
                <c:pt idx="12">
                  <c:v>1.4024231406213943</c:v>
                </c:pt>
                <c:pt idx="13">
                  <c:v>1.2005004070612841</c:v>
                </c:pt>
                <c:pt idx="14">
                  <c:v>-3.4335973136489315</c:v>
                </c:pt>
                <c:pt idx="15">
                  <c:v>-2.1806293176024099</c:v>
                </c:pt>
                <c:pt idx="16">
                  <c:v>3.2670857982588473</c:v>
                </c:pt>
                <c:pt idx="17">
                  <c:v>0.45644309054809185</c:v>
                </c:pt>
                <c:pt idx="18">
                  <c:v>0.8164672879043593</c:v>
                </c:pt>
                <c:pt idx="19">
                  <c:v>2.6457375663371892</c:v>
                </c:pt>
                <c:pt idx="20">
                  <c:v>-0.35718557202078216</c:v>
                </c:pt>
                <c:pt idx="21">
                  <c:v>1.2765320028822913</c:v>
                </c:pt>
                <c:pt idx="22">
                  <c:v>0.91635469631783906</c:v>
                </c:pt>
                <c:pt idx="23">
                  <c:v>1.9294091591566911</c:v>
                </c:pt>
                <c:pt idx="24">
                  <c:v>0.25832950055608705</c:v>
                </c:pt>
                <c:pt idx="25">
                  <c:v>-5.4367378373143538E-2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6-4D8B-9698-DCCC3B695553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'!$A$11:$A$36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A6-4D8B-9698-DCCC3B69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75952"/>
        <c:axId val="453576280"/>
      </c:lineChart>
      <c:catAx>
        <c:axId val="4535759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en-JP"/>
          </a:p>
        </c:txPr>
        <c:crossAx val="453576280"/>
        <c:crossesAt val="-1E+17"/>
        <c:auto val="1"/>
        <c:lblAlgn val="ctr"/>
        <c:lblOffset val="100"/>
        <c:noMultiLvlLbl val="0"/>
      </c:catAx>
      <c:valAx>
        <c:axId val="453576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en-JP"/>
          </a:p>
        </c:txPr>
        <c:crossAx val="453575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734513274336283"/>
          <c:y val="9.3708791208791206E-2"/>
          <c:w val="0.51610619469026553"/>
          <c:h val="0.15903846153846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98112958245668E-2"/>
          <c:y val="7.099139049926452E-2"/>
          <c:w val="0.92173987286567582"/>
          <c:h val="0.8244959764644802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'Data(Y) '!$BA$7</c:f>
              <c:strCache>
                <c:ptCount val="1"/>
                <c:pt idx="0">
                  <c:v>民間需要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'!$BA$11:$BA$36</c:f>
              <c:numCache>
                <c:formatCode>0.00</c:formatCode>
                <c:ptCount val="26"/>
                <c:pt idx="1">
                  <c:v>3.2670546050484885</c:v>
                </c:pt>
                <c:pt idx="2">
                  <c:v>3.1848575268122348</c:v>
                </c:pt>
                <c:pt idx="3">
                  <c:v>-0.51292496403089594</c:v>
                </c:pt>
                <c:pt idx="4">
                  <c:v>-1.7547145779169613</c:v>
                </c:pt>
                <c:pt idx="5">
                  <c:v>0.29325030725695433</c:v>
                </c:pt>
                <c:pt idx="6">
                  <c:v>2.8356451069433648</c:v>
                </c:pt>
                <c:pt idx="7">
                  <c:v>-0.34919447648403545</c:v>
                </c:pt>
                <c:pt idx="8">
                  <c:v>0.34129064561734246</c:v>
                </c:pt>
                <c:pt idx="9">
                  <c:v>1.4509298242488218</c:v>
                </c:pt>
                <c:pt idx="10">
                  <c:v>1.867220572273198</c:v>
                </c:pt>
                <c:pt idx="11">
                  <c:v>2.0968730459125111</c:v>
                </c:pt>
                <c:pt idx="12">
                  <c:v>1.0887747877726808</c:v>
                </c:pt>
                <c:pt idx="13">
                  <c:v>0.17968361747533024</c:v>
                </c:pt>
                <c:pt idx="14">
                  <c:v>-2.1915437793352188</c:v>
                </c:pt>
                <c:pt idx="15">
                  <c:v>-3.5026195785194392</c:v>
                </c:pt>
                <c:pt idx="16">
                  <c:v>2.5334938030913761</c:v>
                </c:pt>
                <c:pt idx="17">
                  <c:v>1.1984470712413449</c:v>
                </c:pt>
                <c:pt idx="18">
                  <c:v>1.3140846967200956</c:v>
                </c:pt>
                <c:pt idx="19">
                  <c:v>2.3725281325408125</c:v>
                </c:pt>
                <c:pt idx="20">
                  <c:v>-0.92329358382954851</c:v>
                </c:pt>
                <c:pt idx="21">
                  <c:v>0.9319684200632794</c:v>
                </c:pt>
                <c:pt idx="22">
                  <c:v>2.221477648050818E-2</c:v>
                </c:pt>
                <c:pt idx="23">
                  <c:v>1.4212504375310746</c:v>
                </c:pt>
                <c:pt idx="24">
                  <c:v>0.20970476118337653</c:v>
                </c:pt>
                <c:pt idx="25">
                  <c:v>-0.54020551993867494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6-4C0B-B926-1430DEB80E02}"/>
            </c:ext>
          </c:extLst>
        </c:ser>
        <c:ser>
          <c:idx val="3"/>
          <c:order val="2"/>
          <c:tx>
            <c:strRef>
              <c:f>'Data(Y) '!$BB$7</c:f>
              <c:strCache>
                <c:ptCount val="1"/>
                <c:pt idx="0">
                  <c:v>公的需要</c:v>
                </c:pt>
              </c:strCache>
            </c:strRef>
          </c:tx>
          <c:spPr>
            <a:pattFill prst="lt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'!$BB$11:$BB$36</c:f>
              <c:numCache>
                <c:formatCode>0.00</c:formatCode>
                <c:ptCount val="26"/>
                <c:pt idx="1">
                  <c:v>1.2197781578400588</c:v>
                </c:pt>
                <c:pt idx="2">
                  <c:v>0.16252651515666505</c:v>
                </c:pt>
                <c:pt idx="3">
                  <c:v>-0.47787615691372864</c:v>
                </c:pt>
                <c:pt idx="4">
                  <c:v>0.42796895335466884</c:v>
                </c:pt>
                <c:pt idx="5">
                  <c:v>0.60628778460175758</c:v>
                </c:pt>
                <c:pt idx="6">
                  <c:v>-2.6077283263773114E-2</c:v>
                </c:pt>
                <c:pt idx="7">
                  <c:v>0.17809801573777467</c:v>
                </c:pt>
                <c:pt idx="8">
                  <c:v>1.2062877695846793E-2</c:v>
                </c:pt>
                <c:pt idx="9">
                  <c:v>-0.22509579880565833</c:v>
                </c:pt>
                <c:pt idx="10">
                  <c:v>-0.33800735054918624</c:v>
                </c:pt>
                <c:pt idx="11">
                  <c:v>-0.41848012887142083</c:v>
                </c:pt>
                <c:pt idx="12">
                  <c:v>-0.31147587914630137</c:v>
                </c:pt>
                <c:pt idx="13">
                  <c:v>4.2668351776228165E-2</c:v>
                </c:pt>
                <c:pt idx="14">
                  <c:v>-0.33383515116165419</c:v>
                </c:pt>
                <c:pt idx="15">
                  <c:v>1.0044364110657669</c:v>
                </c:pt>
                <c:pt idx="16">
                  <c:v>1.1813210520623191E-2</c:v>
                </c:pt>
                <c:pt idx="17">
                  <c:v>0.27010543178230378</c:v>
                </c:pt>
                <c:pt idx="18">
                  <c:v>0.3286423177511093</c:v>
                </c:pt>
                <c:pt idx="19">
                  <c:v>0.77705072799439101</c:v>
                </c:pt>
                <c:pt idx="20">
                  <c:v>-1.3228372635057451E-2</c:v>
                </c:pt>
                <c:pt idx="21">
                  <c:v>0.28981562705598662</c:v>
                </c:pt>
                <c:pt idx="22">
                  <c:v>0.15790085249446364</c:v>
                </c:pt>
                <c:pt idx="23">
                  <c:v>0.12029590608834348</c:v>
                </c:pt>
                <c:pt idx="24">
                  <c:v>0.19957382398896698</c:v>
                </c:pt>
                <c:pt idx="25">
                  <c:v>0.64813413969529365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6-4C0B-B926-1430DEB80E02}"/>
            </c:ext>
          </c:extLst>
        </c:ser>
        <c:ser>
          <c:idx val="4"/>
          <c:order val="3"/>
          <c:tx>
            <c:strRef>
              <c:f>'Data(Y) '!$AO$7</c:f>
              <c:strCache>
                <c:ptCount val="1"/>
                <c:pt idx="0">
                  <c:v>純輸出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'Data(Y) '!$BC$11:$BC$36</c:f>
              <c:numCache>
                <c:formatCode>0.00</c:formatCode>
                <c:ptCount val="26"/>
                <c:pt idx="1">
                  <c:v>-1.1873575596097443</c:v>
                </c:pt>
                <c:pt idx="2">
                  <c:v>-0.47218181925382502</c:v>
                </c:pt>
                <c:pt idx="3">
                  <c:v>1.0219923549513938</c:v>
                </c:pt>
                <c:pt idx="4">
                  <c:v>0.44348258000425744</c:v>
                </c:pt>
                <c:pt idx="5">
                  <c:v>-0.21072224504787182</c:v>
                </c:pt>
                <c:pt idx="6">
                  <c:v>-0.31489257969911066</c:v>
                </c:pt>
                <c:pt idx="7">
                  <c:v>-0.35356775544796398</c:v>
                </c:pt>
                <c:pt idx="8">
                  <c:v>0.53434000249487146</c:v>
                </c:pt>
                <c:pt idx="9">
                  <c:v>0.72425206522068164</c:v>
                </c:pt>
                <c:pt idx="10">
                  <c:v>0.16187631664001348</c:v>
                </c:pt>
                <c:pt idx="11">
                  <c:v>0.30190781055238308</c:v>
                </c:pt>
                <c:pt idx="12">
                  <c:v>0.62512423199501499</c:v>
                </c:pt>
                <c:pt idx="13">
                  <c:v>0.97814843780972582</c:v>
                </c:pt>
                <c:pt idx="14">
                  <c:v>-0.90821838315205827</c:v>
                </c:pt>
                <c:pt idx="15">
                  <c:v>0.31755384985126245</c:v>
                </c:pt>
                <c:pt idx="16">
                  <c:v>0.72177878464684786</c:v>
                </c:pt>
                <c:pt idx="17">
                  <c:v>-1.0121094124755567</c:v>
                </c:pt>
                <c:pt idx="18">
                  <c:v>-0.82625972656684576</c:v>
                </c:pt>
                <c:pt idx="19">
                  <c:v>-0.50384129419801438</c:v>
                </c:pt>
                <c:pt idx="20">
                  <c:v>0.57933638444382385</c:v>
                </c:pt>
                <c:pt idx="21">
                  <c:v>5.4747955763025234E-2</c:v>
                </c:pt>
                <c:pt idx="22">
                  <c:v>0.73623906734286726</c:v>
                </c:pt>
                <c:pt idx="23">
                  <c:v>0.38786281553727286</c:v>
                </c:pt>
                <c:pt idx="24">
                  <c:v>-0.15094908461625645</c:v>
                </c:pt>
                <c:pt idx="25">
                  <c:v>-0.16229599812976223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6-4C0B-B926-1430DEB8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53575952"/>
        <c:axId val="453576280"/>
      </c:barChart>
      <c:lineChart>
        <c:grouping val="standard"/>
        <c:varyColors val="0"/>
        <c:ser>
          <c:idx val="0"/>
          <c:order val="0"/>
          <c:tx>
            <c:strRef>
              <c:f>'Data(Y) '!$AK$7</c:f>
              <c:strCache>
                <c:ptCount val="1"/>
                <c:pt idx="0">
                  <c:v>実質GDP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'!$AZ$11:$AZ$36</c:f>
              <c:numCache>
                <c:formatCode>0.00</c:formatCode>
                <c:ptCount val="26"/>
                <c:pt idx="1">
                  <c:v>3.2994752032788028</c:v>
                </c:pt>
                <c:pt idx="2">
                  <c:v>2.8752022227150746</c:v>
                </c:pt>
                <c:pt idx="3">
                  <c:v>3.1191234006769264E-2</c:v>
                </c:pt>
                <c:pt idx="4">
                  <c:v>-0.88326304455803495</c:v>
                </c:pt>
                <c:pt idx="5">
                  <c:v>0.68881584681084007</c:v>
                </c:pt>
                <c:pt idx="6">
                  <c:v>2.4946752439804811</c:v>
                </c:pt>
                <c:pt idx="7">
                  <c:v>-0.52466421619422476</c:v>
                </c:pt>
                <c:pt idx="8">
                  <c:v>0.88769352580806071</c:v>
                </c:pt>
                <c:pt idx="9">
                  <c:v>1.9500860906638451</c:v>
                </c:pt>
                <c:pt idx="10">
                  <c:v>1.6910895383640252</c:v>
                </c:pt>
                <c:pt idx="11">
                  <c:v>1.9803007275934732</c:v>
                </c:pt>
                <c:pt idx="12">
                  <c:v>1.4024231406213943</c:v>
                </c:pt>
                <c:pt idx="13">
                  <c:v>1.2005004070612841</c:v>
                </c:pt>
                <c:pt idx="14">
                  <c:v>-3.4335973136489315</c:v>
                </c:pt>
                <c:pt idx="15">
                  <c:v>-2.1806293176024099</c:v>
                </c:pt>
                <c:pt idx="16">
                  <c:v>3.2670857982588473</c:v>
                </c:pt>
                <c:pt idx="17">
                  <c:v>0.45644309054809185</c:v>
                </c:pt>
                <c:pt idx="18">
                  <c:v>0.8164672879043593</c:v>
                </c:pt>
                <c:pt idx="19">
                  <c:v>2.6457375663371892</c:v>
                </c:pt>
                <c:pt idx="20">
                  <c:v>-0.35718557202078216</c:v>
                </c:pt>
                <c:pt idx="21">
                  <c:v>1.2765320028822913</c:v>
                </c:pt>
                <c:pt idx="22">
                  <c:v>0.91635469631783906</c:v>
                </c:pt>
                <c:pt idx="23">
                  <c:v>1.9294091591566911</c:v>
                </c:pt>
                <c:pt idx="24">
                  <c:v>0.25832950055608705</c:v>
                </c:pt>
                <c:pt idx="25">
                  <c:v>-5.4367378373143538E-2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6-4C0B-B926-1430DEB80E02}"/>
            </c:ext>
          </c:extLst>
        </c:ser>
        <c:ser>
          <c:idx val="6"/>
          <c:order val="4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'Data(Y) '!$B$11:$B$36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'Data(Y) '!$A$11:$A$36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26-4C0B-B926-1430DEB8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75952"/>
        <c:axId val="453576280"/>
      </c:lineChart>
      <c:catAx>
        <c:axId val="4535759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en-JP"/>
          </a:p>
        </c:txPr>
        <c:crossAx val="453576280"/>
        <c:crossesAt val="-1E+17"/>
        <c:auto val="1"/>
        <c:lblAlgn val="ctr"/>
        <c:lblOffset val="100"/>
        <c:noMultiLvlLbl val="0"/>
      </c:catAx>
      <c:valAx>
        <c:axId val="453576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en-JP"/>
          </a:p>
        </c:txPr>
        <c:crossAx val="453575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734513274336283"/>
          <c:y val="9.3708791208791206E-2"/>
          <c:w val="0.51610619469026553"/>
          <c:h val="0.15903846153846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98112958245668E-2"/>
          <c:y val="7.099139049926452E-2"/>
          <c:w val="0.92173987286567582"/>
          <c:h val="0.8244959764644802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'Data(Q)'!$AS$7</c:f>
              <c:strCache>
                <c:ptCount val="1"/>
                <c:pt idx="0">
                  <c:v>個人消費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'Data(Q)'!$AS$95:$AS$115</c:f>
              <c:numCache>
                <c:formatCode>0.00</c:formatCode>
                <c:ptCount val="21"/>
                <c:pt idx="0">
                  <c:v>0.37131657368889864</c:v>
                </c:pt>
                <c:pt idx="1">
                  <c:v>5.2391244669045857E-2</c:v>
                </c:pt>
                <c:pt idx="2">
                  <c:v>0.25050701987408863</c:v>
                </c:pt>
                <c:pt idx="3">
                  <c:v>-0.39139204168870001</c:v>
                </c:pt>
                <c:pt idx="4">
                  <c:v>0.11804751810233957</c:v>
                </c:pt>
                <c:pt idx="5">
                  <c:v>-0.21030820950844578</c:v>
                </c:pt>
                <c:pt idx="6">
                  <c:v>0.38092304988212877</c:v>
                </c:pt>
                <c:pt idx="7">
                  <c:v>3.5635835226665136E-2</c:v>
                </c:pt>
                <c:pt idx="8">
                  <c:v>0.48823786246082657</c:v>
                </c:pt>
                <c:pt idx="9">
                  <c:v>0.42893462405476074</c:v>
                </c:pt>
                <c:pt idx="10">
                  <c:v>-0.43085535621456728</c:v>
                </c:pt>
                <c:pt idx="11">
                  <c:v>0.18546233055875355</c:v>
                </c:pt>
                <c:pt idx="12">
                  <c:v>-0.28586178006125268</c:v>
                </c:pt>
                <c:pt idx="13">
                  <c:v>4.9618290493021862E-2</c:v>
                </c:pt>
                <c:pt idx="14">
                  <c:v>-0.12838718462466633</c:v>
                </c:pt>
                <c:pt idx="15">
                  <c:v>0.28465834679351165</c:v>
                </c:pt>
                <c:pt idx="16">
                  <c:v>7.9940849023587182E-2</c:v>
                </c:pt>
                <c:pt idx="17">
                  <c:v>0.29073164513032695</c:v>
                </c:pt>
                <c:pt idx="18">
                  <c:v>0.28325838915910007</c:v>
                </c:pt>
                <c:pt idx="19">
                  <c:v>-1.7007961654736936</c:v>
                </c:pt>
                <c:pt idx="20">
                  <c:v>-0.52624291310909066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442C-8584-04C1832E0A46}"/>
            </c:ext>
          </c:extLst>
        </c:ser>
        <c:ser>
          <c:idx val="2"/>
          <c:order val="2"/>
          <c:tx>
            <c:strRef>
              <c:f>'Data(Q)'!$AT$7</c:f>
              <c:strCache>
                <c:ptCount val="1"/>
                <c:pt idx="0">
                  <c:v>設備投資</c:v>
                </c:pt>
              </c:strCache>
            </c:strRef>
          </c:tx>
          <c:spPr>
            <a:pattFill prst="pct70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'Data(Q)'!$AT$95:$AT$115</c:f>
              <c:numCache>
                <c:formatCode>0.00</c:formatCode>
                <c:ptCount val="21"/>
                <c:pt idx="0">
                  <c:v>0.56654830995791772</c:v>
                </c:pt>
                <c:pt idx="1">
                  <c:v>-0.23572193588548992</c:v>
                </c:pt>
                <c:pt idx="2">
                  <c:v>8.3734076331642412E-2</c:v>
                </c:pt>
                <c:pt idx="3">
                  <c:v>-4.6588309677188279E-2</c:v>
                </c:pt>
                <c:pt idx="4">
                  <c:v>-0.14489236940920575</c:v>
                </c:pt>
                <c:pt idx="5">
                  <c:v>-9.7057904525825869E-2</c:v>
                </c:pt>
                <c:pt idx="6">
                  <c:v>-6.2713058655017695E-2</c:v>
                </c:pt>
                <c:pt idx="7">
                  <c:v>0.23079636187546532</c:v>
                </c:pt>
                <c:pt idx="8">
                  <c:v>0.28793416631496066</c:v>
                </c:pt>
                <c:pt idx="9">
                  <c:v>0.15943826776226958</c:v>
                </c:pt>
                <c:pt idx="10">
                  <c:v>9.3428497165030919E-2</c:v>
                </c:pt>
                <c:pt idx="11">
                  <c:v>0.2329127353993749</c:v>
                </c:pt>
                <c:pt idx="12">
                  <c:v>8.9185734246325556E-3</c:v>
                </c:pt>
                <c:pt idx="13">
                  <c:v>0.32816458918648117</c:v>
                </c:pt>
                <c:pt idx="14">
                  <c:v>-0.69608523831684088</c:v>
                </c:pt>
                <c:pt idx="15">
                  <c:v>0.70805250570457834</c:v>
                </c:pt>
                <c:pt idx="16">
                  <c:v>-7.753999762165549E-2</c:v>
                </c:pt>
                <c:pt idx="17">
                  <c:v>0.13784545466914308</c:v>
                </c:pt>
                <c:pt idx="18">
                  <c:v>3.2072584151137881E-2</c:v>
                </c:pt>
                <c:pt idx="19">
                  <c:v>-0.77002704307984182</c:v>
                </c:pt>
                <c:pt idx="20">
                  <c:v>-8.3135726204075971E-2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442C-8584-04C1832E0A46}"/>
            </c:ext>
          </c:extLst>
        </c:ser>
        <c:ser>
          <c:idx val="3"/>
          <c:order val="3"/>
          <c:tx>
            <c:strRef>
              <c:f>'Data(Q)'!$AU$7</c:f>
              <c:strCache>
                <c:ptCount val="1"/>
                <c:pt idx="0">
                  <c:v>政府支出</c:v>
                </c:pt>
              </c:strCache>
            </c:strRef>
          </c:tx>
          <c:spPr>
            <a:pattFill prst="lt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'Data(Q)'!$AU$95:$AU$115</c:f>
              <c:numCache>
                <c:formatCode>0.00</c:formatCode>
                <c:ptCount val="21"/>
                <c:pt idx="0">
                  <c:v>0.11274524982489562</c:v>
                </c:pt>
                <c:pt idx="1">
                  <c:v>-5.4073177615990772E-2</c:v>
                </c:pt>
                <c:pt idx="2">
                  <c:v>3.4239049201111538E-2</c:v>
                </c:pt>
                <c:pt idx="3">
                  <c:v>0.13848959579279102</c:v>
                </c:pt>
                <c:pt idx="4">
                  <c:v>0.25576315703210395</c:v>
                </c:pt>
                <c:pt idx="5">
                  <c:v>-0.12938480651046885</c:v>
                </c:pt>
                <c:pt idx="6">
                  <c:v>6.2558877810139746E-2</c:v>
                </c:pt>
                <c:pt idx="7">
                  <c:v>-0.10558053717992653</c:v>
                </c:pt>
                <c:pt idx="8">
                  <c:v>9.9634118818098097E-2</c:v>
                </c:pt>
                <c:pt idx="9">
                  <c:v>0.10706305270732062</c:v>
                </c:pt>
                <c:pt idx="10">
                  <c:v>-9.208732787697263E-2</c:v>
                </c:pt>
                <c:pt idx="11">
                  <c:v>3.3906564029018552E-2</c:v>
                </c:pt>
                <c:pt idx="12">
                  <c:v>0.10906087795782775</c:v>
                </c:pt>
                <c:pt idx="13">
                  <c:v>0.14055071229771479</c:v>
                </c:pt>
                <c:pt idx="14">
                  <c:v>-8.3215994230057364E-2</c:v>
                </c:pt>
                <c:pt idx="15">
                  <c:v>5.8116252499550915E-2</c:v>
                </c:pt>
                <c:pt idx="16">
                  <c:v>5.6570061157939229E-2</c:v>
                </c:pt>
                <c:pt idx="17">
                  <c:v>0.40048987695112326</c:v>
                </c:pt>
                <c:pt idx="18">
                  <c:v>0.19471581002277308</c:v>
                </c:pt>
                <c:pt idx="19">
                  <c:v>7.3910583580322042E-2</c:v>
                </c:pt>
                <c:pt idx="20">
                  <c:v>2.4557247004157539E-3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F-442C-8584-04C1832E0A46}"/>
            </c:ext>
          </c:extLst>
        </c:ser>
        <c:ser>
          <c:idx val="4"/>
          <c:order val="4"/>
          <c:tx>
            <c:strRef>
              <c:f>'Data(Q)'!$AV$7</c:f>
              <c:strCache>
                <c:ptCount val="1"/>
                <c:pt idx="0">
                  <c:v>純輸出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'Data(Q)'!$AV$95:$AV$115</c:f>
              <c:numCache>
                <c:formatCode>0.00</c:formatCode>
                <c:ptCount val="21"/>
                <c:pt idx="0">
                  <c:v>4.1919361963401715E-2</c:v>
                </c:pt>
                <c:pt idx="1">
                  <c:v>-0.12958616716480223</c:v>
                </c:pt>
                <c:pt idx="2">
                  <c:v>-0.12280096664965989</c:v>
                </c:pt>
                <c:pt idx="3">
                  <c:v>1.1593938534348395E-2</c:v>
                </c:pt>
                <c:pt idx="4">
                  <c:v>0.32438821767062348</c:v>
                </c:pt>
                <c:pt idx="5">
                  <c:v>0.12264923111187367</c:v>
                </c:pt>
                <c:pt idx="6">
                  <c:v>0.27752552078434872</c:v>
                </c:pt>
                <c:pt idx="7">
                  <c:v>0.33051131365650588</c:v>
                </c:pt>
                <c:pt idx="8">
                  <c:v>6.0631848287687251E-2</c:v>
                </c:pt>
                <c:pt idx="9">
                  <c:v>-0.25029400636464072</c:v>
                </c:pt>
                <c:pt idx="10">
                  <c:v>0.54270131895499107</c:v>
                </c:pt>
                <c:pt idx="11">
                  <c:v>-0.11419279929774902</c:v>
                </c:pt>
                <c:pt idx="12">
                  <c:v>5.205305747207243E-2</c:v>
                </c:pt>
                <c:pt idx="13">
                  <c:v>-8.1914330386045741E-3</c:v>
                </c:pt>
                <c:pt idx="14">
                  <c:v>-0.14916780264884605</c:v>
                </c:pt>
                <c:pt idx="15">
                  <c:v>-0.53730654087953034</c:v>
                </c:pt>
                <c:pt idx="16">
                  <c:v>0.51693331747771065</c:v>
                </c:pt>
                <c:pt idx="17">
                  <c:v>-0.2873209206570434</c:v>
                </c:pt>
                <c:pt idx="18">
                  <c:v>-0.231052379350076</c:v>
                </c:pt>
                <c:pt idx="19">
                  <c:v>0.50145003407264932</c:v>
                </c:pt>
                <c:pt idx="20">
                  <c:v>-0.16317346124762527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F-442C-8584-04C1832E0A46}"/>
            </c:ext>
          </c:extLst>
        </c:ser>
        <c:ser>
          <c:idx val="5"/>
          <c:order val="5"/>
          <c:tx>
            <c:strRef>
              <c:f>'Data(Q)'!$AW$7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'Data(Q)'!$AW$95:$AW$115</c:f>
              <c:numCache>
                <c:formatCode>0.00</c:formatCode>
                <c:ptCount val="21"/>
                <c:pt idx="0">
                  <c:v>0.27863931201293418</c:v>
                </c:pt>
                <c:pt idx="1">
                  <c:v>0.47676032648832406</c:v>
                </c:pt>
                <c:pt idx="2">
                  <c:v>-0.30708931776425608</c:v>
                </c:pt>
                <c:pt idx="3">
                  <c:v>-9.0200841797239514E-2</c:v>
                </c:pt>
                <c:pt idx="4">
                  <c:v>-5.109056238605051E-2</c:v>
                </c:pt>
                <c:pt idx="5">
                  <c:v>0.45439079422470213</c:v>
                </c:pt>
                <c:pt idx="6">
                  <c:v>-0.44417574149421929</c:v>
                </c:pt>
                <c:pt idx="7">
                  <c:v>-0.19791062078665253</c:v>
                </c:pt>
                <c:pt idx="8">
                  <c:v>0.22011163393242886</c:v>
                </c:pt>
                <c:pt idx="9">
                  <c:v>-9.460901134243957E-2</c:v>
                </c:pt>
                <c:pt idx="10">
                  <c:v>0.4452870933423469</c:v>
                </c:pt>
                <c:pt idx="11">
                  <c:v>0.13032894251157032</c:v>
                </c:pt>
                <c:pt idx="12">
                  <c:v>-0.36571760206671577</c:v>
                </c:pt>
                <c:pt idx="13">
                  <c:v>-6.4986621285630999E-2</c:v>
                </c:pt>
                <c:pt idx="14">
                  <c:v>0.21730802898738094</c:v>
                </c:pt>
                <c:pt idx="15">
                  <c:v>5.2344239106198745E-2</c:v>
                </c:pt>
                <c:pt idx="16">
                  <c:v>6.1578087129156918E-2</c:v>
                </c:pt>
                <c:pt idx="17">
                  <c:v>-8.964800391561072E-3</c:v>
                </c:pt>
                <c:pt idx="18">
                  <c:v>-0.272672582482609</c:v>
                </c:pt>
                <c:pt idx="19">
                  <c:v>3.0494835713496926E-2</c:v>
                </c:pt>
                <c:pt idx="20">
                  <c:v>-8.3872443614232586E-2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F-442C-8584-04C1832E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53575952"/>
        <c:axId val="453576280"/>
      </c:barChart>
      <c:lineChart>
        <c:grouping val="standard"/>
        <c:varyColors val="0"/>
        <c:ser>
          <c:idx val="0"/>
          <c:order val="0"/>
          <c:tx>
            <c:strRef>
              <c:f>'Data(Q)'!$AR$7</c:f>
              <c:strCache>
                <c:ptCount val="1"/>
                <c:pt idx="0">
                  <c:v>実質GDP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'Data(Q)'!$AR$95:$AR$115</c:f>
              <c:numCache>
                <c:formatCode>0.00</c:formatCode>
                <c:ptCount val="21"/>
                <c:pt idx="0">
                  <c:v>1.3711688074480293</c:v>
                </c:pt>
                <c:pt idx="1">
                  <c:v>0.10977029049108467</c:v>
                </c:pt>
                <c:pt idx="2">
                  <c:v>-6.1410139007065823E-2</c:v>
                </c:pt>
                <c:pt idx="3">
                  <c:v>-0.37809765883599766</c:v>
                </c:pt>
                <c:pt idx="4">
                  <c:v>0.50221596100979582</c:v>
                </c:pt>
                <c:pt idx="5">
                  <c:v>0.14028910479184731</c:v>
                </c:pt>
                <c:pt idx="6">
                  <c:v>0.21411864832737137</c:v>
                </c:pt>
                <c:pt idx="7">
                  <c:v>0.29345235279207316</c:v>
                </c:pt>
                <c:pt idx="8">
                  <c:v>1.1565496298139948</c:v>
                </c:pt>
                <c:pt idx="9">
                  <c:v>0.35053292681726589</c:v>
                </c:pt>
                <c:pt idx="10">
                  <c:v>0.55847422537085833</c:v>
                </c:pt>
                <c:pt idx="11">
                  <c:v>0.46841777320096867</c:v>
                </c:pt>
                <c:pt idx="12">
                  <c:v>-0.48154687327343026</c:v>
                </c:pt>
                <c:pt idx="13">
                  <c:v>0.44515553765297966</c:v>
                </c:pt>
                <c:pt idx="14">
                  <c:v>-0.83954819083304244</c:v>
                </c:pt>
                <c:pt idx="15">
                  <c:v>0.56586480322431498</c:v>
                </c:pt>
                <c:pt idx="16">
                  <c:v>0.63748231716674297</c:v>
                </c:pt>
                <c:pt idx="17">
                  <c:v>0.53278125570201951</c:v>
                </c:pt>
                <c:pt idx="18">
                  <c:v>6.3218215003075784E-3</c:v>
                </c:pt>
                <c:pt idx="19">
                  <c:v>-1.8649677551870809</c:v>
                </c:pt>
                <c:pt idx="20">
                  <c:v>-0.8539688194745878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F-442C-8584-04C1832E0A46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'Data(Q)'!$A$95:$A$115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4F-442C-8584-04C1832E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75952"/>
        <c:axId val="453576280"/>
      </c:lineChart>
      <c:catAx>
        <c:axId val="4535759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en-JP"/>
          </a:p>
        </c:txPr>
        <c:crossAx val="453576280"/>
        <c:crossesAt val="-1E+17"/>
        <c:auto val="1"/>
        <c:lblAlgn val="ctr"/>
        <c:lblOffset val="100"/>
        <c:noMultiLvlLbl val="0"/>
      </c:catAx>
      <c:valAx>
        <c:axId val="453576280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en-JP"/>
          </a:p>
        </c:txPr>
        <c:crossAx val="453575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026548672566374"/>
          <c:y val="0.62118131868131865"/>
          <c:w val="0.51610619469026553"/>
          <c:h val="0.15903846153846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98112958245668E-2"/>
          <c:y val="7.099139049926452E-2"/>
          <c:w val="0.92173987286567582"/>
          <c:h val="0.8244959764644802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'Data(Q)'!$BA$7</c:f>
              <c:strCache>
                <c:ptCount val="1"/>
                <c:pt idx="0">
                  <c:v>民間需要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'Data(Q)'!$BA$95:$BA$115</c:f>
              <c:numCache>
                <c:formatCode>0.00</c:formatCode>
                <c:ptCount val="21"/>
                <c:pt idx="0">
                  <c:v>1.216504195659732</c:v>
                </c:pt>
                <c:pt idx="1">
                  <c:v>0.29342963527187765</c:v>
                </c:pt>
                <c:pt idx="2">
                  <c:v>2.7151778441482533E-2</c:v>
                </c:pt>
                <c:pt idx="3">
                  <c:v>-0.52818119316313705</c:v>
                </c:pt>
                <c:pt idx="4">
                  <c:v>-7.7935413692931554E-2</c:v>
                </c:pt>
                <c:pt idx="5">
                  <c:v>0.14702468019044249</c:v>
                </c:pt>
                <c:pt idx="6">
                  <c:v>-0.12596575026711709</c:v>
                </c:pt>
                <c:pt idx="7">
                  <c:v>6.8521576315493826E-2</c:v>
                </c:pt>
                <c:pt idx="8">
                  <c:v>0.99628366270820945</c:v>
                </c:pt>
                <c:pt idx="9">
                  <c:v>0.49376388047458597</c:v>
                </c:pt>
                <c:pt idx="10">
                  <c:v>0.10786023429283986</c:v>
                </c:pt>
                <c:pt idx="11">
                  <c:v>0.54870400846969913</c:v>
                </c:pt>
                <c:pt idx="12">
                  <c:v>-0.64266080870333042</c:v>
                </c:pt>
                <c:pt idx="13">
                  <c:v>0.31279625839386943</c:v>
                </c:pt>
                <c:pt idx="14">
                  <c:v>-0.60716439395413901</c:v>
                </c:pt>
                <c:pt idx="15">
                  <c:v>1.0450550916042944</c:v>
                </c:pt>
                <c:pt idx="16">
                  <c:v>6.3978938531093044E-2</c:v>
                </c:pt>
                <c:pt idx="17">
                  <c:v>0.41961229940793965</c:v>
                </c:pt>
                <c:pt idx="18">
                  <c:v>4.2658390827610498E-2</c:v>
                </c:pt>
                <c:pt idx="19">
                  <c:v>-2.4403283728400522</c:v>
                </c:pt>
                <c:pt idx="20">
                  <c:v>-0.69325108292737825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D-4CB2-A601-A0687029C2C7}"/>
            </c:ext>
          </c:extLst>
        </c:ser>
        <c:ser>
          <c:idx val="3"/>
          <c:order val="2"/>
          <c:tx>
            <c:strRef>
              <c:f>'Data(Q)'!$BB$7</c:f>
              <c:strCache>
                <c:ptCount val="1"/>
                <c:pt idx="0">
                  <c:v>公的需要</c:v>
                </c:pt>
              </c:strCache>
            </c:strRef>
          </c:tx>
          <c:spPr>
            <a:pattFill prst="lt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'Data(Q)'!$BB$95:$BB$115</c:f>
              <c:numCache>
                <c:formatCode>0.00</c:formatCode>
                <c:ptCount val="21"/>
                <c:pt idx="0">
                  <c:v>0.11274524982489562</c:v>
                </c:pt>
                <c:pt idx="1">
                  <c:v>-5.4073177615990772E-2</c:v>
                </c:pt>
                <c:pt idx="2">
                  <c:v>3.4239049201111538E-2</c:v>
                </c:pt>
                <c:pt idx="3">
                  <c:v>0.13848959579279102</c:v>
                </c:pt>
                <c:pt idx="4">
                  <c:v>0.25576315703210395</c:v>
                </c:pt>
                <c:pt idx="5">
                  <c:v>-0.12938480651046885</c:v>
                </c:pt>
                <c:pt idx="6">
                  <c:v>6.2558877810139746E-2</c:v>
                </c:pt>
                <c:pt idx="7">
                  <c:v>-0.10558053717992653</c:v>
                </c:pt>
                <c:pt idx="8">
                  <c:v>9.9634118818098097E-2</c:v>
                </c:pt>
                <c:pt idx="9">
                  <c:v>0.10706305270732062</c:v>
                </c:pt>
                <c:pt idx="10">
                  <c:v>-9.208732787697263E-2</c:v>
                </c:pt>
                <c:pt idx="11">
                  <c:v>3.3906564029018552E-2</c:v>
                </c:pt>
                <c:pt idx="12">
                  <c:v>0.10906087795782775</c:v>
                </c:pt>
                <c:pt idx="13">
                  <c:v>0.14055071229771479</c:v>
                </c:pt>
                <c:pt idx="14">
                  <c:v>-8.3215994230057364E-2</c:v>
                </c:pt>
                <c:pt idx="15">
                  <c:v>5.8116252499550915E-2</c:v>
                </c:pt>
                <c:pt idx="16">
                  <c:v>5.6570061157939229E-2</c:v>
                </c:pt>
                <c:pt idx="17">
                  <c:v>0.40048987695112326</c:v>
                </c:pt>
                <c:pt idx="18">
                  <c:v>0.19471581002277308</c:v>
                </c:pt>
                <c:pt idx="19">
                  <c:v>7.3910583580322042E-2</c:v>
                </c:pt>
                <c:pt idx="20">
                  <c:v>2.4557247004157539E-3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D-4CB2-A601-A0687029C2C7}"/>
            </c:ext>
          </c:extLst>
        </c:ser>
        <c:ser>
          <c:idx val="4"/>
          <c:order val="3"/>
          <c:tx>
            <c:strRef>
              <c:f>'Data(Q)'!$AO$7</c:f>
              <c:strCache>
                <c:ptCount val="1"/>
                <c:pt idx="0">
                  <c:v>純輸出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'Data(Q)'!$BC$95:$BC$115</c:f>
              <c:numCache>
                <c:formatCode>0.00</c:formatCode>
                <c:ptCount val="21"/>
                <c:pt idx="0">
                  <c:v>4.1919361963401715E-2</c:v>
                </c:pt>
                <c:pt idx="1">
                  <c:v>-0.12958616716480223</c:v>
                </c:pt>
                <c:pt idx="2">
                  <c:v>-0.12280096664965989</c:v>
                </c:pt>
                <c:pt idx="3">
                  <c:v>1.1593938534348395E-2</c:v>
                </c:pt>
                <c:pt idx="4">
                  <c:v>0.32438821767062348</c:v>
                </c:pt>
                <c:pt idx="5">
                  <c:v>0.12264923111187367</c:v>
                </c:pt>
                <c:pt idx="6">
                  <c:v>0.27752552078434872</c:v>
                </c:pt>
                <c:pt idx="7">
                  <c:v>0.33051131365650588</c:v>
                </c:pt>
                <c:pt idx="8">
                  <c:v>6.0631848287687251E-2</c:v>
                </c:pt>
                <c:pt idx="9">
                  <c:v>-0.25029400636464072</c:v>
                </c:pt>
                <c:pt idx="10">
                  <c:v>0.54270131895499107</c:v>
                </c:pt>
                <c:pt idx="11">
                  <c:v>-0.11419279929774902</c:v>
                </c:pt>
                <c:pt idx="12">
                  <c:v>5.205305747207243E-2</c:v>
                </c:pt>
                <c:pt idx="13">
                  <c:v>-8.1914330386045741E-3</c:v>
                </c:pt>
                <c:pt idx="14">
                  <c:v>-0.14916780264884605</c:v>
                </c:pt>
                <c:pt idx="15">
                  <c:v>-0.53730654087953034</c:v>
                </c:pt>
                <c:pt idx="16">
                  <c:v>0.51693331747771065</c:v>
                </c:pt>
                <c:pt idx="17">
                  <c:v>-0.2873209206570434</c:v>
                </c:pt>
                <c:pt idx="18">
                  <c:v>-0.231052379350076</c:v>
                </c:pt>
                <c:pt idx="19">
                  <c:v>0.50145003407264932</c:v>
                </c:pt>
                <c:pt idx="20">
                  <c:v>-0.16317346124762527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D-4CB2-A601-A0687029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53575952"/>
        <c:axId val="453576280"/>
      </c:barChart>
      <c:lineChart>
        <c:grouping val="standard"/>
        <c:varyColors val="0"/>
        <c:ser>
          <c:idx val="0"/>
          <c:order val="0"/>
          <c:tx>
            <c:strRef>
              <c:f>'Data(Q)'!$AK$7</c:f>
              <c:strCache>
                <c:ptCount val="1"/>
                <c:pt idx="0">
                  <c:v>実質GDP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'Data(Q)'!$AZ$95:$AZ$115</c:f>
              <c:numCache>
                <c:formatCode>0.00</c:formatCode>
                <c:ptCount val="21"/>
                <c:pt idx="0">
                  <c:v>1.3711688074480293</c:v>
                </c:pt>
                <c:pt idx="1">
                  <c:v>0.10977029049108467</c:v>
                </c:pt>
                <c:pt idx="2">
                  <c:v>-6.1410139007065823E-2</c:v>
                </c:pt>
                <c:pt idx="3">
                  <c:v>-0.37809765883599766</c:v>
                </c:pt>
                <c:pt idx="4">
                  <c:v>0.50221596100979582</c:v>
                </c:pt>
                <c:pt idx="5">
                  <c:v>0.14028910479184731</c:v>
                </c:pt>
                <c:pt idx="6">
                  <c:v>0.21411864832737137</c:v>
                </c:pt>
                <c:pt idx="7">
                  <c:v>0.29345235279207316</c:v>
                </c:pt>
                <c:pt idx="8">
                  <c:v>1.1565496298139948</c:v>
                </c:pt>
                <c:pt idx="9">
                  <c:v>0.35053292681726589</c:v>
                </c:pt>
                <c:pt idx="10">
                  <c:v>0.55847422537085833</c:v>
                </c:pt>
                <c:pt idx="11">
                  <c:v>0.46841777320096867</c:v>
                </c:pt>
                <c:pt idx="12">
                  <c:v>-0.48154687327343026</c:v>
                </c:pt>
                <c:pt idx="13">
                  <c:v>0.44515553765297966</c:v>
                </c:pt>
                <c:pt idx="14">
                  <c:v>-0.83954819083304244</c:v>
                </c:pt>
                <c:pt idx="15">
                  <c:v>0.56586480322431498</c:v>
                </c:pt>
                <c:pt idx="16">
                  <c:v>0.63748231716674297</c:v>
                </c:pt>
                <c:pt idx="17">
                  <c:v>0.53278125570201951</c:v>
                </c:pt>
                <c:pt idx="18">
                  <c:v>6.3218215003075784E-3</c:v>
                </c:pt>
                <c:pt idx="19">
                  <c:v>-1.8649677551870809</c:v>
                </c:pt>
                <c:pt idx="20">
                  <c:v>-0.8539688194745878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D-4CB2-A601-A0687029C2C7}"/>
            </c:ext>
          </c:extLst>
        </c:ser>
        <c:ser>
          <c:idx val="6"/>
          <c:order val="4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'Data(Q)'!$A$95:$A$115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D-4CB2-A601-A0687029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75952"/>
        <c:axId val="453576280"/>
      </c:lineChart>
      <c:catAx>
        <c:axId val="4535759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en-JP"/>
          </a:p>
        </c:txPr>
        <c:crossAx val="453576280"/>
        <c:crossesAt val="-1E+17"/>
        <c:auto val="1"/>
        <c:lblAlgn val="ctr"/>
        <c:lblOffset val="100"/>
        <c:noMultiLvlLbl val="0"/>
      </c:catAx>
      <c:valAx>
        <c:axId val="453576280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en-JP"/>
          </a:p>
        </c:txPr>
        <c:crossAx val="453575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6482272900145084"/>
          <c:y val="0.58564431462196254"/>
          <c:w val="0.51610619469026553"/>
          <c:h val="0.15903846153846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40308795920076E-2"/>
          <c:y val="7.3170731707317069E-2"/>
          <c:w val="0.90987250259198027"/>
          <c:h val="0.82550935039370088"/>
        </c:manualLayout>
      </c:layout>
      <c:lineChart>
        <c:grouping val="standard"/>
        <c:varyColors val="0"/>
        <c:ser>
          <c:idx val="0"/>
          <c:order val="0"/>
          <c:tx>
            <c:v>実質ＧＤＰ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'Data(Q)'!$D$95:$D$115</c:f>
              <c:numCache>
                <c:formatCode>#,##0.0</c:formatCode>
                <c:ptCount val="21"/>
                <c:pt idx="0">
                  <c:v>517262</c:v>
                </c:pt>
                <c:pt idx="1">
                  <c:v>517829.8</c:v>
                </c:pt>
                <c:pt idx="2">
                  <c:v>517511.8</c:v>
                </c:pt>
                <c:pt idx="3">
                  <c:v>515555.1</c:v>
                </c:pt>
                <c:pt idx="4">
                  <c:v>518144.3</c:v>
                </c:pt>
                <c:pt idx="5">
                  <c:v>518871.2</c:v>
                </c:pt>
                <c:pt idx="6">
                  <c:v>519982.2</c:v>
                </c:pt>
                <c:pt idx="7">
                  <c:v>521508.1</c:v>
                </c:pt>
                <c:pt idx="8">
                  <c:v>527539.6</c:v>
                </c:pt>
                <c:pt idx="9">
                  <c:v>529388.80000000005</c:v>
                </c:pt>
                <c:pt idx="10">
                  <c:v>532345.30000000005</c:v>
                </c:pt>
                <c:pt idx="11">
                  <c:v>534838.9</c:v>
                </c:pt>
                <c:pt idx="12">
                  <c:v>532263.4</c:v>
                </c:pt>
                <c:pt idx="13">
                  <c:v>534632.80000000005</c:v>
                </c:pt>
                <c:pt idx="14">
                  <c:v>530144.30000000005</c:v>
                </c:pt>
                <c:pt idx="15">
                  <c:v>533144.19999999995</c:v>
                </c:pt>
                <c:pt idx="16">
                  <c:v>536542.9</c:v>
                </c:pt>
                <c:pt idx="17">
                  <c:v>539401.5</c:v>
                </c:pt>
                <c:pt idx="18">
                  <c:v>539435.6</c:v>
                </c:pt>
                <c:pt idx="19">
                  <c:v>529375.30000000005</c:v>
                </c:pt>
                <c:pt idx="20">
                  <c:v>524854.6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E-4779-9902-54CF66BE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67232"/>
        <c:axId val="200446336"/>
      </c:lineChart>
      <c:catAx>
        <c:axId val="18316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/>
            </a:pPr>
            <a:endParaRPr lang="en-JP"/>
          </a:p>
        </c:txPr>
        <c:crossAx val="200446336"/>
        <c:crosses val="autoZero"/>
        <c:auto val="1"/>
        <c:lblAlgn val="ctr"/>
        <c:lblOffset val="100"/>
        <c:noMultiLvlLbl val="0"/>
      </c:catAx>
      <c:valAx>
        <c:axId val="200446336"/>
        <c:scaling>
          <c:orientation val="minMax"/>
          <c:max val="550000"/>
          <c:min val="50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/>
            </a:pPr>
            <a:endParaRPr lang="en-JP"/>
          </a:p>
        </c:txPr>
        <c:crossAx val="183167232"/>
        <c:crosses val="autoZero"/>
        <c:crossBetween val="between"/>
        <c:majorUnit val="10000"/>
        <c:dispUnits>
          <c:builtInUnit val="thousands"/>
        </c:dispUnits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7437722419928825"/>
          <c:y val="0.57858871299624137"/>
          <c:w val="0.1512455516014235"/>
          <c:h val="5.8850174216027874E-2"/>
        </c:manualLayout>
      </c:layout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40308795920076E-2"/>
          <c:y val="7.3170731707317069E-2"/>
          <c:w val="0.92948039917470204"/>
          <c:h val="0.81253175670114408"/>
        </c:manualLayout>
      </c:layout>
      <c:lineChart>
        <c:grouping val="standard"/>
        <c:varyColors val="0"/>
        <c:ser>
          <c:idx val="0"/>
          <c:order val="0"/>
          <c:tx>
            <c:v>実質ＧＤＰ季節調整済前期比</c:v>
          </c:tx>
          <c:spPr>
            <a:ln w="19050"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'Data(Q)'!$AR$95:$AR$115</c:f>
              <c:numCache>
                <c:formatCode>0.00</c:formatCode>
                <c:ptCount val="21"/>
                <c:pt idx="0">
                  <c:v>1.3711688074480293</c:v>
                </c:pt>
                <c:pt idx="1">
                  <c:v>0.10977029049108467</c:v>
                </c:pt>
                <c:pt idx="2">
                  <c:v>-6.1410139007065823E-2</c:v>
                </c:pt>
                <c:pt idx="3">
                  <c:v>-0.37809765883599766</c:v>
                </c:pt>
                <c:pt idx="4">
                  <c:v>0.50221596100979582</c:v>
                </c:pt>
                <c:pt idx="5">
                  <c:v>0.14028910479184731</c:v>
                </c:pt>
                <c:pt idx="6">
                  <c:v>0.21411864832737137</c:v>
                </c:pt>
                <c:pt idx="7">
                  <c:v>0.29345235279207316</c:v>
                </c:pt>
                <c:pt idx="8">
                  <c:v>1.1565496298139948</c:v>
                </c:pt>
                <c:pt idx="9">
                  <c:v>0.35053292681726589</c:v>
                </c:pt>
                <c:pt idx="10">
                  <c:v>0.55847422537085833</c:v>
                </c:pt>
                <c:pt idx="11">
                  <c:v>0.46841777320096867</c:v>
                </c:pt>
                <c:pt idx="12">
                  <c:v>-0.48154687327343026</c:v>
                </c:pt>
                <c:pt idx="13">
                  <c:v>0.44515553765297966</c:v>
                </c:pt>
                <c:pt idx="14">
                  <c:v>-0.83954819083304244</c:v>
                </c:pt>
                <c:pt idx="15">
                  <c:v>0.56586480322431498</c:v>
                </c:pt>
                <c:pt idx="16">
                  <c:v>0.63748231716674297</c:v>
                </c:pt>
                <c:pt idx="17">
                  <c:v>0.53278125570201951</c:v>
                </c:pt>
                <c:pt idx="18">
                  <c:v>6.3218215003075784E-3</c:v>
                </c:pt>
                <c:pt idx="19">
                  <c:v>-1.8649677551870809</c:v>
                </c:pt>
                <c:pt idx="20">
                  <c:v>-0.8539688194745878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9-4516-BDE8-E34C5A2290BE}"/>
            </c:ext>
          </c:extLst>
        </c:ser>
        <c:ser>
          <c:idx val="1"/>
          <c:order val="1"/>
          <c:tx>
            <c:v>ゼロ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forward val="0.5"/>
            <c:backward val="0.5"/>
            <c:dispRSqr val="0"/>
            <c:dispEq val="0"/>
          </c:trendline>
          <c:cat>
            <c:strRef>
              <c:f>'Data(Q)'!$B$95:$B$115</c:f>
              <c:strCache>
                <c:ptCount val="21"/>
                <c:pt idx="0">
                  <c:v>┗</c:v>
                </c:pt>
                <c:pt idx="1">
                  <c:v>1</c:v>
                </c:pt>
                <c:pt idx="2">
                  <c:v>5</c:v>
                </c:pt>
                <c:pt idx="3">
                  <c:v>┛</c:v>
                </c:pt>
                <c:pt idx="4">
                  <c:v>┗</c:v>
                </c:pt>
                <c:pt idx="5">
                  <c:v>1</c:v>
                </c:pt>
                <c:pt idx="6">
                  <c:v>6</c:v>
                </c:pt>
                <c:pt idx="7">
                  <c:v>┛</c:v>
                </c:pt>
                <c:pt idx="8">
                  <c:v>┗</c:v>
                </c:pt>
                <c:pt idx="9">
                  <c:v>1</c:v>
                </c:pt>
                <c:pt idx="10">
                  <c:v>7</c:v>
                </c:pt>
                <c:pt idx="11">
                  <c:v>┛</c:v>
                </c:pt>
                <c:pt idx="12">
                  <c:v>┗</c:v>
                </c:pt>
                <c:pt idx="13">
                  <c:v>1</c:v>
                </c:pt>
                <c:pt idx="14">
                  <c:v>8</c:v>
                </c:pt>
                <c:pt idx="15">
                  <c:v>┛</c:v>
                </c:pt>
                <c:pt idx="16">
                  <c:v>┗</c:v>
                </c:pt>
                <c:pt idx="17">
                  <c:v>1</c:v>
                </c:pt>
                <c:pt idx="18">
                  <c:v>9</c:v>
                </c:pt>
                <c:pt idx="19">
                  <c:v>┛</c:v>
                </c:pt>
                <c:pt idx="20">
                  <c:v>┗</c:v>
                </c:pt>
              </c:strCache>
            </c:strRef>
          </c:cat>
          <c:val>
            <c:numRef>
              <c:f>'Data(Q)'!$A$95:$A$115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9-4516-BDE8-E34C5A22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88160"/>
        <c:axId val="200989696"/>
      </c:lineChart>
      <c:catAx>
        <c:axId val="20098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/>
            </a:pPr>
            <a:endParaRPr lang="en-JP"/>
          </a:p>
        </c:txPr>
        <c:crossAx val="200989696"/>
        <c:crossesAt val="-5"/>
        <c:auto val="1"/>
        <c:lblAlgn val="ctr"/>
        <c:lblOffset val="100"/>
        <c:noMultiLvlLbl val="0"/>
      </c:catAx>
      <c:valAx>
        <c:axId val="20098969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/>
            </a:pPr>
            <a:endParaRPr lang="en-JP"/>
          </a:p>
        </c:txPr>
        <c:crossAx val="2009881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1025705934182739"/>
          <c:y val="0.6057157405797462"/>
          <c:w val="0.45017793594306049"/>
          <c:h val="0.15177700348432055"/>
        </c:manualLayout>
      </c:layout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558800</xdr:colOff>
      <xdr:row>18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D4FECEC-0698-48C0-9566-638A58CD4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25400</xdr:rowOff>
    </xdr:from>
    <xdr:to>
      <xdr:col>12</xdr:col>
      <xdr:colOff>12700</xdr:colOff>
      <xdr:row>39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2A99A7D-264A-4BB3-9E6E-A2265B8F8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11</xdr:col>
      <xdr:colOff>584200</xdr:colOff>
      <xdr:row>62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5C5F505-01D9-4CB8-9FDE-A5A1123F0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12700</xdr:rowOff>
    </xdr:from>
    <xdr:to>
      <xdr:col>12</xdr:col>
      <xdr:colOff>12700</xdr:colOff>
      <xdr:row>83</xdr:row>
      <xdr:rowOff>101600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92E140B-2B92-45A2-9743-18451CE88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84</xdr:row>
      <xdr:rowOff>0</xdr:rowOff>
    </xdr:from>
    <xdr:to>
      <xdr:col>11</xdr:col>
      <xdr:colOff>571500</xdr:colOff>
      <xdr:row>105</xdr:row>
      <xdr:rowOff>190500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69A682E-4D21-49BC-A87F-4482C1C79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24</xdr:col>
      <xdr:colOff>12700</xdr:colOff>
      <xdr:row>83</xdr:row>
      <xdr:rowOff>88900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C4B23D8-ECB3-4CED-B59B-0CB8682C0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23</xdr:col>
      <xdr:colOff>533400</xdr:colOff>
      <xdr:row>105</xdr:row>
      <xdr:rowOff>190500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83C4CCCF-3228-4F58-92F5-54E0E378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546100</xdr:colOff>
      <xdr:row>18</xdr:row>
      <xdr:rowOff>165100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1FD3B1DB-6D4B-4EB1-B190-7176CB8CD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12700</xdr:colOff>
      <xdr:row>20</xdr:row>
      <xdr:rowOff>63500</xdr:rowOff>
    </xdr:from>
    <xdr:to>
      <xdr:col>24</xdr:col>
      <xdr:colOff>0</xdr:colOff>
      <xdr:row>38</xdr:row>
      <xdr:rowOff>203200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B404B640-DAFF-42A7-9F33-38E60D3D2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0.04804</cdr:x>
      <cdr:y>0</cdr:y>
    </cdr:from>
    <cdr:to>
      <cdr:x>0.31155</cdr:x>
      <cdr:y>0.07189</cdr:y>
    </cdr:to>
    <cdr:sp macro="" textlink="">
      <cdr:nvSpPr>
        <cdr:cNvPr id="2" name="テキスト ボックス 3"/>
        <cdr:cNvSpPr txBox="1"/>
      </cdr:nvSpPr>
      <cdr:spPr>
        <a:xfrm xmlns:a="http://schemas.openxmlformats.org/drawingml/2006/main">
          <a:off x="342271" y="0"/>
          <a:ext cx="1877437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（季節調整済前期比、％）</a:t>
          </a:r>
        </a:p>
      </cdr:txBody>
    </cdr:sp>
  </cdr:relSizeAnchor>
  <cdr:relSizeAnchor xmlns:cdr="http://schemas.openxmlformats.org/drawingml/2006/chartDrawing">
    <cdr:from>
      <cdr:x>0.89507</cdr:x>
      <cdr:y>0.92436</cdr:y>
    </cdr:from>
    <cdr:to>
      <cdr:x>1</cdr:x>
      <cdr:y>0.99285</cdr:y>
    </cdr:to>
    <cdr:sp macro="" textlink="">
      <cdr:nvSpPr>
        <cdr:cNvPr id="3" name="テキスト ボックス 3"/>
        <cdr:cNvSpPr txBox="1"/>
      </cdr:nvSpPr>
      <cdr:spPr>
        <a:xfrm xmlns:a="http://schemas.openxmlformats.org/drawingml/2006/main">
          <a:off x="6399840" y="3721381"/>
          <a:ext cx="750260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年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558800</xdr:colOff>
      <xdr:row>18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F186893-2CAA-4C64-9892-8BD268890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25400</xdr:rowOff>
    </xdr:from>
    <xdr:to>
      <xdr:col>12</xdr:col>
      <xdr:colOff>12700</xdr:colOff>
      <xdr:row>39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4ADEA08-4A04-4372-A07C-E71511FBD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12700</xdr:rowOff>
    </xdr:from>
    <xdr:to>
      <xdr:col>12</xdr:col>
      <xdr:colOff>12700</xdr:colOff>
      <xdr:row>83</xdr:row>
      <xdr:rowOff>101600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F03260E-4C9C-4193-9848-16E7B3840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84</xdr:row>
      <xdr:rowOff>0</xdr:rowOff>
    </xdr:from>
    <xdr:to>
      <xdr:col>11</xdr:col>
      <xdr:colOff>571500</xdr:colOff>
      <xdr:row>105</xdr:row>
      <xdr:rowOff>190500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DA1E2151-0101-4A65-801D-6464C874C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24</xdr:col>
      <xdr:colOff>12700</xdr:colOff>
      <xdr:row>83</xdr:row>
      <xdr:rowOff>88900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E0D393BB-8DC8-4B3C-B05D-8663466DD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23</xdr:col>
      <xdr:colOff>533400</xdr:colOff>
      <xdr:row>105</xdr:row>
      <xdr:rowOff>190500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C7A0063-D9C3-4F2A-8CEC-BCF802C93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0</xdr:row>
      <xdr:rowOff>50800</xdr:rowOff>
    </xdr:from>
    <xdr:to>
      <xdr:col>23</xdr:col>
      <xdr:colOff>546100</xdr:colOff>
      <xdr:row>18</xdr:row>
      <xdr:rowOff>165100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6DFAB7BB-1CA1-4F9B-B050-CC78D0111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12700</xdr:colOff>
      <xdr:row>20</xdr:row>
      <xdr:rowOff>63500</xdr:rowOff>
    </xdr:from>
    <xdr:to>
      <xdr:col>24</xdr:col>
      <xdr:colOff>0</xdr:colOff>
      <xdr:row>38</xdr:row>
      <xdr:rowOff>203200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B439067-96AA-4576-ABF2-2A3B3A3FB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11</xdr:col>
      <xdr:colOff>584200</xdr:colOff>
      <xdr:row>62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829A05FD-E3D6-46A8-82AB-09B44F2CF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0.03922</cdr:x>
      <cdr:y>0</cdr:y>
    </cdr:from>
    <cdr:to>
      <cdr:x>0.24956</cdr:x>
      <cdr:y>0.07788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21431A27-3FF3-498E-AE15-B9AE6AB2FCF3}"/>
            </a:ext>
          </a:extLst>
        </cdr:cNvPr>
        <cdr:cNvSpPr txBox="1"/>
      </cdr:nvSpPr>
      <cdr:spPr>
        <a:xfrm xmlns:a="http://schemas.openxmlformats.org/drawingml/2006/main">
          <a:off x="279400" y="0"/>
          <a:ext cx="1498609" cy="31749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(Trillion </a:t>
          </a:r>
          <a:r>
            <a:rPr kumimoji="1" lang="en-US" altLang="ja-JP" sz="110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Yen</a:t>
          </a:r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0.89526</cdr:x>
      <cdr:y>0.93756</cdr:y>
    </cdr:from>
    <cdr:to>
      <cdr:x>1</cdr:x>
      <cdr:y>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78E3012-0E75-41EE-9DF0-68121D2F73B5}"/>
            </a:ext>
          </a:extLst>
        </cdr:cNvPr>
        <cdr:cNvSpPr txBox="1"/>
      </cdr:nvSpPr>
      <cdr:spPr>
        <a:xfrm xmlns:a="http://schemas.openxmlformats.org/drawingml/2006/main">
          <a:off x="6378459" y="3822151"/>
          <a:ext cx="746241" cy="25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FY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0.01248</cdr:x>
      <cdr:y>0</cdr:y>
    </cdr:from>
    <cdr:to>
      <cdr:x>0.17469</cdr:x>
      <cdr:y>0.07788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0CC703B-D014-4E93-B869-20FB210FBDD5}"/>
            </a:ext>
          </a:extLst>
        </cdr:cNvPr>
        <cdr:cNvSpPr txBox="1"/>
      </cdr:nvSpPr>
      <cdr:spPr>
        <a:xfrm xmlns:a="http://schemas.openxmlformats.org/drawingml/2006/main">
          <a:off x="88900" y="0"/>
          <a:ext cx="1155698" cy="31749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(y/y</a:t>
          </a:r>
          <a:r>
            <a:rPr kumimoji="1" lang="en-US" altLang="ja-JP" sz="1100" baseline="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 % chg.</a:t>
          </a:r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0.89526</cdr:x>
      <cdr:y>0.93756</cdr:y>
    </cdr:from>
    <cdr:to>
      <cdr:x>1</cdr:x>
      <cdr:y>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82EC4141-0232-4DC4-BB31-68A1B93C1CB4}"/>
            </a:ext>
          </a:extLst>
        </cdr:cNvPr>
        <cdr:cNvSpPr txBox="1"/>
      </cdr:nvSpPr>
      <cdr:spPr>
        <a:xfrm xmlns:a="http://schemas.openxmlformats.org/drawingml/2006/main">
          <a:off x="6378459" y="3822151"/>
          <a:ext cx="746241" cy="25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FY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0.04779</cdr:x>
      <cdr:y>0</cdr:y>
    </cdr:from>
    <cdr:to>
      <cdr:x>0.37631</cdr:x>
      <cdr:y>0.05507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F7171538-4B5E-4B14-803A-9D0AB2F70599}"/>
            </a:ext>
          </a:extLst>
        </cdr:cNvPr>
        <cdr:cNvSpPr txBox="1"/>
      </cdr:nvSpPr>
      <cdr:spPr>
        <a:xfrm xmlns:a="http://schemas.openxmlformats.org/drawingml/2006/main">
          <a:off x="342900" y="0"/>
          <a:ext cx="2357295" cy="2545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(y/y</a:t>
          </a:r>
          <a:r>
            <a:rPr kumimoji="1" lang="en-US" altLang="ja-JP" sz="1100" baseline="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 % chg.</a:t>
          </a:r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0.76435</cdr:x>
      <cdr:y>0.94493</cdr:y>
    </cdr:from>
    <cdr:to>
      <cdr:x>1</cdr:x>
      <cdr:y>1</cdr:y>
    </cdr:to>
    <cdr:sp macro="" textlink="">
      <cdr:nvSpPr>
        <cdr:cNvPr id="5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8C6F9F86-0FC0-4672-9DB9-95489FA4EBE5}"/>
            </a:ext>
          </a:extLst>
        </cdr:cNvPr>
        <cdr:cNvSpPr txBox="1"/>
      </cdr:nvSpPr>
      <cdr:spPr>
        <a:xfrm xmlns:a="http://schemas.openxmlformats.org/drawingml/2006/main">
          <a:off x="5484573" y="4368210"/>
          <a:ext cx="1690927" cy="2545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FY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0.04114</cdr:x>
      <cdr:y>0.00269</cdr:y>
    </cdr:from>
    <cdr:to>
      <cdr:x>0.37319</cdr:x>
      <cdr:y>0.05657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89C4439E-852D-43E0-9B12-54272700EA90}"/>
            </a:ext>
          </a:extLst>
        </cdr:cNvPr>
        <cdr:cNvSpPr txBox="1"/>
      </cdr:nvSpPr>
      <cdr:spPr>
        <a:xfrm xmlns:a="http://schemas.openxmlformats.org/drawingml/2006/main">
          <a:off x="292100" y="12700"/>
          <a:ext cx="2357295" cy="2545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(y/y</a:t>
          </a:r>
          <a:r>
            <a:rPr kumimoji="1" lang="en-US" altLang="ja-JP" sz="1100" baseline="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 % chg.</a:t>
          </a:r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0.76182</cdr:x>
      <cdr:y>0.94611</cdr:y>
    </cdr:from>
    <cdr:to>
      <cdr:x>1</cdr:x>
      <cdr:y>1</cdr:y>
    </cdr:to>
    <cdr:sp macro="" textlink="">
      <cdr:nvSpPr>
        <cdr:cNvPr id="5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61EE7DEC-9515-42F9-B901-75118A083DEE}"/>
            </a:ext>
          </a:extLst>
        </cdr:cNvPr>
        <cdr:cNvSpPr txBox="1"/>
      </cdr:nvSpPr>
      <cdr:spPr>
        <a:xfrm xmlns:a="http://schemas.openxmlformats.org/drawingml/2006/main">
          <a:off x="5408373" y="4469810"/>
          <a:ext cx="1690927" cy="2545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FY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0.04956</cdr:x>
      <cdr:y>0</cdr:y>
    </cdr:from>
    <cdr:to>
      <cdr:x>0.2239</cdr:x>
      <cdr:y>0.05507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648CBC3-7170-4C1D-BA03-8EE368C22CB7}"/>
            </a:ext>
          </a:extLst>
        </cdr:cNvPr>
        <cdr:cNvSpPr txBox="1"/>
      </cdr:nvSpPr>
      <cdr:spPr>
        <a:xfrm xmlns:a="http://schemas.openxmlformats.org/drawingml/2006/main">
          <a:off x="355600" y="0"/>
          <a:ext cx="1250983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(</a:t>
          </a:r>
          <a:r>
            <a:rPr lang="en-US" altLang="ja-JP" sz="1100" b="0" i="0" u="none" strike="noStrike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s.a., q/q % chg.</a:t>
          </a:r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)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0.76435</cdr:x>
      <cdr:y>0.94493</cdr:y>
    </cdr:from>
    <cdr:to>
      <cdr:x>1</cdr:x>
      <cdr:y>1</cdr:y>
    </cdr:to>
    <cdr:sp macro="" textlink="">
      <cdr:nvSpPr>
        <cdr:cNvPr id="5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E12AC535-AE48-4C6F-9FA8-2C155F635FBC}"/>
            </a:ext>
          </a:extLst>
        </cdr:cNvPr>
        <cdr:cNvSpPr txBox="1"/>
      </cdr:nvSpPr>
      <cdr:spPr>
        <a:xfrm xmlns:a="http://schemas.openxmlformats.org/drawingml/2006/main">
          <a:off x="5484573" y="4368210"/>
          <a:ext cx="1690927" cy="2545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CY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0.05546</cdr:x>
      <cdr:y>0.00538</cdr:y>
    </cdr:from>
    <cdr:to>
      <cdr:x>0.23167</cdr:x>
      <cdr:y>0.05926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8870FBC-2562-4B30-8465-59208EEE5319}"/>
            </a:ext>
          </a:extLst>
        </cdr:cNvPr>
        <cdr:cNvSpPr txBox="1"/>
      </cdr:nvSpPr>
      <cdr:spPr>
        <a:xfrm xmlns:a="http://schemas.openxmlformats.org/drawingml/2006/main">
          <a:off x="393700" y="25400"/>
          <a:ext cx="1250983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(</a:t>
          </a:r>
          <a:r>
            <a:rPr lang="en-US" altLang="ja-JP" sz="1100" b="0" i="0" u="none" strike="noStrike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s.a., q/q % chg.</a:t>
          </a:r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)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0.76182</cdr:x>
      <cdr:y>0.94611</cdr:y>
    </cdr:from>
    <cdr:to>
      <cdr:x>1</cdr:x>
      <cdr:y>1</cdr:y>
    </cdr:to>
    <cdr:sp macro="" textlink="">
      <cdr:nvSpPr>
        <cdr:cNvPr id="5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A3E3C3B1-A4AB-4762-81B4-61664ECAC0BF}"/>
            </a:ext>
          </a:extLst>
        </cdr:cNvPr>
        <cdr:cNvSpPr txBox="1"/>
      </cdr:nvSpPr>
      <cdr:spPr>
        <a:xfrm xmlns:a="http://schemas.openxmlformats.org/drawingml/2006/main">
          <a:off x="5408373" y="4469810"/>
          <a:ext cx="1690927" cy="2545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CY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0.05714</cdr:x>
      <cdr:y>0</cdr:y>
    </cdr:from>
    <cdr:to>
      <cdr:x>0.26786</cdr:x>
      <cdr:y>0.08278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222A2D3-CDE1-4839-BEEA-4DC659119457}"/>
            </a:ext>
          </a:extLst>
        </cdr:cNvPr>
        <cdr:cNvSpPr txBox="1"/>
      </cdr:nvSpPr>
      <cdr:spPr>
        <a:xfrm xmlns:a="http://schemas.openxmlformats.org/drawingml/2006/main">
          <a:off x="406400" y="0"/>
          <a:ext cx="1498609" cy="31749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(Trillion </a:t>
          </a:r>
          <a:r>
            <a:rPr kumimoji="1" lang="en-US" altLang="ja-JP" sz="110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Yen</a:t>
          </a:r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0.89507</cdr:x>
      <cdr:y>0.93637</cdr:y>
    </cdr:from>
    <cdr:to>
      <cdr:x>1</cdr:x>
      <cdr:y>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04572FBE-F711-4523-AC4C-4DEC653CE267}"/>
            </a:ext>
          </a:extLst>
        </cdr:cNvPr>
        <cdr:cNvSpPr txBox="1"/>
      </cdr:nvSpPr>
      <cdr:spPr>
        <a:xfrm xmlns:a="http://schemas.openxmlformats.org/drawingml/2006/main">
          <a:off x="6365759" y="3745951"/>
          <a:ext cx="746241" cy="25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CY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0.05151</cdr:x>
      <cdr:y>0.01262</cdr:y>
    </cdr:from>
    <cdr:to>
      <cdr:x>0.22647</cdr:x>
      <cdr:y>0.07585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9A43F71C-497B-4E44-AED2-6C7C6376F7A0}"/>
            </a:ext>
          </a:extLst>
        </cdr:cNvPr>
        <cdr:cNvSpPr txBox="1"/>
      </cdr:nvSpPr>
      <cdr:spPr>
        <a:xfrm xmlns:a="http://schemas.openxmlformats.org/drawingml/2006/main">
          <a:off x="368300" y="50800"/>
          <a:ext cx="1250983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(</a:t>
          </a:r>
          <a:r>
            <a:rPr lang="en-US" altLang="ja-JP" sz="1100" b="0" i="0" u="none" strike="noStrike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s.a., q/q % chg.</a:t>
          </a:r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)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0.89563</cdr:x>
      <cdr:y>0.93375</cdr:y>
    </cdr:from>
    <cdr:to>
      <cdr:x>1</cdr:x>
      <cdr:y>0.99698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2510145-D075-4885-9711-630A03292CE4}"/>
            </a:ext>
          </a:extLst>
        </cdr:cNvPr>
        <cdr:cNvSpPr txBox="1"/>
      </cdr:nvSpPr>
      <cdr:spPr>
        <a:xfrm xmlns:a="http://schemas.openxmlformats.org/drawingml/2006/main">
          <a:off x="6403859" y="3759200"/>
          <a:ext cx="746241" cy="25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CY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0.89526</cdr:x>
      <cdr:y>0.92884</cdr:y>
    </cdr:from>
    <cdr:to>
      <cdr:x>1</cdr:x>
      <cdr:y>1</cdr:y>
    </cdr:to>
    <cdr:sp macro="" textlink="">
      <cdr:nvSpPr>
        <cdr:cNvPr id="2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B064C058-7170-4F62-A6F7-35140430BC25}"/>
            </a:ext>
          </a:extLst>
        </cdr:cNvPr>
        <cdr:cNvSpPr txBox="1"/>
      </cdr:nvSpPr>
      <cdr:spPr>
        <a:xfrm xmlns:a="http://schemas.openxmlformats.org/drawingml/2006/main">
          <a:off x="6378438" y="3786590"/>
          <a:ext cx="746262" cy="2901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年度</a:t>
          </a:r>
        </a:p>
      </cdr:txBody>
    </cdr:sp>
  </cdr:relSizeAnchor>
  <cdr:relSizeAnchor xmlns:cdr="http://schemas.openxmlformats.org/drawingml/2006/chartDrawing">
    <cdr:from>
      <cdr:x>0</cdr:x>
      <cdr:y>0.01558</cdr:y>
    </cdr:from>
    <cdr:to>
      <cdr:x>0.14795</cdr:x>
      <cdr:y>0.08321</cdr:y>
    </cdr:to>
    <cdr:sp macro="" textlink="">
      <cdr:nvSpPr>
        <cdr:cNvPr id="3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3F368B0E-2D8F-4167-9A4F-2234ACF2FC48}"/>
            </a:ext>
          </a:extLst>
        </cdr:cNvPr>
        <cdr:cNvSpPr txBox="1"/>
      </cdr:nvSpPr>
      <cdr:spPr>
        <a:xfrm xmlns:a="http://schemas.openxmlformats.org/drawingml/2006/main">
          <a:off x="0" y="63501"/>
          <a:ext cx="1054100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（兆円）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0.04145</cdr:x>
      <cdr:y>0.02941</cdr:y>
    </cdr:from>
    <cdr:to>
      <cdr:x>0.24334</cdr:x>
      <cdr:y>0.08746</cdr:y>
    </cdr:to>
    <cdr:sp macro="" textlink="">
      <cdr:nvSpPr>
        <cdr:cNvPr id="2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15E7445-F40C-4AEC-9FD0-78D7A9680091}"/>
            </a:ext>
          </a:extLst>
        </cdr:cNvPr>
        <cdr:cNvSpPr txBox="1"/>
      </cdr:nvSpPr>
      <cdr:spPr>
        <a:xfrm xmlns:a="http://schemas.openxmlformats.org/drawingml/2006/main">
          <a:off x="296372" y="139692"/>
          <a:ext cx="1443528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ja-JP" altLang="en-US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（</a:t>
          </a:r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tril.yen</a:t>
          </a:r>
          <a:r>
            <a:rPr kumimoji="1" lang="ja-JP" altLang="en-US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）</a:t>
          </a:r>
          <a:endParaRPr kumimoji="1" lang="en-US" altLang="ja-JP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0.75133</cdr:x>
      <cdr:y>0.9385</cdr:y>
    </cdr:from>
    <cdr:to>
      <cdr:x>0.98782</cdr:x>
      <cdr:y>0.9921</cdr:y>
    </cdr:to>
    <cdr:sp macro="" textlink="">
      <cdr:nvSpPr>
        <cdr:cNvPr id="3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D1E199D0-8625-4CBC-A907-84470278106C}"/>
            </a:ext>
          </a:extLst>
        </cdr:cNvPr>
        <cdr:cNvSpPr txBox="1"/>
      </cdr:nvSpPr>
      <cdr:spPr>
        <a:xfrm xmlns:a="http://schemas.openxmlformats.org/drawingml/2006/main">
          <a:off x="5372101" y="4457701"/>
          <a:ext cx="1690912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en-US" altLang="ja-JP" sz="1100"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FY</a:t>
          </a:r>
          <a:endParaRPr kumimoji="1" lang="ja-JP" altLang="en-US" sz="11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0.89526</cdr:x>
      <cdr:y>0.92884</cdr:y>
    </cdr:from>
    <cdr:to>
      <cdr:x>1</cdr:x>
      <cdr:y>1</cdr:y>
    </cdr:to>
    <cdr:sp macro="" textlink="">
      <cdr:nvSpPr>
        <cdr:cNvPr id="2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B064C058-7170-4F62-A6F7-35140430BC25}"/>
            </a:ext>
          </a:extLst>
        </cdr:cNvPr>
        <cdr:cNvSpPr txBox="1"/>
      </cdr:nvSpPr>
      <cdr:spPr>
        <a:xfrm xmlns:a="http://schemas.openxmlformats.org/drawingml/2006/main">
          <a:off x="6378438" y="3786590"/>
          <a:ext cx="746262" cy="2901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年度</a:t>
          </a:r>
        </a:p>
      </cdr:txBody>
    </cdr:sp>
  </cdr:relSizeAnchor>
  <cdr:relSizeAnchor xmlns:cdr="http://schemas.openxmlformats.org/drawingml/2006/chartDrawing">
    <cdr:from>
      <cdr:x>0.03387</cdr:x>
      <cdr:y>0.01246</cdr:y>
    </cdr:from>
    <cdr:to>
      <cdr:x>0.26203</cdr:x>
      <cdr:y>0.0801</cdr:y>
    </cdr:to>
    <cdr:sp macro="" textlink="">
      <cdr:nvSpPr>
        <cdr:cNvPr id="3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3F368B0E-2D8F-4167-9A4F-2234ACF2FC48}"/>
            </a:ext>
          </a:extLst>
        </cdr:cNvPr>
        <cdr:cNvSpPr txBox="1"/>
      </cdr:nvSpPr>
      <cdr:spPr>
        <a:xfrm xmlns:a="http://schemas.openxmlformats.org/drawingml/2006/main">
          <a:off x="241300" y="50815"/>
          <a:ext cx="1625600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（前年比、％）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0.04145</cdr:x>
      <cdr:y>0.02941</cdr:y>
    </cdr:from>
    <cdr:to>
      <cdr:x>0.15713</cdr:x>
      <cdr:y>0.08255</cdr:y>
    </cdr:to>
    <cdr:sp macro="" textlink="">
      <cdr:nvSpPr>
        <cdr:cNvPr id="2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15E7445-F40C-4AEC-9FD0-78D7A9680091}"/>
            </a:ext>
          </a:extLst>
        </cdr:cNvPr>
        <cdr:cNvSpPr txBox="1"/>
      </cdr:nvSpPr>
      <cdr:spPr>
        <a:xfrm xmlns:a="http://schemas.openxmlformats.org/drawingml/2006/main">
          <a:off x="296386" y="139700"/>
          <a:ext cx="827123" cy="2524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（兆円）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  <cdr:relSizeAnchor xmlns:cdr="http://schemas.openxmlformats.org/drawingml/2006/chartDrawing">
    <cdr:from>
      <cdr:x>0.90592</cdr:x>
      <cdr:y>0.94408</cdr:y>
    </cdr:from>
    <cdr:to>
      <cdr:x>0.98782</cdr:x>
      <cdr:y>1</cdr:y>
    </cdr:to>
    <cdr:sp macro="" textlink="">
      <cdr:nvSpPr>
        <cdr:cNvPr id="3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D1E199D0-8625-4CBC-A907-84470278106C}"/>
            </a:ext>
          </a:extLst>
        </cdr:cNvPr>
        <cdr:cNvSpPr txBox="1"/>
      </cdr:nvSpPr>
      <cdr:spPr>
        <a:xfrm xmlns:a="http://schemas.openxmlformats.org/drawingml/2006/main">
          <a:off x="8255000" y="4897854"/>
          <a:ext cx="746241" cy="29009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年度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0.02546</cdr:x>
      <cdr:y>0.00824</cdr:y>
    </cdr:from>
    <cdr:to>
      <cdr:x>0.35398</cdr:x>
      <cdr:y>0.06788</cdr:y>
    </cdr:to>
    <cdr:sp macro="" textlink="">
      <cdr:nvSpPr>
        <cdr:cNvPr id="2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15E7445-F40C-4AEC-9FD0-78D7A9680091}"/>
            </a:ext>
          </a:extLst>
        </cdr:cNvPr>
        <cdr:cNvSpPr txBox="1"/>
      </cdr:nvSpPr>
      <cdr:spPr>
        <a:xfrm xmlns:a="http://schemas.openxmlformats.org/drawingml/2006/main">
          <a:off x="182688" y="38100"/>
          <a:ext cx="2357312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（前年比、寄与度、％）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  <cdr:relSizeAnchor xmlns:cdr="http://schemas.openxmlformats.org/drawingml/2006/chartDrawing">
    <cdr:from>
      <cdr:x>0.90592</cdr:x>
      <cdr:y>0.94408</cdr:y>
    </cdr:from>
    <cdr:to>
      <cdr:x>0.98782</cdr:x>
      <cdr:y>1</cdr:y>
    </cdr:to>
    <cdr:sp macro="" textlink="">
      <cdr:nvSpPr>
        <cdr:cNvPr id="3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D1E199D0-8625-4CBC-A907-84470278106C}"/>
            </a:ext>
          </a:extLst>
        </cdr:cNvPr>
        <cdr:cNvSpPr txBox="1"/>
      </cdr:nvSpPr>
      <cdr:spPr>
        <a:xfrm xmlns:a="http://schemas.openxmlformats.org/drawingml/2006/main">
          <a:off x="8255000" y="4897854"/>
          <a:ext cx="746241" cy="29009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年度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0.02546</cdr:x>
      <cdr:y>0.00824</cdr:y>
    </cdr:from>
    <cdr:to>
      <cdr:x>0.35398</cdr:x>
      <cdr:y>0.07014</cdr:y>
    </cdr:to>
    <cdr:sp macro="" textlink="">
      <cdr:nvSpPr>
        <cdr:cNvPr id="2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15E7445-F40C-4AEC-9FD0-78D7A9680091}"/>
            </a:ext>
          </a:extLst>
        </cdr:cNvPr>
        <cdr:cNvSpPr txBox="1"/>
      </cdr:nvSpPr>
      <cdr:spPr>
        <a:xfrm xmlns:a="http://schemas.openxmlformats.org/drawingml/2006/main">
          <a:off x="180748" y="38929"/>
          <a:ext cx="2332262" cy="2924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（前年比、寄与度、％）</a:t>
          </a:r>
          <a:endParaRPr kumimoji="1" lang="en-US" altLang="ja-JP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  <cdr:relSizeAnchor xmlns:cdr="http://schemas.openxmlformats.org/drawingml/2006/chartDrawing">
    <cdr:from>
      <cdr:x>0.80288</cdr:x>
      <cdr:y>0.94095</cdr:y>
    </cdr:from>
    <cdr:to>
      <cdr:x>0.98782</cdr:x>
      <cdr:y>1</cdr:y>
    </cdr:to>
    <cdr:sp macro="" textlink="">
      <cdr:nvSpPr>
        <cdr:cNvPr id="3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D1E199D0-8625-4CBC-A907-84470278106C}"/>
            </a:ext>
          </a:extLst>
        </cdr:cNvPr>
        <cdr:cNvSpPr txBox="1"/>
      </cdr:nvSpPr>
      <cdr:spPr>
        <a:xfrm xmlns:a="http://schemas.openxmlformats.org/drawingml/2006/main">
          <a:off x="4404946" y="4670770"/>
          <a:ext cx="1014630" cy="2924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年度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0.05732</cdr:x>
      <cdr:y>0.01099</cdr:y>
    </cdr:from>
    <cdr:to>
      <cdr:x>0.66549</cdr:x>
      <cdr:y>0.07063</cdr:y>
    </cdr:to>
    <cdr:sp macro="" textlink="">
      <cdr:nvSpPr>
        <cdr:cNvPr id="2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15E7445-F40C-4AEC-9FD0-78D7A9680091}"/>
            </a:ext>
          </a:extLst>
        </cdr:cNvPr>
        <cdr:cNvSpPr txBox="1"/>
      </cdr:nvSpPr>
      <cdr:spPr>
        <a:xfrm xmlns:a="http://schemas.openxmlformats.org/drawingml/2006/main">
          <a:off x="411288" y="50792"/>
          <a:ext cx="4363912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（季節調整済前期比、寄与度、％）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  <cdr:relSizeAnchor xmlns:cdr="http://schemas.openxmlformats.org/drawingml/2006/chartDrawing">
    <cdr:from>
      <cdr:x>0.90592</cdr:x>
      <cdr:y>0.94036</cdr:y>
    </cdr:from>
    <cdr:to>
      <cdr:x>0.98782</cdr:x>
      <cdr:y>1</cdr:y>
    </cdr:to>
    <cdr:sp macro="" textlink="">
      <cdr:nvSpPr>
        <cdr:cNvPr id="3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D1E199D0-8625-4CBC-A907-84470278106C}"/>
            </a:ext>
          </a:extLst>
        </cdr:cNvPr>
        <cdr:cNvSpPr txBox="1"/>
      </cdr:nvSpPr>
      <cdr:spPr>
        <a:xfrm xmlns:a="http://schemas.openxmlformats.org/drawingml/2006/main">
          <a:off x="6500429" y="4364293"/>
          <a:ext cx="587673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年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0.80288</cdr:x>
      <cdr:y>0.94095</cdr:y>
    </cdr:from>
    <cdr:to>
      <cdr:x>0.98782</cdr:x>
      <cdr:y>1</cdr:y>
    </cdr:to>
    <cdr:sp macro="" textlink="">
      <cdr:nvSpPr>
        <cdr:cNvPr id="3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D1E199D0-8625-4CBC-A907-84470278106C}"/>
            </a:ext>
          </a:extLst>
        </cdr:cNvPr>
        <cdr:cNvSpPr txBox="1"/>
      </cdr:nvSpPr>
      <cdr:spPr>
        <a:xfrm xmlns:a="http://schemas.openxmlformats.org/drawingml/2006/main">
          <a:off x="4404946" y="4670770"/>
          <a:ext cx="1014630" cy="2924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年</a:t>
          </a:r>
        </a:p>
      </cdr:txBody>
    </cdr:sp>
  </cdr:relSizeAnchor>
  <cdr:relSizeAnchor xmlns:cdr="http://schemas.openxmlformats.org/drawingml/2006/chartDrawing">
    <cdr:from>
      <cdr:x>0.03041</cdr:x>
      <cdr:y>0.01344</cdr:y>
    </cdr:from>
    <cdr:to>
      <cdr:x>0.64511</cdr:x>
      <cdr:y>0.0718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DD3BDE8F-3EAE-4E0B-A930-DA5B1D565650}"/>
            </a:ext>
          </a:extLst>
        </cdr:cNvPr>
        <cdr:cNvSpPr txBox="1"/>
      </cdr:nvSpPr>
      <cdr:spPr>
        <a:xfrm xmlns:a="http://schemas.openxmlformats.org/drawingml/2006/main">
          <a:off x="215900" y="63500"/>
          <a:ext cx="4363912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（季節調整済前期比、寄与度、％）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0.89507</cdr:x>
      <cdr:y>0.92436</cdr:y>
    </cdr:from>
    <cdr:to>
      <cdr:x>1</cdr:x>
      <cdr:y>0.9922</cdr:y>
    </cdr:to>
    <cdr:sp macro="" textlink="">
      <cdr:nvSpPr>
        <cdr:cNvPr id="3" name="テキスト ボックス 3"/>
        <cdr:cNvSpPr txBox="1"/>
      </cdr:nvSpPr>
      <cdr:spPr>
        <a:xfrm xmlns:a="http://schemas.openxmlformats.org/drawingml/2006/main">
          <a:off x="6365738" y="3756599"/>
          <a:ext cx="746262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年</a:t>
          </a:r>
        </a:p>
      </cdr:txBody>
    </cdr:sp>
  </cdr:relSizeAnchor>
  <cdr:relSizeAnchor xmlns:cdr="http://schemas.openxmlformats.org/drawingml/2006/chartDrawing">
    <cdr:from>
      <cdr:x>0.0375</cdr:x>
      <cdr:y>0.00318</cdr:y>
    </cdr:from>
    <cdr:to>
      <cdr:x>0.38082</cdr:x>
      <cdr:y>0.07232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6532CD6B-2B9B-4D8C-80F7-02D303D53AA8}"/>
            </a:ext>
          </a:extLst>
        </cdr:cNvPr>
        <cdr:cNvSpPr txBox="1"/>
      </cdr:nvSpPr>
      <cdr:spPr>
        <a:xfrm xmlns:a="http://schemas.openxmlformats.org/drawingml/2006/main">
          <a:off x="266700" y="12700"/>
          <a:ext cx="24416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（季節調整済、年率換算値、兆円）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7"/>
  <sheetViews>
    <sheetView zoomScale="75" zoomScaleNormal="75" workbookViewId="0">
      <pane xSplit="3" ySplit="10" topLeftCell="AO11" activePane="bottomRight" state="frozen"/>
      <selection pane="topRight" activeCell="B1" sqref="B1"/>
      <selection pane="bottomLeft" activeCell="A8" sqref="A8"/>
      <selection pane="bottomRight" activeCell="E36" sqref="E36"/>
    </sheetView>
  </sheetViews>
  <sheetFormatPr baseColWidth="10" defaultColWidth="9" defaultRowHeight="15"/>
  <cols>
    <col min="1" max="1" width="5.33203125" style="5" customWidth="1"/>
    <col min="2" max="2" width="6.1640625" style="9" customWidth="1"/>
    <col min="3" max="3" width="10.33203125" style="5" customWidth="1"/>
    <col min="4" max="7" width="11.6640625" style="5" customWidth="1"/>
    <col min="8" max="10" width="10.6640625" style="5" bestFit="1" customWidth="1"/>
    <col min="11" max="11" width="12.33203125" style="5" customWidth="1"/>
    <col min="12" max="17" width="10.6640625" style="5" bestFit="1" customWidth="1"/>
    <col min="18" max="18" width="3.83203125" style="5" customWidth="1"/>
    <col min="19" max="20" width="10.5" style="5" customWidth="1"/>
    <col min="21" max="21" width="9.1640625" style="5" customWidth="1"/>
    <col min="22" max="23" width="10.6640625" style="5" bestFit="1" customWidth="1"/>
    <col min="24" max="24" width="12.5" style="5" customWidth="1"/>
    <col min="25" max="25" width="2.6640625" style="5" customWidth="1"/>
    <col min="26" max="28" width="10.1640625" style="5" customWidth="1"/>
    <col min="29" max="29" width="3.1640625" style="5" customWidth="1"/>
    <col min="30" max="30" width="9.6640625" style="5" customWidth="1"/>
    <col min="31" max="31" width="3.83203125" style="5" customWidth="1"/>
    <col min="32" max="32" width="11" style="5" customWidth="1"/>
    <col min="33" max="33" width="11" style="3" customWidth="1"/>
    <col min="34" max="35" width="9" style="3"/>
    <col min="36" max="36" width="4.83203125" style="3" customWidth="1"/>
    <col min="37" max="37" width="14.6640625" style="3" customWidth="1"/>
    <col min="38" max="42" width="14.33203125" style="3" customWidth="1"/>
    <col min="43" max="43" width="3.5" style="3" customWidth="1"/>
    <col min="44" max="45" width="14.33203125" style="3" customWidth="1"/>
    <col min="46" max="47" width="9" style="3"/>
    <col min="48" max="48" width="7.83203125" style="4" customWidth="1"/>
    <col min="49" max="49" width="11" style="3" customWidth="1"/>
    <col min="50" max="59" width="9" style="3"/>
    <col min="60" max="60" width="21.1640625" style="3" bestFit="1" customWidth="1"/>
    <col min="61" max="68" width="9" style="3"/>
    <col min="69" max="16384" width="9" style="5"/>
  </cols>
  <sheetData>
    <row r="1" spans="1:60" s="3" customFormat="1">
      <c r="AV1" s="4"/>
    </row>
    <row r="2" spans="1:60" s="3" customFormat="1">
      <c r="AV2" s="4"/>
    </row>
    <row r="3" spans="1:60" s="3" customFormat="1">
      <c r="AH3" s="3" t="s">
        <v>109</v>
      </c>
      <c r="AV3" s="4"/>
    </row>
    <row r="4" spans="1:60">
      <c r="B4" s="3"/>
      <c r="C4" s="6" t="s">
        <v>99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1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 t="s">
        <v>100</v>
      </c>
      <c r="AI4" s="23"/>
    </row>
    <row r="5" spans="1:60">
      <c r="B5" s="3"/>
      <c r="C5" s="5" t="s">
        <v>101</v>
      </c>
      <c r="S5" s="5" t="s">
        <v>3</v>
      </c>
      <c r="AF5" s="5" t="s">
        <v>102</v>
      </c>
      <c r="AI5" s="23"/>
    </row>
    <row r="6" spans="1:60">
      <c r="B6" s="3"/>
      <c r="D6" s="5" t="s">
        <v>4</v>
      </c>
      <c r="E6" s="5" t="s">
        <v>5</v>
      </c>
      <c r="H6" s="5" t="s">
        <v>6</v>
      </c>
      <c r="I6" s="5" t="s">
        <v>7</v>
      </c>
      <c r="J6" s="5" t="s">
        <v>103</v>
      </c>
      <c r="K6" s="5" t="s">
        <v>8</v>
      </c>
      <c r="L6" s="5" t="s">
        <v>9</v>
      </c>
      <c r="M6" s="5" t="s">
        <v>104</v>
      </c>
      <c r="N6" s="5" t="s">
        <v>10</v>
      </c>
      <c r="Q6" s="5" t="s">
        <v>11</v>
      </c>
      <c r="S6" s="5" t="s">
        <v>12</v>
      </c>
      <c r="T6" s="5" t="s">
        <v>13</v>
      </c>
      <c r="U6" s="5" t="s">
        <v>14</v>
      </c>
      <c r="X6" s="5" t="s">
        <v>15</v>
      </c>
      <c r="Z6" s="5" t="s">
        <v>16</v>
      </c>
      <c r="AA6" s="5" t="s">
        <v>17</v>
      </c>
      <c r="AB6" s="5" t="s">
        <v>18</v>
      </c>
      <c r="AD6" s="5" t="s">
        <v>19</v>
      </c>
      <c r="AF6" s="5" t="s">
        <v>105</v>
      </c>
      <c r="AH6" s="3" t="s">
        <v>110</v>
      </c>
      <c r="AK6" s="9" t="s">
        <v>127</v>
      </c>
      <c r="AL6" s="25"/>
      <c r="AM6" s="25"/>
      <c r="AN6" s="25"/>
      <c r="AO6" s="25"/>
      <c r="AP6" s="25"/>
      <c r="AQ6" s="16"/>
      <c r="AR6" s="9" t="s">
        <v>140</v>
      </c>
      <c r="AS6" s="25"/>
      <c r="AT6" s="25"/>
      <c r="AU6" s="25"/>
      <c r="AV6" s="25"/>
      <c r="AW6" s="25"/>
      <c r="AZ6" s="9" t="s">
        <v>143</v>
      </c>
      <c r="BA6" s="9"/>
      <c r="BB6" s="9"/>
      <c r="BC6" s="9"/>
    </row>
    <row r="7" spans="1:60" ht="16">
      <c r="B7" s="3"/>
      <c r="F7" s="5" t="s">
        <v>20</v>
      </c>
      <c r="N7" s="5" t="s">
        <v>21</v>
      </c>
      <c r="O7" s="5" t="s">
        <v>22</v>
      </c>
      <c r="P7" s="5" t="s">
        <v>23</v>
      </c>
      <c r="U7" s="5" t="s">
        <v>24</v>
      </c>
      <c r="V7" s="5" t="s">
        <v>25</v>
      </c>
      <c r="W7" s="5" t="s">
        <v>26</v>
      </c>
      <c r="AK7" s="9" t="s">
        <v>121</v>
      </c>
      <c r="AL7" s="25" t="s">
        <v>122</v>
      </c>
      <c r="AM7" s="25" t="s">
        <v>123</v>
      </c>
      <c r="AN7" s="25" t="s">
        <v>124</v>
      </c>
      <c r="AO7" s="25" t="s">
        <v>125</v>
      </c>
      <c r="AP7" s="25" t="s">
        <v>126</v>
      </c>
      <c r="AQ7" s="16"/>
      <c r="AR7" s="9" t="s">
        <v>121</v>
      </c>
      <c r="AS7" s="25" t="s">
        <v>122</v>
      </c>
      <c r="AT7" s="25" t="s">
        <v>123</v>
      </c>
      <c r="AU7" s="25" t="s">
        <v>124</v>
      </c>
      <c r="AV7" s="25" t="s">
        <v>125</v>
      </c>
      <c r="AW7" s="25" t="s">
        <v>126</v>
      </c>
      <c r="AX7" s="3" t="s">
        <v>142</v>
      </c>
      <c r="AZ7" s="9" t="str">
        <f>AR7</f>
        <v>実質GDP</v>
      </c>
      <c r="BA7" s="9" t="s">
        <v>132</v>
      </c>
      <c r="BB7" s="9" t="s">
        <v>133</v>
      </c>
      <c r="BC7" s="9" t="s">
        <v>125</v>
      </c>
      <c r="BD7" s="3" t="s">
        <v>142</v>
      </c>
    </row>
    <row r="8" spans="1:60">
      <c r="B8" s="3"/>
      <c r="G8" s="5" t="s">
        <v>27</v>
      </c>
      <c r="AK8" s="9" t="s">
        <v>116</v>
      </c>
      <c r="AL8" s="9" t="s">
        <v>117</v>
      </c>
      <c r="AM8" s="26" t="s">
        <v>118</v>
      </c>
      <c r="AN8" s="26" t="s">
        <v>119</v>
      </c>
      <c r="AO8" s="9" t="s">
        <v>120</v>
      </c>
      <c r="AP8" s="9"/>
      <c r="AR8" s="9" t="s">
        <v>116</v>
      </c>
      <c r="AS8" s="9" t="s">
        <v>117</v>
      </c>
      <c r="AT8" s="26" t="s">
        <v>118</v>
      </c>
      <c r="AU8" s="26" t="s">
        <v>119</v>
      </c>
      <c r="AV8" s="9" t="s">
        <v>120</v>
      </c>
      <c r="AW8" s="9"/>
      <c r="AZ8" s="9"/>
      <c r="BA8" s="9"/>
      <c r="BB8" s="9"/>
      <c r="BC8" s="9"/>
    </row>
    <row r="9" spans="1:60">
      <c r="B9" s="3"/>
      <c r="D9" s="5" t="s">
        <v>28</v>
      </c>
      <c r="E9" s="5" t="s">
        <v>29</v>
      </c>
      <c r="F9" s="5" t="s">
        <v>30</v>
      </c>
      <c r="G9" s="5" t="s">
        <v>31</v>
      </c>
      <c r="H9" s="5" t="s">
        <v>32</v>
      </c>
      <c r="I9" s="5" t="s">
        <v>33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Q9" s="5" t="s">
        <v>39</v>
      </c>
      <c r="S9" s="5" t="s">
        <v>40</v>
      </c>
      <c r="T9" s="5" t="s">
        <v>41</v>
      </c>
      <c r="U9" s="5" t="s">
        <v>42</v>
      </c>
      <c r="X9" s="5" t="s">
        <v>43</v>
      </c>
      <c r="Z9" s="5" t="s">
        <v>44</v>
      </c>
      <c r="AA9" s="5" t="s">
        <v>45</v>
      </c>
      <c r="AB9" s="5" t="s">
        <v>46</v>
      </c>
      <c r="AD9" s="5" t="s">
        <v>47</v>
      </c>
      <c r="AF9" s="5" t="s">
        <v>106</v>
      </c>
      <c r="AK9" s="9" t="s">
        <v>115</v>
      </c>
      <c r="AL9" s="9" t="s">
        <v>111</v>
      </c>
      <c r="AM9" s="9" t="s">
        <v>129</v>
      </c>
      <c r="AN9" s="9" t="s">
        <v>130</v>
      </c>
      <c r="AO9" s="9" t="s">
        <v>131</v>
      </c>
      <c r="AP9" s="9" t="s">
        <v>128</v>
      </c>
      <c r="AR9" s="9" t="s">
        <v>115</v>
      </c>
      <c r="AS9" s="9" t="s">
        <v>111</v>
      </c>
      <c r="AT9" s="9" t="s">
        <v>112</v>
      </c>
      <c r="AU9" s="9" t="s">
        <v>113</v>
      </c>
      <c r="AV9" s="9" t="s">
        <v>114</v>
      </c>
      <c r="AW9" s="9" t="s">
        <v>141</v>
      </c>
      <c r="AZ9" s="9" t="s">
        <v>115</v>
      </c>
      <c r="BA9" s="9" t="s">
        <v>134</v>
      </c>
      <c r="BB9" s="9" t="s">
        <v>135</v>
      </c>
      <c r="BC9" s="9" t="s">
        <v>136</v>
      </c>
    </row>
    <row r="10" spans="1:60">
      <c r="B10" s="20" t="s">
        <v>81</v>
      </c>
      <c r="C10" s="5" t="s">
        <v>107</v>
      </c>
      <c r="N10" s="5" t="s">
        <v>48</v>
      </c>
      <c r="O10" s="5" t="s">
        <v>49</v>
      </c>
      <c r="P10" s="5" t="s">
        <v>50</v>
      </c>
      <c r="U10" s="5" t="s">
        <v>51</v>
      </c>
      <c r="V10" s="5" t="s">
        <v>52</v>
      </c>
      <c r="W10" s="5" t="s">
        <v>53</v>
      </c>
    </row>
    <row r="11" spans="1:60" s="3" customFormat="1">
      <c r="A11" s="5">
        <v>0</v>
      </c>
      <c r="B11" s="12">
        <v>94</v>
      </c>
      <c r="C11" s="5">
        <v>1994</v>
      </c>
      <c r="D11" s="13">
        <v>426889.1</v>
      </c>
      <c r="E11" s="13">
        <v>245683.7</v>
      </c>
      <c r="F11" s="13">
        <v>241525.9</v>
      </c>
      <c r="G11" s="13">
        <v>204412.5</v>
      </c>
      <c r="H11" s="13">
        <v>26920.2</v>
      </c>
      <c r="I11" s="13">
        <v>60788.2</v>
      </c>
      <c r="J11" s="13">
        <v>-512.4</v>
      </c>
      <c r="K11" s="13">
        <v>72309.600000000006</v>
      </c>
      <c r="L11" s="13">
        <v>43137.2</v>
      </c>
      <c r="M11" s="13">
        <v>721.2</v>
      </c>
      <c r="N11" s="13">
        <v>-10606.3</v>
      </c>
      <c r="O11" s="13">
        <v>34762.1</v>
      </c>
      <c r="P11" s="13">
        <v>45368.4</v>
      </c>
      <c r="Q11" s="13">
        <v>-11552.5</v>
      </c>
      <c r="R11" s="5"/>
      <c r="S11" s="13">
        <v>19152.400000000001</v>
      </c>
      <c r="T11" s="13">
        <v>446041.4</v>
      </c>
      <c r="U11" s="13">
        <v>3802.2</v>
      </c>
      <c r="V11" s="13">
        <v>14738.2</v>
      </c>
      <c r="W11" s="13">
        <v>10936</v>
      </c>
      <c r="X11" s="13">
        <v>449843.6</v>
      </c>
      <c r="Y11" s="5"/>
      <c r="Z11" s="13">
        <v>446414.9</v>
      </c>
      <c r="AA11" s="13">
        <v>331638.40000000002</v>
      </c>
      <c r="AB11" s="13">
        <v>114933.2</v>
      </c>
      <c r="AC11" s="5"/>
      <c r="AD11" s="13">
        <v>127861.1</v>
      </c>
      <c r="AE11" s="5"/>
      <c r="AF11" s="13">
        <v>426529.9</v>
      </c>
      <c r="AG11" s="21"/>
      <c r="AH11" s="21"/>
      <c r="AI11" s="21"/>
      <c r="AK11" s="24">
        <f>D11</f>
        <v>426889.1</v>
      </c>
      <c r="AL11" s="17">
        <f>E11+H11</f>
        <v>272603.90000000002</v>
      </c>
      <c r="AM11" s="17">
        <f>I11</f>
        <v>60788.2</v>
      </c>
      <c r="AN11" s="17">
        <f t="shared" ref="AN11:AN29" si="0">SUM(K11:M11)</f>
        <v>116168</v>
      </c>
      <c r="AO11" s="17">
        <f>N11</f>
        <v>-10606.3</v>
      </c>
      <c r="AP11" s="24">
        <f>AK11-SUM(AL11:AO11)</f>
        <v>-12064.70000000007</v>
      </c>
      <c r="AQ11" s="17"/>
      <c r="AR11" s="17"/>
      <c r="AS11" s="17"/>
      <c r="AT11" s="17"/>
      <c r="AU11" s="17"/>
      <c r="AV11" s="18"/>
    </row>
    <row r="12" spans="1:60" s="3" customFormat="1">
      <c r="A12" s="5">
        <v>0</v>
      </c>
      <c r="B12" s="12">
        <v>95</v>
      </c>
      <c r="C12" s="5">
        <v>1995</v>
      </c>
      <c r="D12" s="13">
        <v>440974.2</v>
      </c>
      <c r="E12" s="13">
        <v>251970.1</v>
      </c>
      <c r="F12" s="13">
        <v>247606.3</v>
      </c>
      <c r="G12" s="13">
        <v>209677.3</v>
      </c>
      <c r="H12" s="13">
        <v>25393.1</v>
      </c>
      <c r="I12" s="13">
        <v>66179.5</v>
      </c>
      <c r="J12" s="13">
        <v>1442.9</v>
      </c>
      <c r="K12" s="13">
        <v>74780.5</v>
      </c>
      <c r="L12" s="13">
        <v>46217.599999999999</v>
      </c>
      <c r="M12" s="13">
        <v>377</v>
      </c>
      <c r="N12" s="13">
        <v>-15675</v>
      </c>
      <c r="O12" s="13">
        <v>36215.300000000003</v>
      </c>
      <c r="P12" s="13">
        <v>51890.3</v>
      </c>
      <c r="Q12" s="13">
        <v>-9711.5</v>
      </c>
      <c r="R12" s="5"/>
      <c r="S12" s="13">
        <v>21168.5</v>
      </c>
      <c r="T12" s="13">
        <v>462142.7</v>
      </c>
      <c r="U12" s="13">
        <v>4445</v>
      </c>
      <c r="V12" s="13">
        <v>15600.6</v>
      </c>
      <c r="W12" s="13">
        <v>11155.6</v>
      </c>
      <c r="X12" s="13">
        <v>466587.7</v>
      </c>
      <c r="Y12" s="5"/>
      <c r="Z12" s="13">
        <v>464424.3</v>
      </c>
      <c r="AA12" s="13">
        <v>344416</v>
      </c>
      <c r="AB12" s="13">
        <v>120190.5</v>
      </c>
      <c r="AC12" s="5"/>
      <c r="AD12" s="13">
        <v>135151.5</v>
      </c>
      <c r="AE12" s="5"/>
      <c r="AF12" s="13">
        <v>438911</v>
      </c>
      <c r="AG12" s="22"/>
      <c r="AH12" s="22">
        <f>D12/D11*100-100</f>
        <v>3.2994752032788028</v>
      </c>
      <c r="AI12" s="21"/>
      <c r="AK12" s="24">
        <f t="shared" ref="AK12:AK29" si="1">D12</f>
        <v>440974.2</v>
      </c>
      <c r="AL12" s="17">
        <f t="shared" ref="AL12:AL29" si="2">E12+H12</f>
        <v>277363.20000000001</v>
      </c>
      <c r="AM12" s="17">
        <f t="shared" ref="AM12:AM29" si="3">I12</f>
        <v>66179.5</v>
      </c>
      <c r="AN12" s="17">
        <f t="shared" si="0"/>
        <v>121375.1</v>
      </c>
      <c r="AO12" s="17">
        <f t="shared" ref="AO12:AO29" si="4">N12</f>
        <v>-15675</v>
      </c>
      <c r="AP12" s="24">
        <f t="shared" ref="AP12:AP29" si="5">AK12-SUM(AL12:AO12)</f>
        <v>-8268.6000000000349</v>
      </c>
      <c r="AQ12" s="17"/>
      <c r="AR12" s="17">
        <f>AK12/AK11*100-100</f>
        <v>3.2994752032788028</v>
      </c>
      <c r="AS12" s="17">
        <f>(AL12-AL11)/$AK11*100</f>
        <v>1.11487971934631</v>
      </c>
      <c r="AT12" s="17">
        <f>(AM12-AM11)/$AK11*100</f>
        <v>1.26292753785468</v>
      </c>
      <c r="AU12" s="17">
        <f>(AN12-AN11)/$AK11*100</f>
        <v>1.2197781578400588</v>
      </c>
      <c r="AV12" s="17">
        <f>(AO12-AO11)/$AK11*100</f>
        <v>-1.1873575596097443</v>
      </c>
      <c r="AW12" s="17">
        <f>(AP12-AP11)/$AK11*100</f>
        <v>0.8892473478474936</v>
      </c>
      <c r="AX12" s="17">
        <f>AR12-SUM(AS12:AW12)</f>
        <v>4.4408920985006262E-15</v>
      </c>
      <c r="AY12" s="17"/>
      <c r="AZ12" s="17">
        <f>AR12</f>
        <v>3.2994752032788028</v>
      </c>
      <c r="BA12" s="17">
        <f>AZ12-SUM(BB12:BC12)</f>
        <v>3.2670546050484885</v>
      </c>
      <c r="BB12" s="17">
        <f>AU12</f>
        <v>1.2197781578400588</v>
      </c>
      <c r="BC12" s="17">
        <f>AV12</f>
        <v>-1.1873575596097443</v>
      </c>
      <c r="BD12" s="27">
        <f>AZ12-SUM(BA12:BC12)</f>
        <v>0</v>
      </c>
      <c r="BF12" s="17"/>
    </row>
    <row r="13" spans="1:60" s="3" customFormat="1">
      <c r="A13" s="5">
        <v>0</v>
      </c>
      <c r="B13" s="12">
        <v>96</v>
      </c>
      <c r="C13" s="5">
        <v>1996</v>
      </c>
      <c r="D13" s="13">
        <v>453653.1</v>
      </c>
      <c r="E13" s="13">
        <v>258151.7</v>
      </c>
      <c r="F13" s="13">
        <v>253738.1</v>
      </c>
      <c r="G13" s="13">
        <v>214933.8</v>
      </c>
      <c r="H13" s="13">
        <v>28601.200000000001</v>
      </c>
      <c r="I13" s="13">
        <v>69847.7</v>
      </c>
      <c r="J13" s="13">
        <v>1480.5</v>
      </c>
      <c r="K13" s="13">
        <v>76362.399999999994</v>
      </c>
      <c r="L13" s="13">
        <v>45479</v>
      </c>
      <c r="M13" s="13">
        <v>250.4</v>
      </c>
      <c r="N13" s="13">
        <v>-17757.2</v>
      </c>
      <c r="O13" s="13">
        <v>38556.400000000001</v>
      </c>
      <c r="P13" s="13">
        <v>56313.599999999999</v>
      </c>
      <c r="Q13" s="13">
        <v>-8762.5</v>
      </c>
      <c r="R13" s="5"/>
      <c r="S13" s="13">
        <v>19530.5</v>
      </c>
      <c r="T13" s="13">
        <v>473183.6</v>
      </c>
      <c r="U13" s="13">
        <v>5944.4</v>
      </c>
      <c r="V13" s="13">
        <v>11704.3</v>
      </c>
      <c r="W13" s="13">
        <v>5759.8</v>
      </c>
      <c r="X13" s="13">
        <v>479128.1</v>
      </c>
      <c r="Y13" s="5"/>
      <c r="Z13" s="13">
        <v>478354.8</v>
      </c>
      <c r="AA13" s="13">
        <v>357439.8</v>
      </c>
      <c r="AB13" s="13">
        <v>120958</v>
      </c>
      <c r="AC13" s="5"/>
      <c r="AD13" s="13">
        <v>141215.79999999999</v>
      </c>
      <c r="AE13" s="5"/>
      <c r="AF13" s="13">
        <v>451613.3</v>
      </c>
      <c r="AG13" s="22"/>
      <c r="AH13" s="22">
        <f t="shared" ref="AH13:AH36" si="6">D13/D12*100-100</f>
        <v>2.8752022227150746</v>
      </c>
      <c r="AI13" s="21"/>
      <c r="AK13" s="24">
        <f t="shared" si="1"/>
        <v>453653.1</v>
      </c>
      <c r="AL13" s="17">
        <f t="shared" si="2"/>
        <v>286752.90000000002</v>
      </c>
      <c r="AM13" s="17">
        <f t="shared" si="3"/>
        <v>69847.7</v>
      </c>
      <c r="AN13" s="17">
        <f t="shared" si="0"/>
        <v>122091.79999999999</v>
      </c>
      <c r="AO13" s="17">
        <f t="shared" si="4"/>
        <v>-17757.2</v>
      </c>
      <c r="AP13" s="24">
        <f t="shared" si="5"/>
        <v>-7282.1000000000349</v>
      </c>
      <c r="AQ13" s="17"/>
      <c r="AR13" s="17">
        <f t="shared" ref="AR13:AR33" si="7">AK13/AK12*100-100</f>
        <v>2.8752022227150746</v>
      </c>
      <c r="AS13" s="17">
        <f t="shared" ref="AS13:AS33" si="8">(AL13-AL12)/$AK12*100</f>
        <v>2.1293082452442822</v>
      </c>
      <c r="AT13" s="17">
        <f t="shared" ref="AT13:AT33" si="9">(AM13-AM12)/$AK12*100</f>
        <v>0.83184004869219041</v>
      </c>
      <c r="AU13" s="17">
        <f t="shared" ref="AU13:AU33" si="10">(AN13-AN12)/$AK12*100</f>
        <v>0.16252651515666505</v>
      </c>
      <c r="AV13" s="17">
        <f t="shared" ref="AV13:AV33" si="11">(AO13-AO12)/$AK12*100</f>
        <v>-0.47218181925382502</v>
      </c>
      <c r="AW13" s="17">
        <f t="shared" ref="AW13:AW33" si="12">(AP13-AP12)/$AK12*100</f>
        <v>0.22370923287575556</v>
      </c>
      <c r="AX13" s="17">
        <f t="shared" ref="AX13:AX33" si="13">AR13-SUM(AS13:AW13)</f>
        <v>6.6613381477509392E-15</v>
      </c>
      <c r="AY13" s="17"/>
      <c r="AZ13" s="17">
        <f t="shared" ref="AZ13:AZ33" si="14">AR13</f>
        <v>2.8752022227150746</v>
      </c>
      <c r="BA13" s="17">
        <f t="shared" ref="BA13:BA33" si="15">AZ13-SUM(BB13:BC13)</f>
        <v>3.1848575268122348</v>
      </c>
      <c r="BB13" s="17">
        <f t="shared" ref="BB13:BB33" si="16">AU13</f>
        <v>0.16252651515666505</v>
      </c>
      <c r="BC13" s="17">
        <f t="shared" ref="BC13:BC33" si="17">AV13</f>
        <v>-0.47218181925382502</v>
      </c>
      <c r="BD13" s="27">
        <f t="shared" ref="BD13:BD36" si="18">AZ13-SUM(BA13:BC13)</f>
        <v>0</v>
      </c>
      <c r="BF13" s="17"/>
      <c r="BH13" s="27"/>
    </row>
    <row r="14" spans="1:60" s="3" customFormat="1">
      <c r="A14" s="5">
        <v>0</v>
      </c>
      <c r="B14" s="12">
        <v>97</v>
      </c>
      <c r="C14" s="5">
        <v>1997</v>
      </c>
      <c r="D14" s="13">
        <v>453794.6</v>
      </c>
      <c r="E14" s="13">
        <v>255781.6</v>
      </c>
      <c r="F14" s="13">
        <v>251423.5</v>
      </c>
      <c r="G14" s="13">
        <v>211941.4</v>
      </c>
      <c r="H14" s="13">
        <v>23423</v>
      </c>
      <c r="I14" s="13">
        <v>71870.7</v>
      </c>
      <c r="J14" s="13">
        <v>3388.2</v>
      </c>
      <c r="K14" s="13">
        <v>77174.7</v>
      </c>
      <c r="L14" s="13">
        <v>42477</v>
      </c>
      <c r="M14" s="13">
        <v>272.2</v>
      </c>
      <c r="N14" s="13">
        <v>-13120.9</v>
      </c>
      <c r="O14" s="13">
        <v>41992.1</v>
      </c>
      <c r="P14" s="13">
        <v>55113</v>
      </c>
      <c r="Q14" s="13">
        <v>-7471.9</v>
      </c>
      <c r="R14" s="5"/>
      <c r="S14" s="13">
        <v>19608.599999999999</v>
      </c>
      <c r="T14" s="13">
        <v>473403.2</v>
      </c>
      <c r="U14" s="13">
        <v>6191.5</v>
      </c>
      <c r="V14" s="13">
        <v>12216.9</v>
      </c>
      <c r="W14" s="13">
        <v>6025.4</v>
      </c>
      <c r="X14" s="13">
        <v>479594.8</v>
      </c>
      <c r="Y14" s="5"/>
      <c r="Z14" s="13">
        <v>473408.6</v>
      </c>
      <c r="AA14" s="13">
        <v>354536.2</v>
      </c>
      <c r="AB14" s="13">
        <v>118894.1</v>
      </c>
      <c r="AC14" s="5"/>
      <c r="AD14" s="13">
        <v>136077</v>
      </c>
      <c r="AE14" s="5"/>
      <c r="AF14" s="13">
        <v>449942.6</v>
      </c>
      <c r="AG14" s="22"/>
      <c r="AH14" s="22">
        <f t="shared" si="6"/>
        <v>3.1191234006769264E-2</v>
      </c>
      <c r="AI14" s="21"/>
      <c r="AK14" s="24">
        <f t="shared" si="1"/>
        <v>453794.6</v>
      </c>
      <c r="AL14" s="17">
        <f t="shared" si="2"/>
        <v>279204.59999999998</v>
      </c>
      <c r="AM14" s="17">
        <f t="shared" si="3"/>
        <v>71870.7</v>
      </c>
      <c r="AN14" s="17">
        <f t="shared" si="0"/>
        <v>119923.9</v>
      </c>
      <c r="AO14" s="17">
        <f t="shared" si="4"/>
        <v>-13120.9</v>
      </c>
      <c r="AP14" s="24">
        <f t="shared" si="5"/>
        <v>-4083.6999999999534</v>
      </c>
      <c r="AQ14" s="17"/>
      <c r="AR14" s="17">
        <f t="shared" si="7"/>
        <v>3.1191234006769264E-2</v>
      </c>
      <c r="AS14" s="17">
        <f t="shared" si="8"/>
        <v>-1.6638925205184416</v>
      </c>
      <c r="AT14" s="17">
        <f t="shared" si="9"/>
        <v>0.44593545155979319</v>
      </c>
      <c r="AU14" s="17">
        <f t="shared" si="10"/>
        <v>-0.47787615691372864</v>
      </c>
      <c r="AV14" s="17">
        <f t="shared" si="11"/>
        <v>1.0219923549513938</v>
      </c>
      <c r="AW14" s="17">
        <f t="shared" si="12"/>
        <v>0.70503210492777013</v>
      </c>
      <c r="AX14" s="17">
        <f t="shared" si="13"/>
        <v>-1.7763568394002505E-14</v>
      </c>
      <c r="AY14" s="17"/>
      <c r="AZ14" s="17">
        <f t="shared" si="14"/>
        <v>3.1191234006769264E-2</v>
      </c>
      <c r="BA14" s="17">
        <f t="shared" si="15"/>
        <v>-0.51292496403089594</v>
      </c>
      <c r="BB14" s="17">
        <f t="shared" si="16"/>
        <v>-0.47787615691372864</v>
      </c>
      <c r="BC14" s="17">
        <f t="shared" si="17"/>
        <v>1.0219923549513938</v>
      </c>
      <c r="BD14" s="27">
        <f t="shared" si="18"/>
        <v>0</v>
      </c>
      <c r="BF14" s="17"/>
      <c r="BH14" s="27"/>
    </row>
    <row r="15" spans="1:60" s="3" customFormat="1">
      <c r="A15" s="5">
        <v>0</v>
      </c>
      <c r="B15" s="12">
        <v>98</v>
      </c>
      <c r="C15" s="5">
        <v>1998</v>
      </c>
      <c r="D15" s="13">
        <v>449786.4</v>
      </c>
      <c r="E15" s="13">
        <v>256657.7</v>
      </c>
      <c r="F15" s="13">
        <v>251557</v>
      </c>
      <c r="G15" s="13">
        <v>211407.2</v>
      </c>
      <c r="H15" s="13">
        <v>21081.4</v>
      </c>
      <c r="I15" s="13">
        <v>69347.600000000006</v>
      </c>
      <c r="J15" s="13">
        <v>-13.3</v>
      </c>
      <c r="K15" s="13">
        <v>78655.399999999994</v>
      </c>
      <c r="L15" s="13">
        <v>43421.599999999999</v>
      </c>
      <c r="M15" s="13">
        <v>-211</v>
      </c>
      <c r="N15" s="13">
        <v>-11108.4</v>
      </c>
      <c r="O15" s="13">
        <v>40405.5</v>
      </c>
      <c r="P15" s="13">
        <v>51513.9</v>
      </c>
      <c r="Q15" s="13">
        <v>-8044.6</v>
      </c>
      <c r="R15" s="5"/>
      <c r="S15" s="13">
        <v>20258.900000000001</v>
      </c>
      <c r="T15" s="13">
        <v>470045.3</v>
      </c>
      <c r="U15" s="13">
        <v>5385.2</v>
      </c>
      <c r="V15" s="13">
        <v>10718.6</v>
      </c>
      <c r="W15" s="13">
        <v>5333.3</v>
      </c>
      <c r="X15" s="13">
        <v>475430.5</v>
      </c>
      <c r="Y15" s="5"/>
      <c r="Z15" s="13">
        <v>468132.6</v>
      </c>
      <c r="AA15" s="13">
        <v>347324.6</v>
      </c>
      <c r="AB15" s="13">
        <v>120978.1</v>
      </c>
      <c r="AC15" s="5"/>
      <c r="AD15" s="13">
        <v>132164.9</v>
      </c>
      <c r="AE15" s="5"/>
      <c r="AF15" s="13">
        <v>449285.4</v>
      </c>
      <c r="AG15" s="22"/>
      <c r="AH15" s="22">
        <f t="shared" si="6"/>
        <v>-0.88326304455803495</v>
      </c>
      <c r="AI15" s="21"/>
      <c r="AK15" s="24">
        <f t="shared" si="1"/>
        <v>449786.4</v>
      </c>
      <c r="AL15" s="17">
        <f t="shared" si="2"/>
        <v>277739.10000000003</v>
      </c>
      <c r="AM15" s="17">
        <f t="shared" si="3"/>
        <v>69347.600000000006</v>
      </c>
      <c r="AN15" s="17">
        <f t="shared" si="0"/>
        <v>121866</v>
      </c>
      <c r="AO15" s="17">
        <f t="shared" si="4"/>
        <v>-11108.4</v>
      </c>
      <c r="AP15" s="24">
        <f t="shared" si="5"/>
        <v>-8057.9000000000233</v>
      </c>
      <c r="AQ15" s="17"/>
      <c r="AR15" s="17">
        <f t="shared" si="7"/>
        <v>-0.88326304455803495</v>
      </c>
      <c r="AS15" s="17">
        <f t="shared" si="8"/>
        <v>-0.32294346384905021</v>
      </c>
      <c r="AT15" s="17">
        <f t="shared" si="9"/>
        <v>-0.55600044601676435</v>
      </c>
      <c r="AU15" s="17">
        <f t="shared" si="10"/>
        <v>0.42796895335466884</v>
      </c>
      <c r="AV15" s="17">
        <f t="shared" si="11"/>
        <v>0.44348258000425744</v>
      </c>
      <c r="AW15" s="17">
        <f t="shared" si="12"/>
        <v>-0.87577066805115578</v>
      </c>
      <c r="AX15" s="17">
        <f t="shared" si="13"/>
        <v>9.1038288019262836E-15</v>
      </c>
      <c r="AY15" s="17"/>
      <c r="AZ15" s="17">
        <f t="shared" si="14"/>
        <v>-0.88326304455803495</v>
      </c>
      <c r="BA15" s="17">
        <f t="shared" si="15"/>
        <v>-1.7547145779169613</v>
      </c>
      <c r="BB15" s="17">
        <f t="shared" si="16"/>
        <v>0.42796895335466884</v>
      </c>
      <c r="BC15" s="17">
        <f t="shared" si="17"/>
        <v>0.44348258000425744</v>
      </c>
      <c r="BD15" s="27">
        <f t="shared" si="18"/>
        <v>0</v>
      </c>
      <c r="BF15" s="17"/>
      <c r="BH15" s="27"/>
    </row>
    <row r="16" spans="1:60" s="3" customFormat="1">
      <c r="A16" s="5">
        <v>0</v>
      </c>
      <c r="B16" s="12">
        <v>99</v>
      </c>
      <c r="C16" s="5">
        <v>1999</v>
      </c>
      <c r="D16" s="13">
        <v>452884.6</v>
      </c>
      <c r="E16" s="13">
        <v>260435.7</v>
      </c>
      <c r="F16" s="13">
        <v>254945</v>
      </c>
      <c r="G16" s="13">
        <v>213864.3</v>
      </c>
      <c r="H16" s="13">
        <v>21752.2</v>
      </c>
      <c r="I16" s="13">
        <v>68349.8</v>
      </c>
      <c r="J16" s="13">
        <v>-2985.5</v>
      </c>
      <c r="K16" s="13">
        <v>81524</v>
      </c>
      <c r="L16" s="13">
        <v>43152.5</v>
      </c>
      <c r="M16" s="13">
        <v>-83.5</v>
      </c>
      <c r="N16" s="13">
        <v>-12056.2</v>
      </c>
      <c r="O16" s="13">
        <v>42841</v>
      </c>
      <c r="P16" s="13">
        <v>54897.2</v>
      </c>
      <c r="Q16" s="13">
        <v>-7204.4</v>
      </c>
      <c r="R16" s="5"/>
      <c r="S16" s="13">
        <v>20100.3</v>
      </c>
      <c r="T16" s="13">
        <v>472984.9</v>
      </c>
      <c r="U16" s="13">
        <v>6092.4</v>
      </c>
      <c r="V16" s="13">
        <v>10065.6</v>
      </c>
      <c r="W16" s="13">
        <v>3973.3</v>
      </c>
      <c r="X16" s="13">
        <v>479077.3</v>
      </c>
      <c r="Y16" s="5"/>
      <c r="Z16" s="13">
        <v>471205.8</v>
      </c>
      <c r="AA16" s="13">
        <v>347772.4</v>
      </c>
      <c r="AB16" s="13">
        <v>123692.6</v>
      </c>
      <c r="AC16" s="5"/>
      <c r="AD16" s="13">
        <v>131438.29999999999</v>
      </c>
      <c r="AE16" s="5"/>
      <c r="AF16" s="13">
        <v>455018.1</v>
      </c>
      <c r="AG16" s="22"/>
      <c r="AH16" s="22">
        <f t="shared" si="6"/>
        <v>0.68881584681084007</v>
      </c>
      <c r="AI16" s="21"/>
      <c r="AK16" s="24">
        <f t="shared" si="1"/>
        <v>452884.6</v>
      </c>
      <c r="AL16" s="17">
        <f t="shared" si="2"/>
        <v>282187.90000000002</v>
      </c>
      <c r="AM16" s="17">
        <f t="shared" si="3"/>
        <v>68349.8</v>
      </c>
      <c r="AN16" s="17">
        <f t="shared" si="0"/>
        <v>124593</v>
      </c>
      <c r="AO16" s="17">
        <f t="shared" si="4"/>
        <v>-12056.2</v>
      </c>
      <c r="AP16" s="24">
        <f t="shared" si="5"/>
        <v>-10189.900000000023</v>
      </c>
      <c r="AQ16" s="17"/>
      <c r="AR16" s="17">
        <f t="shared" si="7"/>
        <v>0.68881584681084007</v>
      </c>
      <c r="AS16" s="17">
        <f t="shared" si="8"/>
        <v>0.98909171108774918</v>
      </c>
      <c r="AT16" s="17">
        <f t="shared" si="9"/>
        <v>-0.22183863273767343</v>
      </c>
      <c r="AU16" s="17">
        <f t="shared" si="10"/>
        <v>0.60628778460175758</v>
      </c>
      <c r="AV16" s="17">
        <f t="shared" si="11"/>
        <v>-0.21072224504787182</v>
      </c>
      <c r="AW16" s="17">
        <f t="shared" si="12"/>
        <v>-0.47400277109312333</v>
      </c>
      <c r="AX16" s="17">
        <f t="shared" si="13"/>
        <v>1.9984014443252818E-15</v>
      </c>
      <c r="AY16" s="17"/>
      <c r="AZ16" s="17">
        <f t="shared" si="14"/>
        <v>0.68881584681084007</v>
      </c>
      <c r="BA16" s="17">
        <f t="shared" si="15"/>
        <v>0.29325030725695433</v>
      </c>
      <c r="BB16" s="17">
        <f t="shared" si="16"/>
        <v>0.60628778460175758</v>
      </c>
      <c r="BC16" s="17">
        <f t="shared" si="17"/>
        <v>-0.21072224504787182</v>
      </c>
      <c r="BD16" s="27">
        <f t="shared" si="18"/>
        <v>0</v>
      </c>
      <c r="BF16" s="17"/>
      <c r="BH16" s="27"/>
    </row>
    <row r="17" spans="1:60" s="3" customFormat="1">
      <c r="A17" s="5">
        <v>0</v>
      </c>
      <c r="B17" s="14" t="s">
        <v>82</v>
      </c>
      <c r="C17" s="5">
        <v>2000</v>
      </c>
      <c r="D17" s="13">
        <v>464182.6</v>
      </c>
      <c r="E17" s="13">
        <v>263971.8</v>
      </c>
      <c r="F17" s="13">
        <v>259135.9</v>
      </c>
      <c r="G17" s="13">
        <v>217046.3</v>
      </c>
      <c r="H17" s="13">
        <v>21652</v>
      </c>
      <c r="I17" s="13">
        <v>72652.2</v>
      </c>
      <c r="J17" s="13">
        <v>542.79999999999995</v>
      </c>
      <c r="K17" s="13">
        <v>84487.9</v>
      </c>
      <c r="L17" s="13">
        <v>40017.9</v>
      </c>
      <c r="M17" s="13">
        <v>-30.9</v>
      </c>
      <c r="N17" s="13">
        <v>-13482.3</v>
      </c>
      <c r="O17" s="13">
        <v>46914.1</v>
      </c>
      <c r="P17" s="13">
        <v>60396.4</v>
      </c>
      <c r="Q17" s="13">
        <v>-5628.8</v>
      </c>
      <c r="R17" s="5"/>
      <c r="S17" s="13">
        <v>20017.400000000001</v>
      </c>
      <c r="T17" s="13">
        <v>484200</v>
      </c>
      <c r="U17" s="13">
        <v>7406.3</v>
      </c>
      <c r="V17" s="13">
        <v>11514.9</v>
      </c>
      <c r="W17" s="13">
        <v>4108.5</v>
      </c>
      <c r="X17" s="13">
        <v>491606.3</v>
      </c>
      <c r="Y17" s="5"/>
      <c r="Z17" s="13">
        <v>482589.4</v>
      </c>
      <c r="AA17" s="13">
        <v>358954.7</v>
      </c>
      <c r="AB17" s="13">
        <v>123736.3</v>
      </c>
      <c r="AC17" s="5"/>
      <c r="AD17" s="13">
        <v>133056.20000000001</v>
      </c>
      <c r="AE17" s="5"/>
      <c r="AF17" s="13">
        <v>463204.8</v>
      </c>
      <c r="AG17" s="22"/>
      <c r="AH17" s="22">
        <f t="shared" si="6"/>
        <v>2.4946752439804811</v>
      </c>
      <c r="AI17" s="21"/>
      <c r="AK17" s="24">
        <f t="shared" si="1"/>
        <v>464182.6</v>
      </c>
      <c r="AL17" s="17">
        <f t="shared" si="2"/>
        <v>285623.8</v>
      </c>
      <c r="AM17" s="17">
        <f t="shared" si="3"/>
        <v>72652.2</v>
      </c>
      <c r="AN17" s="17">
        <f t="shared" si="0"/>
        <v>124474.9</v>
      </c>
      <c r="AO17" s="17">
        <f t="shared" si="4"/>
        <v>-13482.3</v>
      </c>
      <c r="AP17" s="24">
        <f t="shared" si="5"/>
        <v>-5086.0000000000582</v>
      </c>
      <c r="AQ17" s="17"/>
      <c r="AR17" s="17">
        <f t="shared" si="7"/>
        <v>2.4946752439804811</v>
      </c>
      <c r="AS17" s="17">
        <f t="shared" si="8"/>
        <v>0.75867008946649217</v>
      </c>
      <c r="AT17" s="17">
        <f t="shared" si="9"/>
        <v>0.94999918301483299</v>
      </c>
      <c r="AU17" s="17">
        <f t="shared" si="10"/>
        <v>-2.6077283263773114E-2</v>
      </c>
      <c r="AV17" s="17">
        <f t="shared" si="11"/>
        <v>-0.31489257969911066</v>
      </c>
      <c r="AW17" s="17">
        <f t="shared" si="12"/>
        <v>1.1269758344620164</v>
      </c>
      <c r="AX17" s="17">
        <f t="shared" si="13"/>
        <v>2.3092638912203256E-14</v>
      </c>
      <c r="AY17" s="17"/>
      <c r="AZ17" s="17">
        <f t="shared" si="14"/>
        <v>2.4946752439804811</v>
      </c>
      <c r="BA17" s="17">
        <f t="shared" si="15"/>
        <v>2.8356451069433648</v>
      </c>
      <c r="BB17" s="17">
        <f t="shared" si="16"/>
        <v>-2.6077283263773114E-2</v>
      </c>
      <c r="BC17" s="17">
        <f t="shared" si="17"/>
        <v>-0.31489257969911066</v>
      </c>
      <c r="BD17" s="27">
        <f t="shared" si="18"/>
        <v>0</v>
      </c>
      <c r="BF17" s="17"/>
      <c r="BH17" s="27"/>
    </row>
    <row r="18" spans="1:60" s="3" customFormat="1">
      <c r="A18" s="5">
        <v>0</v>
      </c>
      <c r="B18" s="14" t="s">
        <v>83</v>
      </c>
      <c r="C18" s="5">
        <v>2001</v>
      </c>
      <c r="D18" s="13">
        <v>461747.20000000001</v>
      </c>
      <c r="E18" s="13">
        <v>268881.09999999998</v>
      </c>
      <c r="F18" s="13">
        <v>263697.5</v>
      </c>
      <c r="G18" s="13">
        <v>220630.7</v>
      </c>
      <c r="H18" s="13">
        <v>20222.400000000001</v>
      </c>
      <c r="I18" s="13">
        <v>69614.3</v>
      </c>
      <c r="J18" s="13">
        <v>-1012.7</v>
      </c>
      <c r="K18" s="13">
        <v>87638.6</v>
      </c>
      <c r="L18" s="13">
        <v>37872.800000000003</v>
      </c>
      <c r="M18" s="13">
        <v>-209.8</v>
      </c>
      <c r="N18" s="13">
        <v>-15123.5</v>
      </c>
      <c r="O18" s="13">
        <v>43300.2</v>
      </c>
      <c r="P18" s="13">
        <v>58423.7</v>
      </c>
      <c r="Q18" s="13">
        <v>-6135.9</v>
      </c>
      <c r="R18" s="5"/>
      <c r="S18" s="13">
        <v>19203.599999999999</v>
      </c>
      <c r="T18" s="13">
        <v>480950.8</v>
      </c>
      <c r="U18" s="13">
        <v>7433.8</v>
      </c>
      <c r="V18" s="13">
        <v>11274.8</v>
      </c>
      <c r="W18" s="13">
        <v>3841</v>
      </c>
      <c r="X18" s="13">
        <v>488384.6</v>
      </c>
      <c r="Y18" s="5"/>
      <c r="Z18" s="13">
        <v>482520.6</v>
      </c>
      <c r="AA18" s="13">
        <v>357931</v>
      </c>
      <c r="AB18" s="13">
        <v>124726.39999999999</v>
      </c>
      <c r="AC18" s="5"/>
      <c r="AD18" s="13">
        <v>126590.7</v>
      </c>
      <c r="AE18" s="5"/>
      <c r="AF18" s="13">
        <v>462209.4</v>
      </c>
      <c r="AG18" s="22"/>
      <c r="AH18" s="22">
        <f t="shared" si="6"/>
        <v>-0.52466421619422476</v>
      </c>
      <c r="AI18" s="21"/>
      <c r="AK18" s="24">
        <f t="shared" si="1"/>
        <v>461747.20000000001</v>
      </c>
      <c r="AL18" s="17">
        <f t="shared" si="2"/>
        <v>289103.5</v>
      </c>
      <c r="AM18" s="17">
        <f t="shared" si="3"/>
        <v>69614.3</v>
      </c>
      <c r="AN18" s="17">
        <f t="shared" si="0"/>
        <v>125301.6</v>
      </c>
      <c r="AO18" s="17">
        <f t="shared" si="4"/>
        <v>-15123.5</v>
      </c>
      <c r="AP18" s="24">
        <f t="shared" si="5"/>
        <v>-7148.7000000000116</v>
      </c>
      <c r="AQ18" s="17"/>
      <c r="AR18" s="17">
        <f t="shared" si="7"/>
        <v>-0.52466421619422476</v>
      </c>
      <c r="AS18" s="17">
        <f t="shared" si="8"/>
        <v>0.74964033550590048</v>
      </c>
      <c r="AT18" s="17">
        <f t="shared" si="9"/>
        <v>-0.6544622741136773</v>
      </c>
      <c r="AU18" s="17">
        <f t="shared" si="10"/>
        <v>0.17809801573777467</v>
      </c>
      <c r="AV18" s="17">
        <f t="shared" si="11"/>
        <v>-0.35356775544796398</v>
      </c>
      <c r="AW18" s="17">
        <f t="shared" si="12"/>
        <v>-0.44437253787624814</v>
      </c>
      <c r="AX18" s="17">
        <f t="shared" si="13"/>
        <v>-1.0436096431476471E-14</v>
      </c>
      <c r="AY18" s="17"/>
      <c r="AZ18" s="17">
        <f t="shared" si="14"/>
        <v>-0.52466421619422476</v>
      </c>
      <c r="BA18" s="17">
        <f t="shared" si="15"/>
        <v>-0.34919447648403545</v>
      </c>
      <c r="BB18" s="17">
        <f t="shared" si="16"/>
        <v>0.17809801573777467</v>
      </c>
      <c r="BC18" s="17">
        <f t="shared" si="17"/>
        <v>-0.35356775544796398</v>
      </c>
      <c r="BD18" s="27">
        <f t="shared" si="18"/>
        <v>0</v>
      </c>
      <c r="BF18" s="17"/>
      <c r="BH18" s="27"/>
    </row>
    <row r="19" spans="1:60" s="3" customFormat="1">
      <c r="A19" s="5">
        <v>0</v>
      </c>
      <c r="B19" s="14" t="s">
        <v>84</v>
      </c>
      <c r="C19" s="5">
        <v>2002</v>
      </c>
      <c r="D19" s="13">
        <v>465846.1</v>
      </c>
      <c r="E19" s="13">
        <v>271953.3</v>
      </c>
      <c r="F19" s="13">
        <v>266957</v>
      </c>
      <c r="G19" s="13">
        <v>222985.2</v>
      </c>
      <c r="H19" s="13">
        <v>19849.5</v>
      </c>
      <c r="I19" s="13">
        <v>67355.3</v>
      </c>
      <c r="J19" s="13">
        <v>-1046.7</v>
      </c>
      <c r="K19" s="13">
        <v>89425.5</v>
      </c>
      <c r="L19" s="13">
        <v>36055</v>
      </c>
      <c r="M19" s="13">
        <v>-123.2</v>
      </c>
      <c r="N19" s="13">
        <v>-12656.2</v>
      </c>
      <c r="O19" s="13">
        <v>48532.800000000003</v>
      </c>
      <c r="P19" s="13">
        <v>61189</v>
      </c>
      <c r="Q19" s="13">
        <v>-4966.6000000000004</v>
      </c>
      <c r="R19" s="5"/>
      <c r="S19" s="13">
        <v>19636.3</v>
      </c>
      <c r="T19" s="13">
        <v>485482.4</v>
      </c>
      <c r="U19" s="13">
        <v>6871.2</v>
      </c>
      <c r="V19" s="13">
        <v>10423.200000000001</v>
      </c>
      <c r="W19" s="13">
        <v>3552</v>
      </c>
      <c r="X19" s="13">
        <v>492353.6</v>
      </c>
      <c r="Y19" s="5"/>
      <c r="Z19" s="13">
        <v>483024.8</v>
      </c>
      <c r="AA19" s="13">
        <v>358282.6</v>
      </c>
      <c r="AB19" s="13">
        <v>124879.2</v>
      </c>
      <c r="AC19" s="5"/>
      <c r="AD19" s="13">
        <v>122197.5</v>
      </c>
      <c r="AE19" s="5"/>
      <c r="AF19" s="13">
        <v>466304.7</v>
      </c>
      <c r="AG19" s="22"/>
      <c r="AH19" s="22">
        <f t="shared" si="6"/>
        <v>0.88769352580806071</v>
      </c>
      <c r="AI19" s="21"/>
      <c r="AK19" s="24">
        <f t="shared" si="1"/>
        <v>465846.1</v>
      </c>
      <c r="AL19" s="17">
        <f t="shared" si="2"/>
        <v>291802.8</v>
      </c>
      <c r="AM19" s="17">
        <f t="shared" si="3"/>
        <v>67355.3</v>
      </c>
      <c r="AN19" s="17">
        <f t="shared" si="0"/>
        <v>125357.3</v>
      </c>
      <c r="AO19" s="17">
        <f t="shared" si="4"/>
        <v>-12656.2</v>
      </c>
      <c r="AP19" s="24">
        <f t="shared" si="5"/>
        <v>-6013.0999999999767</v>
      </c>
      <c r="AQ19" s="17"/>
      <c r="AR19" s="17">
        <f t="shared" si="7"/>
        <v>0.88769352580806071</v>
      </c>
      <c r="AS19" s="17">
        <f t="shared" si="8"/>
        <v>0.58458394550091231</v>
      </c>
      <c r="AT19" s="17">
        <f t="shared" si="9"/>
        <v>-0.48922873814935969</v>
      </c>
      <c r="AU19" s="17">
        <f t="shared" si="10"/>
        <v>1.2062877695846793E-2</v>
      </c>
      <c r="AV19" s="17">
        <f t="shared" si="11"/>
        <v>0.53434000249487146</v>
      </c>
      <c r="AW19" s="17">
        <f t="shared" si="12"/>
        <v>0.24593543826579456</v>
      </c>
      <c r="AX19" s="17">
        <f t="shared" si="13"/>
        <v>-4.6629367034256575E-15</v>
      </c>
      <c r="AY19" s="17"/>
      <c r="AZ19" s="17">
        <f t="shared" si="14"/>
        <v>0.88769352580806071</v>
      </c>
      <c r="BA19" s="17">
        <f t="shared" si="15"/>
        <v>0.34129064561734246</v>
      </c>
      <c r="BB19" s="17">
        <f t="shared" si="16"/>
        <v>1.2062877695846793E-2</v>
      </c>
      <c r="BC19" s="17">
        <f t="shared" si="17"/>
        <v>0.53434000249487146</v>
      </c>
      <c r="BD19" s="27">
        <f t="shared" si="18"/>
        <v>0</v>
      </c>
      <c r="BF19" s="17"/>
      <c r="BH19" s="27"/>
    </row>
    <row r="20" spans="1:60" s="3" customFormat="1">
      <c r="A20" s="5">
        <v>0</v>
      </c>
      <c r="B20" s="14" t="s">
        <v>85</v>
      </c>
      <c r="C20" s="5">
        <v>2003</v>
      </c>
      <c r="D20" s="13">
        <v>474930.5</v>
      </c>
      <c r="E20" s="13">
        <v>273850.09999999998</v>
      </c>
      <c r="F20" s="13">
        <v>268450.3</v>
      </c>
      <c r="G20" s="13">
        <v>223614.5</v>
      </c>
      <c r="H20" s="13">
        <v>19789</v>
      </c>
      <c r="I20" s="13">
        <v>69704.600000000006</v>
      </c>
      <c r="J20" s="13">
        <v>893.8</v>
      </c>
      <c r="K20" s="13">
        <v>91214.2</v>
      </c>
      <c r="L20" s="13">
        <v>33387.199999999997</v>
      </c>
      <c r="M20" s="13">
        <v>-292.7</v>
      </c>
      <c r="N20" s="13">
        <v>-9282.2999999999993</v>
      </c>
      <c r="O20" s="13">
        <v>53334</v>
      </c>
      <c r="P20" s="13">
        <v>62616.3</v>
      </c>
      <c r="Q20" s="13">
        <v>-4333.2</v>
      </c>
      <c r="R20" s="5"/>
      <c r="S20" s="13">
        <v>19514.5</v>
      </c>
      <c r="T20" s="13">
        <v>494445</v>
      </c>
      <c r="U20" s="13">
        <v>8250.6</v>
      </c>
      <c r="V20" s="13">
        <v>11380.7</v>
      </c>
      <c r="W20" s="13">
        <v>3130.1</v>
      </c>
      <c r="X20" s="13">
        <v>502695.6</v>
      </c>
      <c r="Y20" s="5"/>
      <c r="Z20" s="13">
        <v>488252.7</v>
      </c>
      <c r="AA20" s="13">
        <v>364263.1</v>
      </c>
      <c r="AB20" s="13">
        <v>124077.7</v>
      </c>
      <c r="AC20" s="5"/>
      <c r="AD20" s="13">
        <v>122112.3</v>
      </c>
      <c r="AE20" s="5"/>
      <c r="AF20" s="13">
        <v>473844.9</v>
      </c>
      <c r="AG20" s="22"/>
      <c r="AH20" s="22">
        <f t="shared" si="6"/>
        <v>1.9500860906638451</v>
      </c>
      <c r="AI20" s="21"/>
      <c r="AK20" s="24">
        <f t="shared" si="1"/>
        <v>474930.5</v>
      </c>
      <c r="AL20" s="17">
        <f t="shared" si="2"/>
        <v>293639.09999999998</v>
      </c>
      <c r="AM20" s="17">
        <f t="shared" si="3"/>
        <v>69704.600000000006</v>
      </c>
      <c r="AN20" s="17">
        <f t="shared" si="0"/>
        <v>124308.7</v>
      </c>
      <c r="AO20" s="17">
        <f t="shared" si="4"/>
        <v>-9282.2999999999993</v>
      </c>
      <c r="AP20" s="24">
        <f t="shared" si="5"/>
        <v>-3439.5999999999767</v>
      </c>
      <c r="AQ20" s="17"/>
      <c r="AR20" s="17">
        <f t="shared" si="7"/>
        <v>1.9500860906638451</v>
      </c>
      <c r="AS20" s="17">
        <f t="shared" si="8"/>
        <v>0.39418597687089973</v>
      </c>
      <c r="AT20" s="17">
        <f t="shared" si="9"/>
        <v>0.50430818246627007</v>
      </c>
      <c r="AU20" s="17">
        <f t="shared" si="10"/>
        <v>-0.22509579880565833</v>
      </c>
      <c r="AV20" s="17">
        <f t="shared" si="11"/>
        <v>0.72425206522068164</v>
      </c>
      <c r="AW20" s="17">
        <f t="shared" si="12"/>
        <v>0.55243566491165219</v>
      </c>
      <c r="AX20" s="17">
        <f t="shared" si="13"/>
        <v>0</v>
      </c>
      <c r="AY20" s="17"/>
      <c r="AZ20" s="17">
        <f t="shared" si="14"/>
        <v>1.9500860906638451</v>
      </c>
      <c r="BA20" s="17">
        <f t="shared" si="15"/>
        <v>1.4509298242488218</v>
      </c>
      <c r="BB20" s="17">
        <f t="shared" si="16"/>
        <v>-0.22509579880565833</v>
      </c>
      <c r="BC20" s="17">
        <f t="shared" si="17"/>
        <v>0.72425206522068164</v>
      </c>
      <c r="BD20" s="27">
        <f t="shared" si="18"/>
        <v>0</v>
      </c>
      <c r="BF20" s="17"/>
      <c r="BH20" s="27"/>
    </row>
    <row r="21" spans="1:60" s="3" customFormat="1">
      <c r="A21" s="5">
        <v>0</v>
      </c>
      <c r="B21" s="14" t="s">
        <v>86</v>
      </c>
      <c r="C21" s="5">
        <v>2004</v>
      </c>
      <c r="D21" s="13">
        <v>482962</v>
      </c>
      <c r="E21" s="13">
        <v>277097</v>
      </c>
      <c r="F21" s="13">
        <v>271715.7</v>
      </c>
      <c r="G21" s="13">
        <v>226185.9</v>
      </c>
      <c r="H21" s="13">
        <v>20099.7</v>
      </c>
      <c r="I21" s="13">
        <v>72742.2</v>
      </c>
      <c r="J21" s="13">
        <v>1647.4</v>
      </c>
      <c r="K21" s="13">
        <v>92034</v>
      </c>
      <c r="L21" s="13">
        <v>30660.9</v>
      </c>
      <c r="M21" s="13">
        <v>8.5</v>
      </c>
      <c r="N21" s="13">
        <v>-8513.5</v>
      </c>
      <c r="O21" s="13">
        <v>59578.1</v>
      </c>
      <c r="P21" s="13">
        <v>68091.600000000006</v>
      </c>
      <c r="Q21" s="13">
        <v>-2814.1</v>
      </c>
      <c r="R21" s="5"/>
      <c r="S21" s="13">
        <v>18422.099999999999</v>
      </c>
      <c r="T21" s="13">
        <v>501384.1</v>
      </c>
      <c r="U21" s="13">
        <v>9811</v>
      </c>
      <c r="V21" s="13">
        <v>13488.4</v>
      </c>
      <c r="W21" s="13">
        <v>3677.4</v>
      </c>
      <c r="X21" s="13">
        <v>511195.1</v>
      </c>
      <c r="Y21" s="5"/>
      <c r="Z21" s="13">
        <v>494075.1</v>
      </c>
      <c r="AA21" s="13">
        <v>371546.2</v>
      </c>
      <c r="AB21" s="13">
        <v>122522.9</v>
      </c>
      <c r="AC21" s="5"/>
      <c r="AD21" s="13">
        <v>122988.3</v>
      </c>
      <c r="AE21" s="5"/>
      <c r="AF21" s="13">
        <v>481052.2</v>
      </c>
      <c r="AG21" s="22"/>
      <c r="AH21" s="22">
        <f t="shared" si="6"/>
        <v>1.6910895383640252</v>
      </c>
      <c r="AI21" s="21"/>
      <c r="AK21" s="24">
        <f t="shared" si="1"/>
        <v>482962</v>
      </c>
      <c r="AL21" s="17">
        <f t="shared" si="2"/>
        <v>297196.7</v>
      </c>
      <c r="AM21" s="17">
        <f t="shared" si="3"/>
        <v>72742.2</v>
      </c>
      <c r="AN21" s="17">
        <f t="shared" si="0"/>
        <v>122703.4</v>
      </c>
      <c r="AO21" s="17">
        <f t="shared" si="4"/>
        <v>-8513.5</v>
      </c>
      <c r="AP21" s="24">
        <f t="shared" si="5"/>
        <v>-1166.8000000000466</v>
      </c>
      <c r="AQ21" s="17"/>
      <c r="AR21" s="17">
        <f t="shared" si="7"/>
        <v>1.6910895383640252</v>
      </c>
      <c r="AS21" s="17">
        <f t="shared" si="8"/>
        <v>0.74907802299495085</v>
      </c>
      <c r="AT21" s="17">
        <f t="shared" si="9"/>
        <v>0.63958831871189392</v>
      </c>
      <c r="AU21" s="17">
        <f t="shared" si="10"/>
        <v>-0.33800735054918624</v>
      </c>
      <c r="AV21" s="17">
        <f t="shared" si="11"/>
        <v>0.16187631664001348</v>
      </c>
      <c r="AW21" s="17">
        <f t="shared" si="12"/>
        <v>0.47855423056635232</v>
      </c>
      <c r="AX21" s="17">
        <f t="shared" si="13"/>
        <v>0</v>
      </c>
      <c r="AY21" s="17"/>
      <c r="AZ21" s="17">
        <f t="shared" si="14"/>
        <v>1.6910895383640252</v>
      </c>
      <c r="BA21" s="17">
        <f t="shared" si="15"/>
        <v>1.867220572273198</v>
      </c>
      <c r="BB21" s="17">
        <f t="shared" si="16"/>
        <v>-0.33800735054918624</v>
      </c>
      <c r="BC21" s="17">
        <f t="shared" si="17"/>
        <v>0.16187631664001348</v>
      </c>
      <c r="BD21" s="27">
        <f t="shared" si="18"/>
        <v>0</v>
      </c>
      <c r="BF21" s="17"/>
      <c r="BH21" s="27"/>
    </row>
    <row r="22" spans="1:60" s="3" customFormat="1">
      <c r="A22" s="5">
        <v>0</v>
      </c>
      <c r="B22" s="14" t="s">
        <v>87</v>
      </c>
      <c r="C22" s="5">
        <v>2005</v>
      </c>
      <c r="D22" s="13">
        <v>492526.1</v>
      </c>
      <c r="E22" s="13">
        <v>281427</v>
      </c>
      <c r="F22" s="13">
        <v>275867.7</v>
      </c>
      <c r="G22" s="13">
        <v>229760.4</v>
      </c>
      <c r="H22" s="13">
        <v>20016.099999999999</v>
      </c>
      <c r="I22" s="13">
        <v>78339.100000000006</v>
      </c>
      <c r="J22" s="13">
        <v>653.79999999999995</v>
      </c>
      <c r="K22" s="13">
        <v>92401.3</v>
      </c>
      <c r="L22" s="13">
        <v>28261.7</v>
      </c>
      <c r="M22" s="13">
        <v>19.3</v>
      </c>
      <c r="N22" s="13">
        <v>-7055.4</v>
      </c>
      <c r="O22" s="13">
        <v>65228.800000000003</v>
      </c>
      <c r="P22" s="13">
        <v>72284.2</v>
      </c>
      <c r="Q22" s="13">
        <v>-1536.9</v>
      </c>
      <c r="R22" s="5"/>
      <c r="S22" s="13">
        <v>14214</v>
      </c>
      <c r="T22" s="13">
        <v>506740.1</v>
      </c>
      <c r="U22" s="13">
        <v>12055</v>
      </c>
      <c r="V22" s="13">
        <v>16979.400000000001</v>
      </c>
      <c r="W22" s="13">
        <v>4924.3999999999996</v>
      </c>
      <c r="X22" s="13">
        <v>518795.1</v>
      </c>
      <c r="Y22" s="5"/>
      <c r="Z22" s="13">
        <v>501285.1</v>
      </c>
      <c r="AA22" s="13">
        <v>380575</v>
      </c>
      <c r="AB22" s="13">
        <v>120604.8</v>
      </c>
      <c r="AC22" s="5"/>
      <c r="AD22" s="13">
        <v>126402.3</v>
      </c>
      <c r="AE22" s="5"/>
      <c r="AF22" s="13">
        <v>491486.6</v>
      </c>
      <c r="AG22" s="22"/>
      <c r="AH22" s="22">
        <f t="shared" si="6"/>
        <v>1.9803007275934732</v>
      </c>
      <c r="AI22" s="21"/>
      <c r="AK22" s="24">
        <f t="shared" si="1"/>
        <v>492526.1</v>
      </c>
      <c r="AL22" s="17">
        <f t="shared" si="2"/>
        <v>301443.09999999998</v>
      </c>
      <c r="AM22" s="17">
        <f t="shared" si="3"/>
        <v>78339.100000000006</v>
      </c>
      <c r="AN22" s="17">
        <f t="shared" si="0"/>
        <v>120682.3</v>
      </c>
      <c r="AO22" s="17">
        <f t="shared" si="4"/>
        <v>-7055.4</v>
      </c>
      <c r="AP22" s="24">
        <f t="shared" si="5"/>
        <v>-882.99999999994179</v>
      </c>
      <c r="AQ22" s="17"/>
      <c r="AR22" s="17">
        <f t="shared" si="7"/>
        <v>1.9803007275934732</v>
      </c>
      <c r="AS22" s="17">
        <f t="shared" si="8"/>
        <v>0.87924101689159073</v>
      </c>
      <c r="AT22" s="17">
        <f t="shared" si="9"/>
        <v>1.1588696419179996</v>
      </c>
      <c r="AU22" s="17">
        <f t="shared" si="10"/>
        <v>-0.41848012887142083</v>
      </c>
      <c r="AV22" s="17">
        <f t="shared" si="11"/>
        <v>0.30190781055238308</v>
      </c>
      <c r="AW22" s="17">
        <f t="shared" si="12"/>
        <v>5.8762387102940766E-2</v>
      </c>
      <c r="AX22" s="17">
        <f t="shared" si="13"/>
        <v>-2.042810365310288E-14</v>
      </c>
      <c r="AY22" s="17"/>
      <c r="AZ22" s="17">
        <f t="shared" si="14"/>
        <v>1.9803007275934732</v>
      </c>
      <c r="BA22" s="17">
        <f t="shared" si="15"/>
        <v>2.0968730459125111</v>
      </c>
      <c r="BB22" s="17">
        <f t="shared" si="16"/>
        <v>-0.41848012887142083</v>
      </c>
      <c r="BC22" s="17">
        <f t="shared" si="17"/>
        <v>0.30190781055238308</v>
      </c>
      <c r="BD22" s="27">
        <f t="shared" si="18"/>
        <v>0</v>
      </c>
      <c r="BF22" s="17"/>
      <c r="BH22" s="27"/>
    </row>
    <row r="23" spans="1:60" s="3" customFormat="1">
      <c r="A23" s="5">
        <v>0</v>
      </c>
      <c r="B23" s="14" t="s">
        <v>88</v>
      </c>
      <c r="C23" s="5">
        <v>2006</v>
      </c>
      <c r="D23" s="13">
        <v>499433.4</v>
      </c>
      <c r="E23" s="13">
        <v>283493.59999999998</v>
      </c>
      <c r="F23" s="13">
        <v>277848.09999999998</v>
      </c>
      <c r="G23" s="13">
        <v>231147.7</v>
      </c>
      <c r="H23" s="13">
        <v>20082.900000000001</v>
      </c>
      <c r="I23" s="13">
        <v>80306.8</v>
      </c>
      <c r="J23" s="13">
        <v>1035.5</v>
      </c>
      <c r="K23" s="13">
        <v>92732.7</v>
      </c>
      <c r="L23" s="13">
        <v>26452.400000000001</v>
      </c>
      <c r="M23" s="13">
        <v>-36.9</v>
      </c>
      <c r="N23" s="13">
        <v>-3976.5</v>
      </c>
      <c r="O23" s="13">
        <v>70896.2</v>
      </c>
      <c r="P23" s="13">
        <v>74872.7</v>
      </c>
      <c r="Q23" s="13">
        <v>-657.1</v>
      </c>
      <c r="R23" s="5"/>
      <c r="S23" s="13">
        <v>11356</v>
      </c>
      <c r="T23" s="13">
        <v>510789.4</v>
      </c>
      <c r="U23" s="13">
        <v>14176.4</v>
      </c>
      <c r="V23" s="13">
        <v>20614.2</v>
      </c>
      <c r="W23" s="13">
        <v>6437.8</v>
      </c>
      <c r="X23" s="13">
        <v>524965.80000000005</v>
      </c>
      <c r="Y23" s="5"/>
      <c r="Z23" s="13">
        <v>504334.9</v>
      </c>
      <c r="AA23" s="13">
        <v>385058.1</v>
      </c>
      <c r="AB23" s="13">
        <v>119137.1</v>
      </c>
      <c r="AC23" s="5"/>
      <c r="AD23" s="13">
        <v>126735.6</v>
      </c>
      <c r="AE23" s="5"/>
      <c r="AF23" s="13">
        <v>498100.3</v>
      </c>
      <c r="AG23" s="22"/>
      <c r="AH23" s="22">
        <f t="shared" si="6"/>
        <v>1.4024231406213943</v>
      </c>
      <c r="AI23" s="21"/>
      <c r="AK23" s="24">
        <f t="shared" si="1"/>
        <v>499433.4</v>
      </c>
      <c r="AL23" s="17">
        <f t="shared" si="2"/>
        <v>303576.5</v>
      </c>
      <c r="AM23" s="17">
        <f t="shared" si="3"/>
        <v>80306.8</v>
      </c>
      <c r="AN23" s="17">
        <f t="shared" si="0"/>
        <v>119148.20000000001</v>
      </c>
      <c r="AO23" s="17">
        <f t="shared" si="4"/>
        <v>-3976.5</v>
      </c>
      <c r="AP23" s="24">
        <f t="shared" si="5"/>
        <v>378.40000000002328</v>
      </c>
      <c r="AQ23" s="17"/>
      <c r="AR23" s="17">
        <f t="shared" si="7"/>
        <v>1.4024231406213943</v>
      </c>
      <c r="AS23" s="17">
        <f t="shared" si="8"/>
        <v>0.43315470997375027</v>
      </c>
      <c r="AT23" s="17">
        <f t="shared" si="9"/>
        <v>0.39951182282522635</v>
      </c>
      <c r="AU23" s="17">
        <f t="shared" si="10"/>
        <v>-0.31147587914630137</v>
      </c>
      <c r="AV23" s="17">
        <f t="shared" si="11"/>
        <v>0.62512423199501499</v>
      </c>
      <c r="AW23" s="17">
        <f t="shared" si="12"/>
        <v>0.25610825497368872</v>
      </c>
      <c r="AX23" s="17">
        <f t="shared" si="13"/>
        <v>1.5543122344752192E-14</v>
      </c>
      <c r="AY23" s="17"/>
      <c r="AZ23" s="17">
        <f t="shared" si="14"/>
        <v>1.4024231406213943</v>
      </c>
      <c r="BA23" s="17">
        <f t="shared" si="15"/>
        <v>1.0887747877726808</v>
      </c>
      <c r="BB23" s="17">
        <f t="shared" si="16"/>
        <v>-0.31147587914630137</v>
      </c>
      <c r="BC23" s="17">
        <f t="shared" si="17"/>
        <v>0.62512423199501499</v>
      </c>
      <c r="BD23" s="27">
        <f t="shared" si="18"/>
        <v>0</v>
      </c>
      <c r="BF23" s="17"/>
      <c r="BH23" s="27"/>
    </row>
    <row r="24" spans="1:60" s="3" customFormat="1">
      <c r="A24" s="5">
        <v>0</v>
      </c>
      <c r="B24" s="14" t="s">
        <v>89</v>
      </c>
      <c r="C24" s="5">
        <v>2007</v>
      </c>
      <c r="D24" s="13">
        <v>505429.1</v>
      </c>
      <c r="E24" s="13">
        <v>285850.5</v>
      </c>
      <c r="F24" s="13">
        <v>280311.8</v>
      </c>
      <c r="G24" s="13">
        <v>233041.4</v>
      </c>
      <c r="H24" s="13">
        <v>17253.5</v>
      </c>
      <c r="I24" s="13">
        <v>79825.7</v>
      </c>
      <c r="J24" s="13">
        <v>1830.6</v>
      </c>
      <c r="K24" s="13">
        <v>93939.9</v>
      </c>
      <c r="L24" s="13">
        <v>25332.7</v>
      </c>
      <c r="M24" s="13">
        <v>88.7</v>
      </c>
      <c r="N24" s="13">
        <v>908.7</v>
      </c>
      <c r="O24" s="13">
        <v>77607.199999999997</v>
      </c>
      <c r="P24" s="13">
        <v>76698.5</v>
      </c>
      <c r="Q24" s="13">
        <v>398.7</v>
      </c>
      <c r="R24" s="5"/>
      <c r="S24" s="13">
        <v>7157.7</v>
      </c>
      <c r="T24" s="13">
        <v>512586.8</v>
      </c>
      <c r="U24" s="13">
        <v>15544.2</v>
      </c>
      <c r="V24" s="13">
        <v>22886.400000000001</v>
      </c>
      <c r="W24" s="13">
        <v>7342.2</v>
      </c>
      <c r="X24" s="13">
        <v>528131</v>
      </c>
      <c r="Y24" s="5"/>
      <c r="Z24" s="13">
        <v>504503.7</v>
      </c>
      <c r="AA24" s="13">
        <v>385005.8</v>
      </c>
      <c r="AB24" s="13">
        <v>119355.7</v>
      </c>
      <c r="AC24" s="5"/>
      <c r="AD24" s="13">
        <v>122432.7</v>
      </c>
      <c r="AE24" s="5"/>
      <c r="AF24" s="13">
        <v>503217.3</v>
      </c>
      <c r="AG24" s="22"/>
      <c r="AH24" s="22">
        <f t="shared" si="6"/>
        <v>1.2005004070612841</v>
      </c>
      <c r="AI24" s="21"/>
      <c r="AK24" s="24">
        <f t="shared" si="1"/>
        <v>505429.1</v>
      </c>
      <c r="AL24" s="17">
        <f t="shared" si="2"/>
        <v>303104</v>
      </c>
      <c r="AM24" s="17">
        <f t="shared" si="3"/>
        <v>79825.7</v>
      </c>
      <c r="AN24" s="17">
        <f t="shared" si="0"/>
        <v>119361.29999999999</v>
      </c>
      <c r="AO24" s="17">
        <f t="shared" si="4"/>
        <v>908.7</v>
      </c>
      <c r="AP24" s="24">
        <f t="shared" si="5"/>
        <v>2229.3999999999651</v>
      </c>
      <c r="AQ24" s="17"/>
      <c r="AR24" s="17">
        <f t="shared" si="7"/>
        <v>1.2005004070612841</v>
      </c>
      <c r="AS24" s="17">
        <f t="shared" si="8"/>
        <v>-9.4607208889113142E-2</v>
      </c>
      <c r="AT24" s="17">
        <f t="shared" si="9"/>
        <v>-9.6329160204344719E-2</v>
      </c>
      <c r="AU24" s="17">
        <f t="shared" si="10"/>
        <v>4.2668351776228165E-2</v>
      </c>
      <c r="AV24" s="17">
        <f t="shared" si="11"/>
        <v>0.97814843780972582</v>
      </c>
      <c r="AW24" s="17">
        <f t="shared" si="12"/>
        <v>0.37061998656876805</v>
      </c>
      <c r="AX24" s="17">
        <f t="shared" si="13"/>
        <v>1.9984014443252818E-14</v>
      </c>
      <c r="AY24" s="17"/>
      <c r="AZ24" s="17">
        <f t="shared" si="14"/>
        <v>1.2005004070612841</v>
      </c>
      <c r="BA24" s="17">
        <f t="shared" si="15"/>
        <v>0.17968361747533024</v>
      </c>
      <c r="BB24" s="17">
        <f t="shared" si="16"/>
        <v>4.2668351776228165E-2</v>
      </c>
      <c r="BC24" s="17">
        <f t="shared" si="17"/>
        <v>0.97814843780972582</v>
      </c>
      <c r="BD24" s="27">
        <f t="shared" si="18"/>
        <v>0</v>
      </c>
      <c r="BF24" s="17"/>
      <c r="BH24" s="27"/>
    </row>
    <row r="25" spans="1:60" s="3" customFormat="1">
      <c r="A25" s="5">
        <v>0</v>
      </c>
      <c r="B25" s="14" t="s">
        <v>90</v>
      </c>
      <c r="C25" s="5">
        <v>2008</v>
      </c>
      <c r="D25" s="13">
        <v>488074.7</v>
      </c>
      <c r="E25" s="13">
        <v>280054.7</v>
      </c>
      <c r="F25" s="13">
        <v>274560.40000000002</v>
      </c>
      <c r="G25" s="13">
        <v>226743.9</v>
      </c>
      <c r="H25" s="13">
        <v>17003.3</v>
      </c>
      <c r="I25" s="13">
        <v>75061.2</v>
      </c>
      <c r="J25" s="13">
        <v>2185.9</v>
      </c>
      <c r="K25" s="13">
        <v>93421.1</v>
      </c>
      <c r="L25" s="13">
        <v>24283</v>
      </c>
      <c r="M25" s="13">
        <v>-30.1</v>
      </c>
      <c r="N25" s="13">
        <v>-3681.7</v>
      </c>
      <c r="O25" s="13">
        <v>69656.399999999994</v>
      </c>
      <c r="P25" s="13">
        <v>73338</v>
      </c>
      <c r="Q25" s="13">
        <v>-222.8</v>
      </c>
      <c r="R25" s="5"/>
      <c r="S25" s="13">
        <v>3090.2</v>
      </c>
      <c r="T25" s="13">
        <v>491164.9</v>
      </c>
      <c r="U25" s="13">
        <v>11757.5</v>
      </c>
      <c r="V25" s="13">
        <v>17714.400000000001</v>
      </c>
      <c r="W25" s="13">
        <v>5956.9</v>
      </c>
      <c r="X25" s="13">
        <v>502922.4</v>
      </c>
      <c r="Y25" s="5"/>
      <c r="Z25" s="13">
        <v>492296.7</v>
      </c>
      <c r="AA25" s="13">
        <v>374495.5</v>
      </c>
      <c r="AB25" s="13">
        <v>117688.5</v>
      </c>
      <c r="AC25" s="5"/>
      <c r="AD25" s="13">
        <v>116347.6</v>
      </c>
      <c r="AE25" s="5"/>
      <c r="AF25" s="13">
        <v>485676.2</v>
      </c>
      <c r="AG25" s="22"/>
      <c r="AH25" s="22">
        <f t="shared" si="6"/>
        <v>-3.4335973136489315</v>
      </c>
      <c r="AI25" s="21"/>
      <c r="AK25" s="24">
        <f t="shared" si="1"/>
        <v>488074.7</v>
      </c>
      <c r="AL25" s="17">
        <f t="shared" si="2"/>
        <v>297058</v>
      </c>
      <c r="AM25" s="17">
        <f t="shared" si="3"/>
        <v>75061.2</v>
      </c>
      <c r="AN25" s="17">
        <f t="shared" si="0"/>
        <v>117674</v>
      </c>
      <c r="AO25" s="17">
        <f t="shared" si="4"/>
        <v>-3681.7</v>
      </c>
      <c r="AP25" s="24">
        <f t="shared" si="5"/>
        <v>1963.2000000000116</v>
      </c>
      <c r="AQ25" s="17"/>
      <c r="AR25" s="17">
        <f t="shared" si="7"/>
        <v>-3.4335973136489315</v>
      </c>
      <c r="AS25" s="17">
        <f t="shared" si="8"/>
        <v>-1.1962112984788569</v>
      </c>
      <c r="AT25" s="17">
        <f t="shared" si="9"/>
        <v>-0.94266436182641644</v>
      </c>
      <c r="AU25" s="17">
        <f t="shared" si="10"/>
        <v>-0.33383515116165419</v>
      </c>
      <c r="AV25" s="17">
        <f t="shared" si="11"/>
        <v>-0.90821838315205827</v>
      </c>
      <c r="AW25" s="17">
        <f t="shared" si="12"/>
        <v>-5.26681190299398E-2</v>
      </c>
      <c r="AX25" s="17">
        <f t="shared" si="13"/>
        <v>-5.773159728050814E-15</v>
      </c>
      <c r="AY25" s="17"/>
      <c r="AZ25" s="17">
        <f t="shared" si="14"/>
        <v>-3.4335973136489315</v>
      </c>
      <c r="BA25" s="17">
        <f t="shared" si="15"/>
        <v>-2.1915437793352188</v>
      </c>
      <c r="BB25" s="17">
        <f t="shared" si="16"/>
        <v>-0.33383515116165419</v>
      </c>
      <c r="BC25" s="17">
        <f t="shared" si="17"/>
        <v>-0.90821838315205827</v>
      </c>
      <c r="BD25" s="27">
        <f t="shared" si="18"/>
        <v>0</v>
      </c>
      <c r="BF25" s="17"/>
      <c r="BH25" s="27"/>
    </row>
    <row r="26" spans="1:60" s="3" customFormat="1">
      <c r="A26" s="5">
        <v>0</v>
      </c>
      <c r="B26" s="14" t="s">
        <v>91</v>
      </c>
      <c r="C26" s="5">
        <v>2009</v>
      </c>
      <c r="D26" s="13">
        <v>477431.6</v>
      </c>
      <c r="E26" s="13">
        <v>282488.5</v>
      </c>
      <c r="F26" s="13">
        <v>276709.59999999998</v>
      </c>
      <c r="G26" s="13">
        <v>228297.8</v>
      </c>
      <c r="H26" s="13">
        <v>13557.2</v>
      </c>
      <c r="I26" s="13">
        <v>66236.5</v>
      </c>
      <c r="J26" s="13">
        <v>-4903</v>
      </c>
      <c r="K26" s="13">
        <v>95994.3</v>
      </c>
      <c r="L26" s="13">
        <v>26557.5</v>
      </c>
      <c r="M26" s="13">
        <v>24.6</v>
      </c>
      <c r="N26" s="13">
        <v>-2131.8000000000002</v>
      </c>
      <c r="O26" s="13">
        <v>63394</v>
      </c>
      <c r="P26" s="13">
        <v>65525.8</v>
      </c>
      <c r="Q26" s="13">
        <v>-392.2</v>
      </c>
      <c r="R26" s="5"/>
      <c r="S26" s="13">
        <v>7690.3</v>
      </c>
      <c r="T26" s="13">
        <v>485121.9</v>
      </c>
      <c r="U26" s="13">
        <v>12201.5</v>
      </c>
      <c r="V26" s="13">
        <v>16618.599999999999</v>
      </c>
      <c r="W26" s="13">
        <v>4417</v>
      </c>
      <c r="X26" s="13">
        <v>497323.4</v>
      </c>
      <c r="Y26" s="5"/>
      <c r="Z26" s="13">
        <v>480181.2</v>
      </c>
      <c r="AA26" s="13">
        <v>357653.3</v>
      </c>
      <c r="AB26" s="13">
        <v>122560.4</v>
      </c>
      <c r="AC26" s="5"/>
      <c r="AD26" s="13">
        <v>106324.6</v>
      </c>
      <c r="AE26" s="5"/>
      <c r="AF26" s="13">
        <v>481875.5</v>
      </c>
      <c r="AG26" s="22"/>
      <c r="AH26" s="22">
        <f t="shared" si="6"/>
        <v>-2.1806293176024099</v>
      </c>
      <c r="AI26" s="21"/>
      <c r="AK26" s="24">
        <f t="shared" si="1"/>
        <v>477431.6</v>
      </c>
      <c r="AL26" s="17">
        <f t="shared" si="2"/>
        <v>296045.7</v>
      </c>
      <c r="AM26" s="17">
        <f t="shared" si="3"/>
        <v>66236.5</v>
      </c>
      <c r="AN26" s="17">
        <f t="shared" si="0"/>
        <v>122576.40000000001</v>
      </c>
      <c r="AO26" s="17">
        <f t="shared" si="4"/>
        <v>-2131.8000000000002</v>
      </c>
      <c r="AP26" s="24">
        <f t="shared" si="5"/>
        <v>-5295.2000000000698</v>
      </c>
      <c r="AQ26" s="17"/>
      <c r="AR26" s="17">
        <f t="shared" si="7"/>
        <v>-2.1806293176024099</v>
      </c>
      <c r="AS26" s="17">
        <f t="shared" si="8"/>
        <v>-0.20740677605292557</v>
      </c>
      <c r="AT26" s="17">
        <f t="shared" si="9"/>
        <v>-1.8080633968529811</v>
      </c>
      <c r="AU26" s="17">
        <f t="shared" si="10"/>
        <v>1.0044364110657669</v>
      </c>
      <c r="AV26" s="17">
        <f t="shared" si="11"/>
        <v>0.31755384985126245</v>
      </c>
      <c r="AW26" s="17">
        <f t="shared" si="12"/>
        <v>-1.4871494056135426</v>
      </c>
      <c r="AX26" s="17">
        <f t="shared" si="13"/>
        <v>9.7699626167013776E-15</v>
      </c>
      <c r="AY26" s="17"/>
      <c r="AZ26" s="17">
        <f t="shared" si="14"/>
        <v>-2.1806293176024099</v>
      </c>
      <c r="BA26" s="17">
        <f t="shared" si="15"/>
        <v>-3.5026195785194392</v>
      </c>
      <c r="BB26" s="17">
        <f t="shared" si="16"/>
        <v>1.0044364110657669</v>
      </c>
      <c r="BC26" s="17">
        <f t="shared" si="17"/>
        <v>0.31755384985126245</v>
      </c>
      <c r="BD26" s="27">
        <f t="shared" si="18"/>
        <v>0</v>
      </c>
      <c r="BF26" s="17"/>
      <c r="BH26" s="27"/>
    </row>
    <row r="27" spans="1:60" s="3" customFormat="1">
      <c r="A27" s="5">
        <v>0</v>
      </c>
      <c r="B27" s="14" t="s">
        <v>92</v>
      </c>
      <c r="C27" s="5">
        <v>2010</v>
      </c>
      <c r="D27" s="13">
        <v>493029.7</v>
      </c>
      <c r="E27" s="13">
        <v>286647</v>
      </c>
      <c r="F27" s="13">
        <v>280523.5</v>
      </c>
      <c r="G27" s="13">
        <v>231521.2</v>
      </c>
      <c r="H27" s="13">
        <v>13892.4</v>
      </c>
      <c r="I27" s="13">
        <v>67552.2</v>
      </c>
      <c r="J27" s="13">
        <v>1230.7</v>
      </c>
      <c r="K27" s="13">
        <v>98052.800000000003</v>
      </c>
      <c r="L27" s="13">
        <v>24674.6</v>
      </c>
      <c r="M27" s="13">
        <v>-94.6</v>
      </c>
      <c r="N27" s="13">
        <v>1314.2</v>
      </c>
      <c r="O27" s="13">
        <v>74749.100000000006</v>
      </c>
      <c r="P27" s="13">
        <v>73434.899999999994</v>
      </c>
      <c r="Q27" s="13">
        <v>-239.6</v>
      </c>
      <c r="R27" s="5"/>
      <c r="S27" s="13">
        <v>4704.8</v>
      </c>
      <c r="T27" s="13">
        <v>497734.5</v>
      </c>
      <c r="U27" s="13">
        <v>13251.8</v>
      </c>
      <c r="V27" s="13">
        <v>18145.3</v>
      </c>
      <c r="W27" s="13">
        <v>4893.3999999999996</v>
      </c>
      <c r="X27" s="13">
        <v>510986.3</v>
      </c>
      <c r="Y27" s="5"/>
      <c r="Z27" s="13">
        <v>491875.4</v>
      </c>
      <c r="AA27" s="13">
        <v>369222.40000000002</v>
      </c>
      <c r="AB27" s="13">
        <v>122637.8</v>
      </c>
      <c r="AC27" s="5"/>
      <c r="AD27" s="13">
        <v>106108.1</v>
      </c>
      <c r="AE27" s="5"/>
      <c r="AF27" s="13">
        <v>492015.3</v>
      </c>
      <c r="AG27" s="22"/>
      <c r="AH27" s="22">
        <f t="shared" si="6"/>
        <v>3.2670857982588473</v>
      </c>
      <c r="AI27" s="21"/>
      <c r="AK27" s="24">
        <f t="shared" si="1"/>
        <v>493029.7</v>
      </c>
      <c r="AL27" s="17">
        <f t="shared" si="2"/>
        <v>300539.40000000002</v>
      </c>
      <c r="AM27" s="17">
        <f t="shared" si="3"/>
        <v>67552.2</v>
      </c>
      <c r="AN27" s="17">
        <f t="shared" si="0"/>
        <v>122632.79999999999</v>
      </c>
      <c r="AO27" s="17">
        <f t="shared" si="4"/>
        <v>1314.2</v>
      </c>
      <c r="AP27" s="24">
        <f t="shared" si="5"/>
        <v>991.09999999997672</v>
      </c>
      <c r="AQ27" s="17"/>
      <c r="AR27" s="17">
        <f t="shared" si="7"/>
        <v>3.2670857982588473</v>
      </c>
      <c r="AS27" s="17">
        <f t="shared" si="8"/>
        <v>0.94122383185361247</v>
      </c>
      <c r="AT27" s="17">
        <f t="shared" si="9"/>
        <v>0.27557874258846654</v>
      </c>
      <c r="AU27" s="17">
        <f t="shared" si="10"/>
        <v>1.1813210520623191E-2</v>
      </c>
      <c r="AV27" s="17">
        <f t="shared" si="11"/>
        <v>0.72177878464684786</v>
      </c>
      <c r="AW27" s="17">
        <f t="shared" si="12"/>
        <v>1.3166912286493075</v>
      </c>
      <c r="AX27" s="17">
        <f t="shared" si="13"/>
        <v>-1.021405182655144E-14</v>
      </c>
      <c r="AY27" s="17"/>
      <c r="AZ27" s="17">
        <f t="shared" si="14"/>
        <v>3.2670857982588473</v>
      </c>
      <c r="BA27" s="17">
        <f t="shared" si="15"/>
        <v>2.5334938030913761</v>
      </c>
      <c r="BB27" s="17">
        <f t="shared" si="16"/>
        <v>1.1813210520623191E-2</v>
      </c>
      <c r="BC27" s="17">
        <f t="shared" si="17"/>
        <v>0.72177878464684786</v>
      </c>
      <c r="BD27" s="27">
        <f t="shared" si="18"/>
        <v>0</v>
      </c>
      <c r="BF27" s="17"/>
      <c r="BH27" s="27"/>
    </row>
    <row r="28" spans="1:60" s="3" customFormat="1">
      <c r="A28" s="5">
        <v>0</v>
      </c>
      <c r="B28" s="14" t="s">
        <v>93</v>
      </c>
      <c r="C28" s="5">
        <v>2011</v>
      </c>
      <c r="D28" s="13">
        <v>495280.1</v>
      </c>
      <c r="E28" s="13">
        <v>288796.59999999998</v>
      </c>
      <c r="F28" s="13">
        <v>282049.5</v>
      </c>
      <c r="G28" s="13">
        <v>232645.6</v>
      </c>
      <c r="H28" s="13">
        <v>14301.6</v>
      </c>
      <c r="I28" s="13">
        <v>70458.3</v>
      </c>
      <c r="J28" s="13">
        <v>1451.2</v>
      </c>
      <c r="K28" s="13">
        <v>99762.4</v>
      </c>
      <c r="L28" s="13">
        <v>24199.200000000001</v>
      </c>
      <c r="M28" s="13">
        <v>2.9</v>
      </c>
      <c r="N28" s="13">
        <v>-3675.8</v>
      </c>
      <c r="O28" s="13">
        <v>73571.199999999997</v>
      </c>
      <c r="P28" s="13">
        <v>77247</v>
      </c>
      <c r="Q28" s="13">
        <v>-16.399999999999999</v>
      </c>
      <c r="R28" s="5"/>
      <c r="S28" s="13">
        <v>-952.8</v>
      </c>
      <c r="T28" s="13">
        <v>494327.3</v>
      </c>
      <c r="U28" s="13">
        <v>13643.7</v>
      </c>
      <c r="V28" s="13">
        <v>18416.3</v>
      </c>
      <c r="W28" s="13">
        <v>4772.5</v>
      </c>
      <c r="X28" s="13">
        <v>507971</v>
      </c>
      <c r="Y28" s="5"/>
      <c r="Z28" s="13">
        <v>498940.2</v>
      </c>
      <c r="AA28" s="13">
        <v>374965.3</v>
      </c>
      <c r="AB28" s="13">
        <v>123968</v>
      </c>
      <c r="AC28" s="5"/>
      <c r="AD28" s="13">
        <v>108958.9</v>
      </c>
      <c r="AE28" s="5"/>
      <c r="AF28" s="13">
        <v>493874.8</v>
      </c>
      <c r="AG28" s="22"/>
      <c r="AH28" s="22">
        <f t="shared" si="6"/>
        <v>0.45644309054809185</v>
      </c>
      <c r="AI28" s="21"/>
      <c r="AK28" s="29">
        <f t="shared" si="1"/>
        <v>495280.1</v>
      </c>
      <c r="AL28" s="17">
        <f t="shared" si="2"/>
        <v>303098.19999999995</v>
      </c>
      <c r="AM28" s="17">
        <f t="shared" si="3"/>
        <v>70458.3</v>
      </c>
      <c r="AN28" s="17">
        <f t="shared" si="0"/>
        <v>123964.49999999999</v>
      </c>
      <c r="AO28" s="17">
        <f t="shared" si="4"/>
        <v>-3675.8</v>
      </c>
      <c r="AP28" s="24">
        <f t="shared" si="5"/>
        <v>1434.9000000000233</v>
      </c>
      <c r="AQ28" s="17"/>
      <c r="AR28" s="17">
        <f t="shared" si="7"/>
        <v>0.45644309054809185</v>
      </c>
      <c r="AS28" s="17">
        <f t="shared" si="8"/>
        <v>0.51899510313474628</v>
      </c>
      <c r="AT28" s="17">
        <f t="shared" si="9"/>
        <v>0.58943710693291007</v>
      </c>
      <c r="AU28" s="17">
        <f t="shared" si="10"/>
        <v>0.27010543178230378</v>
      </c>
      <c r="AV28" s="17">
        <f t="shared" si="11"/>
        <v>-1.0121094124755567</v>
      </c>
      <c r="AW28" s="17">
        <f t="shared" si="12"/>
        <v>9.0014861173687219E-2</v>
      </c>
      <c r="AX28" s="17">
        <f t="shared" si="13"/>
        <v>1.3877787807814457E-15</v>
      </c>
      <c r="AY28" s="17"/>
      <c r="AZ28" s="17">
        <f t="shared" si="14"/>
        <v>0.45644309054809185</v>
      </c>
      <c r="BA28" s="17">
        <f t="shared" si="15"/>
        <v>1.1984470712413449</v>
      </c>
      <c r="BB28" s="17">
        <f t="shared" si="16"/>
        <v>0.27010543178230378</v>
      </c>
      <c r="BC28" s="17">
        <f t="shared" si="17"/>
        <v>-1.0121094124755567</v>
      </c>
      <c r="BD28" s="27">
        <f t="shared" si="18"/>
        <v>0</v>
      </c>
      <c r="BF28" s="17"/>
      <c r="BH28" s="27"/>
    </row>
    <row r="29" spans="1:60" s="3" customFormat="1">
      <c r="A29" s="5">
        <v>0</v>
      </c>
      <c r="B29" s="14" t="s">
        <v>94</v>
      </c>
      <c r="C29" s="5">
        <v>2012</v>
      </c>
      <c r="D29" s="13">
        <v>499323.9</v>
      </c>
      <c r="E29" s="13">
        <v>293396.59999999998</v>
      </c>
      <c r="F29" s="13">
        <v>286117.8</v>
      </c>
      <c r="G29" s="13">
        <v>236003.7</v>
      </c>
      <c r="H29" s="13">
        <v>15029.1</v>
      </c>
      <c r="I29" s="13">
        <v>72167.5</v>
      </c>
      <c r="J29" s="13">
        <v>850.9</v>
      </c>
      <c r="K29" s="13">
        <v>101071.1</v>
      </c>
      <c r="L29" s="13">
        <v>24503.200000000001</v>
      </c>
      <c r="M29" s="13">
        <v>17.899999999999999</v>
      </c>
      <c r="N29" s="13">
        <v>-7768.1</v>
      </c>
      <c r="O29" s="13">
        <v>72387.600000000006</v>
      </c>
      <c r="P29" s="13">
        <v>80155.7</v>
      </c>
      <c r="Q29" s="13">
        <v>55.5</v>
      </c>
      <c r="R29" s="5"/>
      <c r="S29" s="13">
        <v>-912.8</v>
      </c>
      <c r="T29" s="13">
        <v>498411.1</v>
      </c>
      <c r="U29" s="13">
        <v>13855.7</v>
      </c>
      <c r="V29" s="13">
        <v>19193.2</v>
      </c>
      <c r="W29" s="13">
        <v>5337.5</v>
      </c>
      <c r="X29" s="13">
        <v>512266.8</v>
      </c>
      <c r="Y29" s="5"/>
      <c r="Z29" s="13">
        <v>507070.6</v>
      </c>
      <c r="AA29" s="13">
        <v>381481.1</v>
      </c>
      <c r="AB29" s="13">
        <v>125590.2</v>
      </c>
      <c r="AC29" s="5"/>
      <c r="AD29" s="13">
        <v>111701.4</v>
      </c>
      <c r="AE29" s="5"/>
      <c r="AF29" s="13">
        <v>498427.3</v>
      </c>
      <c r="AG29" s="22"/>
      <c r="AH29" s="22">
        <f t="shared" si="6"/>
        <v>0.8164672879043593</v>
      </c>
      <c r="AI29" s="21"/>
      <c r="AK29" s="29">
        <f t="shared" si="1"/>
        <v>499323.9</v>
      </c>
      <c r="AL29" s="28">
        <f t="shared" si="2"/>
        <v>308425.69999999995</v>
      </c>
      <c r="AM29" s="28">
        <f t="shared" si="3"/>
        <v>72167.5</v>
      </c>
      <c r="AN29" s="28">
        <f t="shared" si="0"/>
        <v>125592.2</v>
      </c>
      <c r="AO29" s="17">
        <f t="shared" si="4"/>
        <v>-7768.1</v>
      </c>
      <c r="AP29" s="24">
        <f t="shared" si="5"/>
        <v>906.60000000003492</v>
      </c>
      <c r="AQ29" s="17"/>
      <c r="AR29" s="17">
        <f t="shared" si="7"/>
        <v>0.8164672879043593</v>
      </c>
      <c r="AS29" s="17">
        <f t="shared" si="8"/>
        <v>1.0756539582349463</v>
      </c>
      <c r="AT29" s="17">
        <f t="shared" si="9"/>
        <v>0.34509765282311911</v>
      </c>
      <c r="AU29" s="17">
        <f t="shared" si="10"/>
        <v>0.3286423177511093</v>
      </c>
      <c r="AV29" s="17">
        <f t="shared" si="11"/>
        <v>-0.82625972656684576</v>
      </c>
      <c r="AW29" s="17">
        <f t="shared" si="12"/>
        <v>-0.1066669143379652</v>
      </c>
      <c r="AX29" s="17">
        <f t="shared" si="13"/>
        <v>-4.4408920985006262E-15</v>
      </c>
      <c r="AY29" s="17"/>
      <c r="AZ29" s="17">
        <f t="shared" si="14"/>
        <v>0.8164672879043593</v>
      </c>
      <c r="BA29" s="17">
        <f t="shared" si="15"/>
        <v>1.3140846967200956</v>
      </c>
      <c r="BB29" s="17">
        <f t="shared" si="16"/>
        <v>0.3286423177511093</v>
      </c>
      <c r="BC29" s="17">
        <f t="shared" si="17"/>
        <v>-0.82625972656684576</v>
      </c>
      <c r="BD29" s="27">
        <f t="shared" si="18"/>
        <v>0</v>
      </c>
      <c r="BF29" s="17"/>
      <c r="BH29" s="27"/>
    </row>
    <row r="30" spans="1:60" s="3" customFormat="1">
      <c r="A30" s="5">
        <v>0</v>
      </c>
      <c r="B30" s="14" t="s">
        <v>95</v>
      </c>
      <c r="C30" s="5">
        <v>2013</v>
      </c>
      <c r="D30" s="13">
        <v>512534.7</v>
      </c>
      <c r="E30" s="13">
        <v>301514.2</v>
      </c>
      <c r="F30" s="13">
        <v>294138.40000000002</v>
      </c>
      <c r="G30" s="13">
        <v>243249.8</v>
      </c>
      <c r="H30" s="13">
        <v>16279.1</v>
      </c>
      <c r="I30" s="13">
        <v>77214.100000000006</v>
      </c>
      <c r="J30" s="13">
        <v>-1533.6</v>
      </c>
      <c r="K30" s="13">
        <v>102830.9</v>
      </c>
      <c r="L30" s="13">
        <v>26605.4</v>
      </c>
      <c r="M30" s="13">
        <v>35.9</v>
      </c>
      <c r="N30" s="13">
        <v>-10283.9</v>
      </c>
      <c r="O30" s="13">
        <v>75583.3</v>
      </c>
      <c r="P30" s="13">
        <v>85867.1</v>
      </c>
      <c r="Q30" s="13">
        <v>-127.5</v>
      </c>
      <c r="R30" s="5"/>
      <c r="S30" s="13">
        <v>-2139.5</v>
      </c>
      <c r="T30" s="13">
        <v>510395.2</v>
      </c>
      <c r="U30" s="13">
        <v>17543</v>
      </c>
      <c r="V30" s="13">
        <v>24814.1</v>
      </c>
      <c r="W30" s="13">
        <v>7271.1</v>
      </c>
      <c r="X30" s="13">
        <v>527938.30000000005</v>
      </c>
      <c r="Y30" s="5"/>
      <c r="Z30" s="13">
        <v>522930</v>
      </c>
      <c r="AA30" s="13">
        <v>393442.5</v>
      </c>
      <c r="AB30" s="13">
        <v>129491.5</v>
      </c>
      <c r="AC30" s="5"/>
      <c r="AD30" s="13">
        <v>120083.8</v>
      </c>
      <c r="AE30" s="5"/>
      <c r="AF30" s="13">
        <v>514094.3</v>
      </c>
      <c r="AG30" s="22"/>
      <c r="AH30" s="22">
        <f t="shared" si="6"/>
        <v>2.6457375663371892</v>
      </c>
      <c r="AI30" s="21"/>
      <c r="AK30" s="29">
        <f t="shared" ref="AK30:AK36" si="19">D30</f>
        <v>512534.7</v>
      </c>
      <c r="AL30" s="28">
        <f t="shared" ref="AL30:AL36" si="20">E30+H30</f>
        <v>317793.3</v>
      </c>
      <c r="AM30" s="28">
        <f t="shared" ref="AM30:AM36" si="21">I30</f>
        <v>77214.100000000006</v>
      </c>
      <c r="AN30" s="28">
        <f t="shared" ref="AN30:AN36" si="22">SUM(K30:M30)</f>
        <v>129472.19999999998</v>
      </c>
      <c r="AO30" s="17">
        <f t="shared" ref="AO30:AO36" si="23">N30</f>
        <v>-10283.9</v>
      </c>
      <c r="AP30" s="24">
        <f t="shared" ref="AP30:AP36" si="24">AK30-SUM(AL30:AO30)</f>
        <v>-1660.9999999999418</v>
      </c>
      <c r="AQ30" s="17"/>
      <c r="AR30" s="17">
        <f t="shared" si="7"/>
        <v>2.6457375663371892</v>
      </c>
      <c r="AS30" s="17">
        <f t="shared" si="8"/>
        <v>1.8760568040103898</v>
      </c>
      <c r="AT30" s="17">
        <f t="shared" si="9"/>
        <v>1.0106866504887921</v>
      </c>
      <c r="AU30" s="17">
        <f t="shared" si="10"/>
        <v>0.77705072799439101</v>
      </c>
      <c r="AV30" s="17">
        <f t="shared" si="11"/>
        <v>-0.50384129419801438</v>
      </c>
      <c r="AW30" s="17">
        <f t="shared" si="12"/>
        <v>-0.5142153219583474</v>
      </c>
      <c r="AX30" s="17">
        <f t="shared" si="13"/>
        <v>-2.2204460492503131E-14</v>
      </c>
      <c r="AY30" s="17"/>
      <c r="AZ30" s="17">
        <f t="shared" si="14"/>
        <v>2.6457375663371892</v>
      </c>
      <c r="BA30" s="17">
        <f t="shared" si="15"/>
        <v>2.3725281325408125</v>
      </c>
      <c r="BB30" s="17">
        <f t="shared" si="16"/>
        <v>0.77705072799439101</v>
      </c>
      <c r="BC30" s="17">
        <f t="shared" si="17"/>
        <v>-0.50384129419801438</v>
      </c>
      <c r="BD30" s="27">
        <f t="shared" si="18"/>
        <v>0</v>
      </c>
      <c r="BF30" s="17"/>
      <c r="BH30" s="27"/>
    </row>
    <row r="31" spans="1:60" s="3" customFormat="1">
      <c r="A31" s="5">
        <v>0</v>
      </c>
      <c r="B31" s="14" t="s">
        <v>96</v>
      </c>
      <c r="C31" s="5">
        <v>2014</v>
      </c>
      <c r="D31" s="13">
        <v>510704</v>
      </c>
      <c r="E31" s="13">
        <v>293681.2</v>
      </c>
      <c r="F31" s="13">
        <v>286783.3</v>
      </c>
      <c r="G31" s="13">
        <v>235231.4</v>
      </c>
      <c r="H31" s="13">
        <v>14663.7</v>
      </c>
      <c r="I31" s="13">
        <v>79843.7</v>
      </c>
      <c r="J31" s="13">
        <v>382.5</v>
      </c>
      <c r="K31" s="13">
        <v>103239.1</v>
      </c>
      <c r="L31" s="13">
        <v>26083.8</v>
      </c>
      <c r="M31" s="13">
        <v>81.5</v>
      </c>
      <c r="N31" s="13">
        <v>-7314.6</v>
      </c>
      <c r="O31" s="13">
        <v>82192.2</v>
      </c>
      <c r="P31" s="13">
        <v>89506.8</v>
      </c>
      <c r="Q31" s="13">
        <v>43.2</v>
      </c>
      <c r="R31" s="5"/>
      <c r="S31" s="13">
        <v>-399.3</v>
      </c>
      <c r="T31" s="13">
        <v>510304.7</v>
      </c>
      <c r="U31" s="13">
        <v>18906.7</v>
      </c>
      <c r="V31" s="13">
        <v>27739.3</v>
      </c>
      <c r="W31" s="13">
        <v>8832.6</v>
      </c>
      <c r="X31" s="13">
        <v>529211.30000000005</v>
      </c>
      <c r="Y31" s="5"/>
      <c r="Z31" s="13">
        <v>518051</v>
      </c>
      <c r="AA31" s="13">
        <v>388630.6</v>
      </c>
      <c r="AB31" s="13">
        <v>129419.7</v>
      </c>
      <c r="AC31" s="5"/>
      <c r="AD31" s="13">
        <v>120546.1</v>
      </c>
      <c r="AE31" s="5"/>
      <c r="AF31" s="13">
        <v>510156.6</v>
      </c>
      <c r="AG31" s="22"/>
      <c r="AH31" s="22">
        <f t="shared" si="6"/>
        <v>-0.35718557202078216</v>
      </c>
      <c r="AI31" s="21"/>
      <c r="AK31" s="29">
        <f t="shared" si="19"/>
        <v>510704</v>
      </c>
      <c r="AL31" s="28">
        <f t="shared" si="20"/>
        <v>308344.90000000002</v>
      </c>
      <c r="AM31" s="28">
        <f t="shared" si="21"/>
        <v>79843.7</v>
      </c>
      <c r="AN31" s="28">
        <f t="shared" si="22"/>
        <v>129404.40000000001</v>
      </c>
      <c r="AO31" s="17">
        <f t="shared" si="23"/>
        <v>-7314.6</v>
      </c>
      <c r="AP31" s="24">
        <f t="shared" si="24"/>
        <v>425.59999999991851</v>
      </c>
      <c r="AQ31" s="17"/>
      <c r="AR31" s="17">
        <f t="shared" si="7"/>
        <v>-0.35718557202078216</v>
      </c>
      <c r="AS31" s="17">
        <f t="shared" si="8"/>
        <v>-1.8434654278041984</v>
      </c>
      <c r="AT31" s="17">
        <f t="shared" si="9"/>
        <v>0.51305794514985836</v>
      </c>
      <c r="AU31" s="17">
        <f t="shared" si="10"/>
        <v>-1.3228372635057451E-2</v>
      </c>
      <c r="AV31" s="17">
        <f t="shared" si="11"/>
        <v>0.57933638444382385</v>
      </c>
      <c r="AW31" s="17">
        <f t="shared" si="12"/>
        <v>0.40711389882477422</v>
      </c>
      <c r="AX31" s="17">
        <f t="shared" si="13"/>
        <v>1.7430501486614958E-14</v>
      </c>
      <c r="AY31" s="17"/>
      <c r="AZ31" s="17">
        <f t="shared" si="14"/>
        <v>-0.35718557202078216</v>
      </c>
      <c r="BA31" s="17">
        <f t="shared" si="15"/>
        <v>-0.92329358382954851</v>
      </c>
      <c r="BB31" s="17">
        <f t="shared" si="16"/>
        <v>-1.3228372635057451E-2</v>
      </c>
      <c r="BC31" s="17">
        <f t="shared" si="17"/>
        <v>0.57933638444382385</v>
      </c>
      <c r="BD31" s="27">
        <f t="shared" si="18"/>
        <v>0</v>
      </c>
      <c r="BF31" s="17"/>
      <c r="BH31" s="27"/>
    </row>
    <row r="32" spans="1:60" s="3" customFormat="1">
      <c r="A32" s="5">
        <v>0</v>
      </c>
      <c r="B32" s="14" t="s">
        <v>97</v>
      </c>
      <c r="C32" s="5">
        <v>2015</v>
      </c>
      <c r="D32" s="13">
        <v>517223.3</v>
      </c>
      <c r="E32" s="13">
        <v>295660.90000000002</v>
      </c>
      <c r="F32" s="13">
        <v>288039.3</v>
      </c>
      <c r="G32" s="13">
        <v>235887.5</v>
      </c>
      <c r="H32" s="13">
        <v>15199.9</v>
      </c>
      <c r="I32" s="13">
        <v>81098.399999999994</v>
      </c>
      <c r="J32" s="13">
        <v>1238.2</v>
      </c>
      <c r="K32" s="13">
        <v>105175.3</v>
      </c>
      <c r="L32" s="13">
        <v>25678.9</v>
      </c>
      <c r="M32" s="13">
        <v>30.3</v>
      </c>
      <c r="N32" s="13">
        <v>-7035</v>
      </c>
      <c r="O32" s="13">
        <v>82869.2</v>
      </c>
      <c r="P32" s="13">
        <v>89904.2</v>
      </c>
      <c r="Q32" s="13">
        <v>176.3</v>
      </c>
      <c r="R32" s="5"/>
      <c r="S32" s="13">
        <v>6781.1</v>
      </c>
      <c r="T32" s="13">
        <v>524004.4</v>
      </c>
      <c r="U32" s="13">
        <v>20135.2</v>
      </c>
      <c r="V32" s="13">
        <v>29966</v>
      </c>
      <c r="W32" s="13">
        <v>9830.7000000000007</v>
      </c>
      <c r="X32" s="13">
        <v>544139.6</v>
      </c>
      <c r="Y32" s="5"/>
      <c r="Z32" s="13">
        <v>524181.6</v>
      </c>
      <c r="AA32" s="13">
        <v>393318.1</v>
      </c>
      <c r="AB32" s="13">
        <v>130865.5</v>
      </c>
      <c r="AC32" s="5"/>
      <c r="AD32" s="13">
        <v>121929.9</v>
      </c>
      <c r="AE32" s="5"/>
      <c r="AF32" s="13">
        <v>515807.9</v>
      </c>
      <c r="AG32" s="22"/>
      <c r="AH32" s="22">
        <f t="shared" si="6"/>
        <v>1.2765320028822913</v>
      </c>
      <c r="AI32" s="21"/>
      <c r="AK32" s="29">
        <f t="shared" si="19"/>
        <v>517223.3</v>
      </c>
      <c r="AL32" s="28">
        <f t="shared" si="20"/>
        <v>310860.80000000005</v>
      </c>
      <c r="AM32" s="28">
        <f t="shared" si="21"/>
        <v>81098.399999999994</v>
      </c>
      <c r="AN32" s="28">
        <f t="shared" si="22"/>
        <v>130884.50000000001</v>
      </c>
      <c r="AO32" s="17">
        <f t="shared" si="23"/>
        <v>-7035</v>
      </c>
      <c r="AP32" s="24">
        <f t="shared" si="24"/>
        <v>1414.5999999999185</v>
      </c>
      <c r="AQ32" s="17"/>
      <c r="AR32" s="17">
        <f t="shared" si="7"/>
        <v>1.2765320028822913</v>
      </c>
      <c r="AS32" s="17">
        <f t="shared" si="8"/>
        <v>0.49263369779755461</v>
      </c>
      <c r="AT32" s="17">
        <f t="shared" si="9"/>
        <v>0.24568047244587807</v>
      </c>
      <c r="AU32" s="17">
        <f t="shared" si="10"/>
        <v>0.28981562705598662</v>
      </c>
      <c r="AV32" s="17">
        <f t="shared" si="11"/>
        <v>5.4747955763025234E-2</v>
      </c>
      <c r="AW32" s="17">
        <f t="shared" si="12"/>
        <v>0.19365424981985652</v>
      </c>
      <c r="AX32" s="17">
        <f t="shared" si="13"/>
        <v>-9.7699626167013776E-15</v>
      </c>
      <c r="AY32" s="17"/>
      <c r="AZ32" s="17">
        <f t="shared" si="14"/>
        <v>1.2765320028822913</v>
      </c>
      <c r="BA32" s="17">
        <f t="shared" si="15"/>
        <v>0.9319684200632794</v>
      </c>
      <c r="BB32" s="17">
        <f t="shared" si="16"/>
        <v>0.28981562705598662</v>
      </c>
      <c r="BC32" s="17">
        <f t="shared" si="17"/>
        <v>5.4747955763025234E-2</v>
      </c>
      <c r="BD32" s="27">
        <f t="shared" si="18"/>
        <v>0</v>
      </c>
      <c r="BF32" s="17"/>
      <c r="BH32" s="27"/>
    </row>
    <row r="33" spans="1:60">
      <c r="A33" s="5">
        <v>0</v>
      </c>
      <c r="B33" s="14" t="s">
        <v>108</v>
      </c>
      <c r="C33" s="5">
        <v>2016</v>
      </c>
      <c r="D33" s="13">
        <v>521962.9</v>
      </c>
      <c r="E33" s="13">
        <v>295529.7</v>
      </c>
      <c r="F33" s="13">
        <v>287601.2</v>
      </c>
      <c r="G33" s="13">
        <v>234872.5</v>
      </c>
      <c r="H33" s="13">
        <v>16160.2</v>
      </c>
      <c r="I33" s="13">
        <v>80812.399999999994</v>
      </c>
      <c r="J33" s="13">
        <v>538.70000000000005</v>
      </c>
      <c r="K33" s="13">
        <v>105961.8</v>
      </c>
      <c r="L33" s="13">
        <v>25830.400000000001</v>
      </c>
      <c r="M33" s="13">
        <v>-91</v>
      </c>
      <c r="N33" s="13">
        <v>-3227</v>
      </c>
      <c r="O33" s="13">
        <v>85895.6</v>
      </c>
      <c r="P33" s="13">
        <v>89122.6</v>
      </c>
      <c r="Q33" s="13">
        <v>447.6</v>
      </c>
      <c r="S33" s="13">
        <v>8699.6</v>
      </c>
      <c r="T33" s="13">
        <v>530662.5</v>
      </c>
      <c r="U33" s="13">
        <v>18041.2</v>
      </c>
      <c r="V33" s="13">
        <v>29163.1</v>
      </c>
      <c r="W33" s="13">
        <v>11121.8</v>
      </c>
      <c r="X33" s="13">
        <v>548703.80000000005</v>
      </c>
      <c r="Z33" s="13">
        <v>524889.69999999995</v>
      </c>
      <c r="AA33" s="13">
        <v>393193.8</v>
      </c>
      <c r="AB33" s="13">
        <v>131698.29999999999</v>
      </c>
      <c r="AD33" s="13">
        <v>122782.2</v>
      </c>
      <c r="AF33" s="13">
        <v>521337.59999999998</v>
      </c>
      <c r="AG33" s="22"/>
      <c r="AH33" s="22">
        <f t="shared" si="6"/>
        <v>0.91635469631783906</v>
      </c>
      <c r="AI33" s="21"/>
      <c r="AK33" s="29">
        <f t="shared" si="19"/>
        <v>521962.9</v>
      </c>
      <c r="AL33" s="28">
        <f t="shared" si="20"/>
        <v>311689.90000000002</v>
      </c>
      <c r="AM33" s="28">
        <f t="shared" si="21"/>
        <v>80812.399999999994</v>
      </c>
      <c r="AN33" s="28">
        <f t="shared" si="22"/>
        <v>131701.20000000001</v>
      </c>
      <c r="AO33" s="17">
        <f t="shared" si="23"/>
        <v>-3227</v>
      </c>
      <c r="AP33" s="24">
        <f t="shared" si="24"/>
        <v>986.39999999996508</v>
      </c>
      <c r="AQ33" s="17"/>
      <c r="AR33" s="17">
        <f t="shared" si="7"/>
        <v>0.91635469631783906</v>
      </c>
      <c r="AS33" s="17">
        <f t="shared" si="8"/>
        <v>0.16029826962551313</v>
      </c>
      <c r="AT33" s="17">
        <f t="shared" si="9"/>
        <v>-5.5295266087200631E-2</v>
      </c>
      <c r="AU33" s="17">
        <f t="shared" si="10"/>
        <v>0.15790085249446364</v>
      </c>
      <c r="AV33" s="17">
        <f t="shared" si="11"/>
        <v>0.73623906734286726</v>
      </c>
      <c r="AW33" s="17">
        <f t="shared" si="12"/>
        <v>-8.2788227057820754E-2</v>
      </c>
      <c r="AX33" s="17">
        <f t="shared" si="13"/>
        <v>1.6320278461989801E-14</v>
      </c>
      <c r="AY33" s="17"/>
      <c r="AZ33" s="17">
        <f t="shared" si="14"/>
        <v>0.91635469631783906</v>
      </c>
      <c r="BA33" s="17">
        <f t="shared" si="15"/>
        <v>2.221477648050818E-2</v>
      </c>
      <c r="BB33" s="17">
        <f t="shared" si="16"/>
        <v>0.15790085249446364</v>
      </c>
      <c r="BC33" s="17">
        <f t="shared" si="17"/>
        <v>0.73623906734286726</v>
      </c>
      <c r="BD33" s="27">
        <f t="shared" si="18"/>
        <v>0</v>
      </c>
      <c r="BF33" s="17"/>
      <c r="BH33" s="27"/>
    </row>
    <row r="34" spans="1:60">
      <c r="A34" s="5">
        <v>0</v>
      </c>
      <c r="B34" s="14" t="s">
        <v>137</v>
      </c>
      <c r="C34" s="5">
        <v>2017</v>
      </c>
      <c r="D34" s="15">
        <v>532033.69999999995</v>
      </c>
      <c r="E34" s="5">
        <v>298881.2</v>
      </c>
      <c r="F34" s="5">
        <v>290964.09999999998</v>
      </c>
      <c r="G34" s="5">
        <v>237595.3</v>
      </c>
      <c r="H34" s="5">
        <v>15926.9</v>
      </c>
      <c r="I34" s="5">
        <v>84268.1</v>
      </c>
      <c r="J34" s="5">
        <v>1403.7</v>
      </c>
      <c r="K34" s="5">
        <v>106295.5</v>
      </c>
      <c r="L34" s="5">
        <v>25956</v>
      </c>
      <c r="M34" s="5">
        <v>77.599999999999994</v>
      </c>
      <c r="N34" s="5">
        <v>-1202.5</v>
      </c>
      <c r="O34" s="5">
        <v>91422.3</v>
      </c>
      <c r="P34" s="5">
        <v>92624.8</v>
      </c>
      <c r="Q34" s="5">
        <v>427.1</v>
      </c>
      <c r="S34" s="5">
        <v>5912.4</v>
      </c>
      <c r="T34" s="5">
        <v>537946.1</v>
      </c>
      <c r="U34" s="5">
        <v>19172.8</v>
      </c>
      <c r="V34" s="5">
        <v>31214.2</v>
      </c>
      <c r="W34" s="5">
        <v>12041.5</v>
      </c>
      <c r="X34" s="5">
        <v>557118.80000000005</v>
      </c>
      <c r="Z34" s="5">
        <v>532745.80000000005</v>
      </c>
      <c r="AA34" s="5">
        <v>400449.2</v>
      </c>
      <c r="AB34" s="5">
        <v>132298.29999999999</v>
      </c>
      <c r="AD34" s="5">
        <v>126080.9</v>
      </c>
      <c r="AF34" s="5">
        <v>530642.4</v>
      </c>
      <c r="AH34" s="22">
        <f t="shared" si="6"/>
        <v>1.9294091591566911</v>
      </c>
      <c r="AK34" s="29">
        <f t="shared" si="19"/>
        <v>532033.69999999995</v>
      </c>
      <c r="AL34" s="28">
        <f t="shared" si="20"/>
        <v>314808.10000000003</v>
      </c>
      <c r="AM34" s="28">
        <f t="shared" si="21"/>
        <v>84268.1</v>
      </c>
      <c r="AN34" s="28">
        <f t="shared" si="22"/>
        <v>132329.1</v>
      </c>
      <c r="AO34" s="17">
        <f t="shared" si="23"/>
        <v>-1202.5</v>
      </c>
      <c r="AP34" s="24">
        <f t="shared" si="24"/>
        <v>1830.8999999999069</v>
      </c>
      <c r="AQ34" s="17"/>
      <c r="AR34" s="17">
        <f t="shared" ref="AR34" si="25">AK34/AK33*100-100</f>
        <v>1.9294091591566911</v>
      </c>
      <c r="AS34" s="17">
        <f t="shared" ref="AS34" si="26">(AL34-AL33)/$AK33*100</f>
        <v>0.59739878064130836</v>
      </c>
      <c r="AT34" s="17">
        <f t="shared" ref="AT34" si="27">(AM34-AM33)/$AK33*100</f>
        <v>0.66205854860565982</v>
      </c>
      <c r="AU34" s="17">
        <f t="shared" ref="AU34" si="28">(AN34-AN33)/$AK33*100</f>
        <v>0.12029590608834348</v>
      </c>
      <c r="AV34" s="17">
        <f t="shared" ref="AV34" si="29">(AO34-AO33)/$AK33*100</f>
        <v>0.38786281553727286</v>
      </c>
      <c r="AW34" s="17">
        <f t="shared" ref="AW34" si="30">(AP34-AP33)/$AK33*100</f>
        <v>0.16179310828412166</v>
      </c>
      <c r="AX34" s="17">
        <f t="shared" ref="AX34" si="31">AR34-SUM(AS34:AW34)</f>
        <v>-1.532107773982716E-14</v>
      </c>
      <c r="AY34" s="17"/>
      <c r="AZ34" s="17">
        <f t="shared" ref="AZ34" si="32">AR34</f>
        <v>1.9294091591566911</v>
      </c>
      <c r="BA34" s="17">
        <f t="shared" ref="BA34" si="33">AZ34-SUM(BB34:BC34)</f>
        <v>1.4212504375310746</v>
      </c>
      <c r="BB34" s="17">
        <f t="shared" ref="BB34" si="34">AU34</f>
        <v>0.12029590608834348</v>
      </c>
      <c r="BC34" s="17">
        <f t="shared" ref="BC34" si="35">AV34</f>
        <v>0.38786281553727286</v>
      </c>
      <c r="BD34" s="27">
        <f t="shared" si="18"/>
        <v>0</v>
      </c>
      <c r="BF34" s="17"/>
      <c r="BH34" s="27"/>
    </row>
    <row r="35" spans="1:60">
      <c r="A35" s="5">
        <v>0</v>
      </c>
      <c r="B35" s="14" t="s">
        <v>138</v>
      </c>
      <c r="C35" s="5">
        <v>2018</v>
      </c>
      <c r="D35" s="5">
        <v>533408.1</v>
      </c>
      <c r="E35" s="5">
        <v>299089.90000000002</v>
      </c>
      <c r="F35" s="5">
        <v>291375.09999999998</v>
      </c>
      <c r="G35" s="5">
        <v>237443.4</v>
      </c>
      <c r="H35" s="5">
        <v>15142.5</v>
      </c>
      <c r="I35" s="5">
        <v>85740.5</v>
      </c>
      <c r="J35" s="5">
        <v>1451.3</v>
      </c>
      <c r="K35" s="5">
        <v>107248.2</v>
      </c>
      <c r="L35" s="5">
        <v>26103.200000000001</v>
      </c>
      <c r="M35" s="5">
        <v>39.5</v>
      </c>
      <c r="N35" s="5">
        <v>-2005.6</v>
      </c>
      <c r="O35" s="5">
        <v>92978.6</v>
      </c>
      <c r="P35" s="5">
        <v>94984.1</v>
      </c>
      <c r="Q35" s="5">
        <v>598.70000000000005</v>
      </c>
      <c r="S35" s="5">
        <v>2570.4</v>
      </c>
      <c r="T35" s="5">
        <v>535978.5</v>
      </c>
      <c r="U35" s="5">
        <v>20114</v>
      </c>
      <c r="V35" s="5">
        <v>33650.800000000003</v>
      </c>
      <c r="W35" s="5">
        <v>13536.9</v>
      </c>
      <c r="X35" s="5">
        <v>556092.4</v>
      </c>
      <c r="Z35" s="5">
        <v>534791.5</v>
      </c>
      <c r="AA35" s="5">
        <v>401424.5</v>
      </c>
      <c r="AB35" s="5">
        <v>133370.70000000001</v>
      </c>
      <c r="AD35" s="5">
        <v>126872.2</v>
      </c>
      <c r="AF35" s="5">
        <v>531918.69999999995</v>
      </c>
      <c r="AH35" s="22">
        <f t="shared" si="6"/>
        <v>0.25832950055608705</v>
      </c>
      <c r="AK35" s="29">
        <f t="shared" si="19"/>
        <v>533408.1</v>
      </c>
      <c r="AL35" s="28">
        <f t="shared" si="20"/>
        <v>314232.40000000002</v>
      </c>
      <c r="AM35" s="28">
        <f t="shared" si="21"/>
        <v>85740.5</v>
      </c>
      <c r="AN35" s="28">
        <f t="shared" si="22"/>
        <v>133390.9</v>
      </c>
      <c r="AO35" s="17">
        <f t="shared" si="23"/>
        <v>-2005.6</v>
      </c>
      <c r="AP35" s="24">
        <f t="shared" si="24"/>
        <v>2049.8999999999069</v>
      </c>
      <c r="AR35" s="17">
        <f t="shared" ref="AR35:AR36" si="36">AK35/AK34*100-100</f>
        <v>0.25832950055608705</v>
      </c>
      <c r="AS35" s="17">
        <f t="shared" ref="AS35:AS36" si="37">(AL35-AL34)/$AK34*100</f>
        <v>-0.1082074312209944</v>
      </c>
      <c r="AT35" s="17">
        <f t="shared" ref="AT35:AT36" si="38">(AM35-AM34)/$AK34*100</f>
        <v>0.27674938636405821</v>
      </c>
      <c r="AU35" s="17">
        <f t="shared" ref="AU35:AU36" si="39">(AN35-AN34)/$AK34*100</f>
        <v>0.19957382398896698</v>
      </c>
      <c r="AV35" s="17">
        <f t="shared" ref="AV35:AV36" si="40">(AO35-AO34)/$AK34*100</f>
        <v>-0.15094908461625645</v>
      </c>
      <c r="AW35" s="17">
        <f t="shared" ref="AW35:AW36" si="41">(AP35-AP34)/$AK34*100</f>
        <v>4.1162806040294063E-2</v>
      </c>
      <c r="AX35" s="17">
        <f t="shared" ref="AX35:AX36" si="42">AR35-SUM(AS35:AW35)</f>
        <v>1.8707257964933888E-14</v>
      </c>
      <c r="AZ35" s="17">
        <f t="shared" ref="AZ35:AZ36" si="43">AR35</f>
        <v>0.25832950055608705</v>
      </c>
      <c r="BA35" s="17">
        <f t="shared" ref="BA35:BA36" si="44">AZ35-SUM(BB35:BC35)</f>
        <v>0.20970476118337653</v>
      </c>
      <c r="BB35" s="17">
        <f t="shared" ref="BB35:BB36" si="45">AU35</f>
        <v>0.19957382398896698</v>
      </c>
      <c r="BC35" s="17">
        <f t="shared" ref="BC35:BC36" si="46">AV35</f>
        <v>-0.15094908461625645</v>
      </c>
      <c r="BD35" s="27">
        <f t="shared" si="18"/>
        <v>0</v>
      </c>
    </row>
    <row r="36" spans="1:60">
      <c r="A36" s="5">
        <v>0</v>
      </c>
      <c r="B36" s="14" t="s">
        <v>139</v>
      </c>
      <c r="C36" s="5">
        <v>2019</v>
      </c>
      <c r="D36" s="5">
        <v>533118.1</v>
      </c>
      <c r="E36" s="5">
        <v>297427.20000000001</v>
      </c>
      <c r="F36" s="5">
        <v>289152.2</v>
      </c>
      <c r="G36" s="5">
        <v>234707.4</v>
      </c>
      <c r="H36" s="5">
        <v>15183.5</v>
      </c>
      <c r="I36" s="5">
        <v>84957.5</v>
      </c>
      <c r="J36" s="5">
        <v>1045.3</v>
      </c>
      <c r="K36" s="5">
        <v>109847.7</v>
      </c>
      <c r="L36" s="5">
        <v>26977.3</v>
      </c>
      <c r="M36" s="5">
        <v>23.1</v>
      </c>
      <c r="N36" s="5">
        <v>-2871.3</v>
      </c>
      <c r="O36" s="5">
        <v>90489.2</v>
      </c>
      <c r="P36" s="5">
        <v>93360.5</v>
      </c>
      <c r="Q36" s="5">
        <v>527.79999999999995</v>
      </c>
      <c r="S36" s="5">
        <v>3880.6</v>
      </c>
      <c r="T36" s="5">
        <v>536998.80000000005</v>
      </c>
      <c r="U36" s="5">
        <v>19437.2</v>
      </c>
      <c r="V36" s="5">
        <v>33782</v>
      </c>
      <c r="W36" s="5">
        <v>14344.7</v>
      </c>
      <c r="X36" s="5">
        <v>556436</v>
      </c>
      <c r="Z36" s="5">
        <v>535516</v>
      </c>
      <c r="AA36" s="5">
        <v>398680.1</v>
      </c>
      <c r="AB36" s="5">
        <v>136831.1</v>
      </c>
      <c r="AD36" s="5">
        <v>127040.9</v>
      </c>
      <c r="AF36" s="5">
        <v>531960.19999999995</v>
      </c>
      <c r="AH36" s="22">
        <f t="shared" si="6"/>
        <v>-5.4367378373143538E-2</v>
      </c>
      <c r="AK36" s="29">
        <f t="shared" si="19"/>
        <v>533118.1</v>
      </c>
      <c r="AL36" s="28">
        <f t="shared" si="20"/>
        <v>312610.7</v>
      </c>
      <c r="AM36" s="28">
        <f t="shared" si="21"/>
        <v>84957.5</v>
      </c>
      <c r="AN36" s="28">
        <f t="shared" si="22"/>
        <v>136848.1</v>
      </c>
      <c r="AO36" s="17">
        <f t="shared" si="23"/>
        <v>-2871.3</v>
      </c>
      <c r="AP36" s="24">
        <f t="shared" si="24"/>
        <v>1573.0999999999767</v>
      </c>
      <c r="AR36" s="17">
        <f t="shared" si="36"/>
        <v>-5.4367378373143538E-2</v>
      </c>
      <c r="AS36" s="17">
        <f t="shared" si="37"/>
        <v>-0.30402612933699574</v>
      </c>
      <c r="AT36" s="17">
        <f t="shared" si="38"/>
        <v>-0.14679192160748966</v>
      </c>
      <c r="AU36" s="17">
        <f t="shared" si="39"/>
        <v>0.64813413969529365</v>
      </c>
      <c r="AV36" s="17">
        <f t="shared" si="40"/>
        <v>-0.16229599812976223</v>
      </c>
      <c r="AW36" s="17">
        <f t="shared" si="41"/>
        <v>-8.9387468994177294E-2</v>
      </c>
      <c r="AX36" s="17">
        <f t="shared" si="42"/>
        <v>-1.226796442210798E-14</v>
      </c>
      <c r="AZ36" s="17">
        <f t="shared" si="43"/>
        <v>-5.4367378373143538E-2</v>
      </c>
      <c r="BA36" s="17">
        <f t="shared" si="44"/>
        <v>-0.54020551993867494</v>
      </c>
      <c r="BB36" s="17">
        <f t="shared" si="45"/>
        <v>0.64813413969529365</v>
      </c>
      <c r="BC36" s="17">
        <f t="shared" si="46"/>
        <v>-0.16229599812976223</v>
      </c>
      <c r="BD36" s="27">
        <f t="shared" si="18"/>
        <v>0</v>
      </c>
    </row>
    <row r="37" spans="1:60">
      <c r="AH37" s="22"/>
      <c r="AK37" s="30"/>
    </row>
  </sheetData>
  <phoneticPr fontId="4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51"/>
  <sheetViews>
    <sheetView zoomScale="75" zoomScaleNormal="75" workbookViewId="0">
      <pane xSplit="3" ySplit="10" topLeftCell="AN11" activePane="bottomRight" state="frozen"/>
      <selection pane="topRight" activeCell="B1" sqref="B1"/>
      <selection pane="bottomLeft" activeCell="A8" sqref="A8"/>
      <selection pane="bottomRight" activeCell="BF1" sqref="BF1:BM1048576"/>
    </sheetView>
  </sheetViews>
  <sheetFormatPr baseColWidth="10" defaultColWidth="9" defaultRowHeight="15"/>
  <cols>
    <col min="1" max="1" width="5.33203125" style="5" customWidth="1"/>
    <col min="2" max="2" width="6.1640625" style="9" customWidth="1"/>
    <col min="3" max="3" width="10.33203125" style="5" customWidth="1"/>
    <col min="4" max="7" width="11.6640625" style="5" customWidth="1"/>
    <col min="8" max="10" width="10.6640625" style="5" bestFit="1" customWidth="1"/>
    <col min="11" max="11" width="12.33203125" style="5" customWidth="1"/>
    <col min="12" max="17" width="10.6640625" style="5" bestFit="1" customWidth="1"/>
    <col min="18" max="18" width="3.83203125" style="5" customWidth="1"/>
    <col min="19" max="20" width="10.5" style="5" customWidth="1"/>
    <col min="21" max="21" width="9.1640625" style="5" customWidth="1"/>
    <col min="22" max="23" width="10.6640625" style="5" bestFit="1" customWidth="1"/>
    <col min="24" max="24" width="12.5" style="5" customWidth="1"/>
    <col min="25" max="25" width="2.6640625" style="5" customWidth="1"/>
    <col min="26" max="28" width="10.1640625" style="5" customWidth="1"/>
    <col min="29" max="29" width="3.1640625" style="5" customWidth="1"/>
    <col min="30" max="30" width="9.6640625" style="5" customWidth="1"/>
    <col min="31" max="31" width="3.83203125" style="5" customWidth="1"/>
    <col min="32" max="33" width="11" style="5" customWidth="1"/>
    <col min="34" max="34" width="9" style="3"/>
    <col min="35" max="35" width="9" style="5"/>
    <col min="36" max="36" width="4.83203125" style="5" customWidth="1"/>
    <col min="37" max="37" width="12.33203125" style="5" customWidth="1"/>
    <col min="38" max="43" width="12.33203125" style="3" customWidth="1"/>
    <col min="44" max="48" width="9" style="3"/>
    <col min="49" max="49" width="7.83203125" style="4" customWidth="1"/>
    <col min="50" max="50" width="5.6640625" style="3" bestFit="1" customWidth="1"/>
    <col min="51" max="69" width="9" style="3"/>
    <col min="70" max="16384" width="9" style="5"/>
  </cols>
  <sheetData>
    <row r="1" spans="1:56" s="3" customFormat="1">
      <c r="AW1" s="4"/>
    </row>
    <row r="2" spans="1:56" s="3" customFormat="1">
      <c r="AW2" s="4"/>
    </row>
    <row r="3" spans="1:56" s="3" customFormat="1">
      <c r="AH3" s="3" t="s">
        <v>109</v>
      </c>
      <c r="AW3" s="4"/>
    </row>
    <row r="4" spans="1:56">
      <c r="B4" s="3"/>
      <c r="C4" s="6" t="s"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1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 t="s">
        <v>100</v>
      </c>
      <c r="AG4" s="3"/>
      <c r="AI4" s="23"/>
      <c r="AJ4" s="3"/>
      <c r="AK4" s="3"/>
    </row>
    <row r="5" spans="1:56">
      <c r="B5" s="3"/>
      <c r="C5" s="5" t="s">
        <v>2</v>
      </c>
      <c r="S5" s="5" t="s">
        <v>3</v>
      </c>
      <c r="AF5" s="5" t="s">
        <v>102</v>
      </c>
      <c r="AG5" s="3"/>
      <c r="AI5" s="23"/>
      <c r="AJ5" s="3"/>
      <c r="AK5" s="3"/>
    </row>
    <row r="6" spans="1:56">
      <c r="B6" s="3"/>
      <c r="D6" s="5" t="s">
        <v>4</v>
      </c>
      <c r="E6" s="5" t="s">
        <v>5</v>
      </c>
      <c r="H6" s="5" t="s">
        <v>6</v>
      </c>
      <c r="I6" s="5" t="s">
        <v>7</v>
      </c>
      <c r="J6" s="5" t="s">
        <v>103</v>
      </c>
      <c r="K6" s="5" t="s">
        <v>8</v>
      </c>
      <c r="L6" s="5" t="s">
        <v>9</v>
      </c>
      <c r="M6" s="5" t="s">
        <v>104</v>
      </c>
      <c r="N6" s="5" t="s">
        <v>10</v>
      </c>
      <c r="Q6" s="5" t="s">
        <v>11</v>
      </c>
      <c r="S6" s="5" t="s">
        <v>12</v>
      </c>
      <c r="T6" s="5" t="s">
        <v>13</v>
      </c>
      <c r="U6" s="5" t="s">
        <v>14</v>
      </c>
      <c r="X6" s="5" t="s">
        <v>15</v>
      </c>
      <c r="Z6" s="5" t="s">
        <v>16</v>
      </c>
      <c r="AA6" s="5" t="s">
        <v>17</v>
      </c>
      <c r="AB6" s="5" t="s">
        <v>18</v>
      </c>
      <c r="AD6" s="5" t="s">
        <v>19</v>
      </c>
      <c r="AF6" s="5" t="s">
        <v>105</v>
      </c>
      <c r="AG6" s="3"/>
      <c r="AH6" s="3" t="s">
        <v>149</v>
      </c>
      <c r="AI6" s="3"/>
      <c r="AJ6" s="3"/>
      <c r="AK6" s="9" t="s">
        <v>127</v>
      </c>
      <c r="AL6" s="25"/>
      <c r="AM6" s="25"/>
      <c r="AN6" s="25"/>
      <c r="AO6" s="25"/>
      <c r="AP6" s="25"/>
      <c r="AQ6" s="16"/>
      <c r="AR6" s="9" t="s">
        <v>140</v>
      </c>
      <c r="AS6" s="25"/>
      <c r="AT6" s="25"/>
      <c r="AU6" s="25"/>
      <c r="AV6" s="25"/>
      <c r="AW6" s="25"/>
      <c r="AZ6" s="9" t="s">
        <v>143</v>
      </c>
      <c r="BA6" s="9"/>
      <c r="BB6" s="9"/>
      <c r="BC6" s="9"/>
    </row>
    <row r="7" spans="1:56" ht="16">
      <c r="B7" s="3"/>
      <c r="F7" s="5" t="s">
        <v>20</v>
      </c>
      <c r="N7" s="5" t="s">
        <v>21</v>
      </c>
      <c r="O7" s="5" t="s">
        <v>22</v>
      </c>
      <c r="P7" s="5" t="s">
        <v>23</v>
      </c>
      <c r="U7" s="5" t="s">
        <v>24</v>
      </c>
      <c r="V7" s="5" t="s">
        <v>25</v>
      </c>
      <c r="W7" s="5" t="s">
        <v>26</v>
      </c>
      <c r="AG7" s="3"/>
      <c r="AI7" s="3"/>
      <c r="AJ7" s="3"/>
      <c r="AK7" s="9" t="s">
        <v>121</v>
      </c>
      <c r="AL7" s="25" t="s">
        <v>122</v>
      </c>
      <c r="AM7" s="25" t="s">
        <v>123</v>
      </c>
      <c r="AN7" s="25" t="s">
        <v>124</v>
      </c>
      <c r="AO7" s="25" t="s">
        <v>125</v>
      </c>
      <c r="AP7" s="25" t="s">
        <v>126</v>
      </c>
      <c r="AQ7" s="16"/>
      <c r="AR7" s="9" t="s">
        <v>121</v>
      </c>
      <c r="AS7" s="25" t="s">
        <v>122</v>
      </c>
      <c r="AT7" s="25" t="s">
        <v>123</v>
      </c>
      <c r="AU7" s="25" t="s">
        <v>124</v>
      </c>
      <c r="AV7" s="25" t="s">
        <v>125</v>
      </c>
      <c r="AW7" s="25" t="s">
        <v>126</v>
      </c>
      <c r="AX7" s="3" t="s">
        <v>142</v>
      </c>
      <c r="AZ7" s="9" t="str">
        <f>AR7</f>
        <v>実質GDP</v>
      </c>
      <c r="BA7" s="9" t="s">
        <v>132</v>
      </c>
      <c r="BB7" s="9" t="s">
        <v>133</v>
      </c>
      <c r="BC7" s="9" t="s">
        <v>125</v>
      </c>
      <c r="BD7" s="3" t="s">
        <v>142</v>
      </c>
    </row>
    <row r="8" spans="1:56">
      <c r="B8" s="3"/>
      <c r="G8" s="5" t="s">
        <v>27</v>
      </c>
      <c r="AG8" s="3"/>
      <c r="AI8" s="3"/>
      <c r="AJ8" s="3"/>
      <c r="AK8" s="9" t="s">
        <v>116</v>
      </c>
      <c r="AL8" s="9" t="s">
        <v>117</v>
      </c>
      <c r="AM8" s="26" t="s">
        <v>118</v>
      </c>
      <c r="AN8" s="26" t="s">
        <v>119</v>
      </c>
      <c r="AO8" s="9" t="s">
        <v>120</v>
      </c>
      <c r="AP8" s="9"/>
      <c r="AR8" s="9" t="s">
        <v>116</v>
      </c>
      <c r="AS8" s="9" t="s">
        <v>117</v>
      </c>
      <c r="AT8" s="26" t="s">
        <v>118</v>
      </c>
      <c r="AU8" s="26" t="s">
        <v>119</v>
      </c>
      <c r="AV8" s="9" t="s">
        <v>120</v>
      </c>
      <c r="AW8" s="9"/>
      <c r="AZ8" s="9"/>
      <c r="BA8" s="9"/>
      <c r="BB8" s="9"/>
      <c r="BC8" s="9"/>
    </row>
    <row r="9" spans="1:56">
      <c r="B9" s="3"/>
      <c r="D9" s="5" t="s">
        <v>28</v>
      </c>
      <c r="E9" s="5" t="s">
        <v>29</v>
      </c>
      <c r="F9" s="5" t="s">
        <v>30</v>
      </c>
      <c r="G9" s="5" t="s">
        <v>31</v>
      </c>
      <c r="H9" s="5" t="s">
        <v>32</v>
      </c>
      <c r="I9" s="5" t="s">
        <v>33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Q9" s="5" t="s">
        <v>39</v>
      </c>
      <c r="S9" s="5" t="s">
        <v>40</v>
      </c>
      <c r="T9" s="5" t="s">
        <v>41</v>
      </c>
      <c r="U9" s="5" t="s">
        <v>42</v>
      </c>
      <c r="X9" s="5" t="s">
        <v>43</v>
      </c>
      <c r="Z9" s="5" t="s">
        <v>44</v>
      </c>
      <c r="AA9" s="5" t="s">
        <v>45</v>
      </c>
      <c r="AB9" s="5" t="s">
        <v>46</v>
      </c>
      <c r="AD9" s="5" t="s">
        <v>47</v>
      </c>
      <c r="AF9" s="5" t="s">
        <v>106</v>
      </c>
      <c r="AG9" s="3"/>
      <c r="AI9" s="3"/>
      <c r="AJ9" s="3"/>
      <c r="AK9" s="9" t="s">
        <v>115</v>
      </c>
      <c r="AL9" s="9" t="s">
        <v>111</v>
      </c>
      <c r="AM9" s="9" t="s">
        <v>129</v>
      </c>
      <c r="AN9" s="9" t="s">
        <v>130</v>
      </c>
      <c r="AO9" s="9" t="s">
        <v>131</v>
      </c>
      <c r="AP9" s="9" t="s">
        <v>128</v>
      </c>
      <c r="AR9" s="9" t="s">
        <v>115</v>
      </c>
      <c r="AS9" s="9" t="s">
        <v>111</v>
      </c>
      <c r="AT9" s="9" t="s">
        <v>112</v>
      </c>
      <c r="AU9" s="9" t="s">
        <v>113</v>
      </c>
      <c r="AV9" s="9" t="s">
        <v>114</v>
      </c>
      <c r="AW9" s="9" t="s">
        <v>141</v>
      </c>
      <c r="AZ9" s="9" t="s">
        <v>115</v>
      </c>
      <c r="BA9" s="9" t="s">
        <v>134</v>
      </c>
      <c r="BB9" s="9" t="s">
        <v>135</v>
      </c>
      <c r="BC9" s="9" t="s">
        <v>114</v>
      </c>
    </row>
    <row r="10" spans="1:56">
      <c r="B10" s="20" t="s">
        <v>98</v>
      </c>
      <c r="N10" s="5" t="s">
        <v>48</v>
      </c>
      <c r="O10" s="5" t="s">
        <v>49</v>
      </c>
      <c r="P10" s="5" t="s">
        <v>50</v>
      </c>
      <c r="U10" s="5" t="s">
        <v>51</v>
      </c>
      <c r="V10" s="5" t="s">
        <v>52</v>
      </c>
      <c r="W10" s="5" t="s">
        <v>53</v>
      </c>
      <c r="AG10" s="3"/>
      <c r="AI10" s="3"/>
      <c r="AJ10" s="3"/>
      <c r="AK10" s="3"/>
      <c r="AV10" s="4"/>
      <c r="AW10" s="3"/>
    </row>
    <row r="11" spans="1:56">
      <c r="A11" s="5">
        <v>0</v>
      </c>
      <c r="B11" s="7" t="s">
        <v>79</v>
      </c>
      <c r="C11" s="5" t="s">
        <v>54</v>
      </c>
      <c r="D11" s="8">
        <v>425124.3</v>
      </c>
      <c r="E11" s="8">
        <v>242777.8</v>
      </c>
      <c r="F11" s="8">
        <v>238696.1</v>
      </c>
      <c r="G11" s="8">
        <v>202101.3</v>
      </c>
      <c r="H11" s="8">
        <v>24842.400000000001</v>
      </c>
      <c r="I11" s="8">
        <v>60025.5</v>
      </c>
      <c r="J11" s="8">
        <v>3808.5</v>
      </c>
      <c r="K11" s="8">
        <v>70584.899999999994</v>
      </c>
      <c r="L11" s="8">
        <v>44414.2</v>
      </c>
      <c r="M11" s="8">
        <v>-716.7</v>
      </c>
      <c r="N11" s="8">
        <v>-9150.4</v>
      </c>
      <c r="O11" s="8">
        <v>33923.4</v>
      </c>
      <c r="P11" s="8">
        <v>43073.8</v>
      </c>
      <c r="Q11" s="8">
        <v>-11461.8</v>
      </c>
      <c r="R11" s="8"/>
      <c r="S11" s="8">
        <v>19874.3</v>
      </c>
      <c r="T11" s="8">
        <v>444998.6</v>
      </c>
      <c r="U11" s="8">
        <v>4091.9</v>
      </c>
      <c r="V11" s="8">
        <v>14298.9</v>
      </c>
      <c r="W11" s="8">
        <v>10207</v>
      </c>
      <c r="X11" s="8">
        <v>449090.5</v>
      </c>
      <c r="Z11" s="8">
        <v>443858.2</v>
      </c>
      <c r="AA11" s="8">
        <v>330416.5</v>
      </c>
      <c r="AB11" s="8">
        <v>113558</v>
      </c>
      <c r="AC11" s="8"/>
      <c r="AD11" s="8">
        <v>126390.7</v>
      </c>
      <c r="AE11" s="8"/>
      <c r="AF11" s="8">
        <v>421479.9</v>
      </c>
      <c r="AG11" s="8"/>
      <c r="AH11" s="21"/>
      <c r="AI11" s="8"/>
      <c r="AK11" s="24">
        <f>D11</f>
        <v>425124.3</v>
      </c>
      <c r="AL11" s="17">
        <f>E11+H11</f>
        <v>267620.2</v>
      </c>
      <c r="AM11" s="17">
        <f>I11</f>
        <v>60025.5</v>
      </c>
      <c r="AN11" s="17">
        <f t="shared" ref="AN11" si="0">SUM(K11:M11)</f>
        <v>114282.4</v>
      </c>
      <c r="AO11" s="17">
        <f>N11</f>
        <v>-9150.4</v>
      </c>
      <c r="AP11" s="24">
        <f>AK11-SUM(AL11:AO11)</f>
        <v>-7653.3999999999651</v>
      </c>
      <c r="AQ11" s="31"/>
      <c r="AR11" s="17"/>
      <c r="AS11" s="17"/>
      <c r="AT11" s="17"/>
      <c r="AU11" s="17"/>
      <c r="AV11" s="18"/>
      <c r="AW11" s="3"/>
    </row>
    <row r="12" spans="1:56">
      <c r="A12" s="5">
        <v>0</v>
      </c>
      <c r="B12" s="9">
        <v>9</v>
      </c>
      <c r="C12" s="5" t="s">
        <v>55</v>
      </c>
      <c r="D12" s="8">
        <v>423053.3</v>
      </c>
      <c r="E12" s="8">
        <v>243981.6</v>
      </c>
      <c r="F12" s="8">
        <v>239859.9</v>
      </c>
      <c r="G12" s="8">
        <v>203056.2</v>
      </c>
      <c r="H12" s="8">
        <v>26021</v>
      </c>
      <c r="I12" s="8">
        <v>59815.9</v>
      </c>
      <c r="J12" s="8">
        <v>-2733.5</v>
      </c>
      <c r="K12" s="8">
        <v>71541.8</v>
      </c>
      <c r="L12" s="8">
        <v>45333</v>
      </c>
      <c r="M12" s="8">
        <v>785.3</v>
      </c>
      <c r="N12" s="8">
        <v>-9660.7000000000007</v>
      </c>
      <c r="O12" s="8">
        <v>34107.300000000003</v>
      </c>
      <c r="P12" s="8">
        <v>43767.9</v>
      </c>
      <c r="Q12" s="8">
        <v>-12031.1</v>
      </c>
      <c r="R12" s="8"/>
      <c r="S12" s="8">
        <v>19239.7</v>
      </c>
      <c r="T12" s="8">
        <v>442293</v>
      </c>
      <c r="U12" s="8">
        <v>3807.5</v>
      </c>
      <c r="V12" s="8">
        <v>14215.1</v>
      </c>
      <c r="W12" s="8">
        <v>10407.6</v>
      </c>
      <c r="X12" s="8">
        <v>446100.4</v>
      </c>
      <c r="Z12" s="8">
        <v>441938.5</v>
      </c>
      <c r="AA12" s="8">
        <v>325870</v>
      </c>
      <c r="AB12" s="8">
        <v>116379.3</v>
      </c>
      <c r="AC12" s="8"/>
      <c r="AD12" s="8">
        <v>128006.39999999999</v>
      </c>
      <c r="AE12" s="8"/>
      <c r="AF12" s="8">
        <v>424773.3</v>
      </c>
      <c r="AG12" s="8"/>
      <c r="AH12" s="22">
        <f>D12/D11*100-100</f>
        <v>-0.48715164012030243</v>
      </c>
      <c r="AI12" s="8"/>
      <c r="AK12" s="24">
        <f t="shared" ref="AK12:AK30" si="1">D12</f>
        <v>423053.3</v>
      </c>
      <c r="AL12" s="17">
        <f t="shared" ref="AL12:AL30" si="2">E12+H12</f>
        <v>270002.59999999998</v>
      </c>
      <c r="AM12" s="17">
        <f t="shared" ref="AM12:AM30" si="3">I12</f>
        <v>59815.9</v>
      </c>
      <c r="AN12" s="17">
        <f t="shared" ref="AN12:AN30" si="4">SUM(K12:M12)</f>
        <v>117660.1</v>
      </c>
      <c r="AO12" s="17">
        <f t="shared" ref="AO12:AO30" si="5">N12</f>
        <v>-9660.7000000000007</v>
      </c>
      <c r="AP12" s="24">
        <f t="shared" ref="AP12:AP30" si="6">AK12-SUM(AL12:AO12)</f>
        <v>-14764.599999999977</v>
      </c>
      <c r="AQ12" s="17"/>
      <c r="AR12" s="17">
        <f>AK12/AK11*100-100</f>
        <v>-0.48715164012030243</v>
      </c>
      <c r="AS12" s="17">
        <f>(AL12-AL11)/$AK11*100</f>
        <v>0.56040080512922108</v>
      </c>
      <c r="AT12" s="17">
        <f>(AM12-AM11)/$AK11*100</f>
        <v>-4.9303227314928491E-2</v>
      </c>
      <c r="AU12" s="17">
        <f>(AN12-AN11)/$AK11*100</f>
        <v>0.79452056727879627</v>
      </c>
      <c r="AV12" s="17">
        <f>(AO12-AO11)/$AK11*100</f>
        <v>-0.12003548138744388</v>
      </c>
      <c r="AW12" s="17">
        <f>(AP12-AP11)/$AK11*100</f>
        <v>-1.6727343038259661</v>
      </c>
      <c r="AX12" s="17">
        <f>AR12-SUM(AS12:AW12)</f>
        <v>1.865174681370263E-14</v>
      </c>
      <c r="AY12" s="17"/>
      <c r="AZ12" s="17">
        <f>AR12</f>
        <v>-0.48715164012030243</v>
      </c>
      <c r="BA12" s="17">
        <f>AZ12-SUM(BB12:BC12)</f>
        <v>-1.1616367260116549</v>
      </c>
      <c r="BB12" s="17">
        <f>AU12</f>
        <v>0.79452056727879627</v>
      </c>
      <c r="BC12" s="17">
        <f>AV12</f>
        <v>-0.12003548138744388</v>
      </c>
      <c r="BD12" s="27">
        <f>AZ12-SUM(BA12:BC12)</f>
        <v>0</v>
      </c>
    </row>
    <row r="13" spans="1:56">
      <c r="A13" s="5">
        <v>0</v>
      </c>
      <c r="B13" s="9">
        <v>4</v>
      </c>
      <c r="C13" s="5" t="s">
        <v>56</v>
      </c>
      <c r="D13" s="8">
        <v>427848.1</v>
      </c>
      <c r="E13" s="8">
        <v>245595.9</v>
      </c>
      <c r="F13" s="8">
        <v>241455.6</v>
      </c>
      <c r="G13" s="8">
        <v>204427.1</v>
      </c>
      <c r="H13" s="8">
        <v>28366.1</v>
      </c>
      <c r="I13" s="8">
        <v>59719.6</v>
      </c>
      <c r="J13" s="8">
        <v>-88.7</v>
      </c>
      <c r="K13" s="8">
        <v>72019.7</v>
      </c>
      <c r="L13" s="8">
        <v>43682.1</v>
      </c>
      <c r="M13" s="8">
        <v>975.1</v>
      </c>
      <c r="N13" s="8">
        <v>-10343.9</v>
      </c>
      <c r="O13" s="8">
        <v>34735.599999999999</v>
      </c>
      <c r="P13" s="8">
        <v>45079.6</v>
      </c>
      <c r="Q13" s="8">
        <v>-12077.8</v>
      </c>
      <c r="R13" s="8"/>
      <c r="S13" s="8">
        <v>18744.599999999999</v>
      </c>
      <c r="T13" s="8">
        <v>446592.8</v>
      </c>
      <c r="U13" s="8">
        <v>3721.1</v>
      </c>
      <c r="V13" s="8">
        <v>14429.3</v>
      </c>
      <c r="W13" s="8">
        <v>10708.2</v>
      </c>
      <c r="X13" s="8">
        <v>450313.9</v>
      </c>
      <c r="Z13" s="8">
        <v>447253.6</v>
      </c>
      <c r="AA13" s="8">
        <v>332074.8</v>
      </c>
      <c r="AB13" s="8">
        <v>115351.1</v>
      </c>
      <c r="AC13" s="8"/>
      <c r="AD13" s="8">
        <v>128443.9</v>
      </c>
      <c r="AE13" s="8"/>
      <c r="AF13" s="8">
        <v>426937.59999999998</v>
      </c>
      <c r="AG13" s="8"/>
      <c r="AH13" s="22">
        <f t="shared" ref="AH13:AH36" si="7">D13/D12*100-100</f>
        <v>1.133379647434495</v>
      </c>
      <c r="AI13" s="8"/>
      <c r="AK13" s="24">
        <f t="shared" si="1"/>
        <v>427848.1</v>
      </c>
      <c r="AL13" s="17">
        <f t="shared" si="2"/>
        <v>273962</v>
      </c>
      <c r="AM13" s="17">
        <f t="shared" si="3"/>
        <v>59719.6</v>
      </c>
      <c r="AN13" s="17">
        <f t="shared" si="4"/>
        <v>116676.9</v>
      </c>
      <c r="AO13" s="17">
        <f t="shared" si="5"/>
        <v>-10343.9</v>
      </c>
      <c r="AP13" s="24">
        <f t="shared" si="6"/>
        <v>-12166.5</v>
      </c>
      <c r="AQ13" s="17"/>
      <c r="AR13" s="17">
        <f t="shared" ref="AR13:AR76" si="8">AK13/AK12*100-100</f>
        <v>1.133379647434495</v>
      </c>
      <c r="AS13" s="17">
        <f t="shared" ref="AS13:AS76" si="9">(AL13-AL12)/$AK12*100</f>
        <v>0.93591043965382692</v>
      </c>
      <c r="AT13" s="17">
        <f t="shared" ref="AT13:AT76" si="10">(AM13-AM12)/$AK12*100</f>
        <v>-2.2763089189944366E-2</v>
      </c>
      <c r="AU13" s="17">
        <f t="shared" ref="AU13:AU76" si="11">(AN13-AN12)/$AK12*100</f>
        <v>-0.23240570396212765</v>
      </c>
      <c r="AV13" s="17">
        <f t="shared" ref="AV13:AV76" si="12">(AO13-AO12)/$AK12*100</f>
        <v>-0.16149265352616299</v>
      </c>
      <c r="AW13" s="17">
        <f t="shared" ref="AW13:AW76" si="13">(AP13-AP12)/$AK12*100</f>
        <v>0.6141306544589008</v>
      </c>
      <c r="AX13" s="17">
        <f t="shared" ref="AX13:AX76" si="14">AR13-SUM(AS13:AW13)</f>
        <v>2.2204460492503131E-15</v>
      </c>
      <c r="AY13" s="17"/>
      <c r="AZ13" s="17">
        <f t="shared" ref="AZ13:AZ76" si="15">AR13</f>
        <v>1.133379647434495</v>
      </c>
      <c r="BA13" s="17">
        <f t="shared" ref="BA13:BA76" si="16">AZ13-SUM(BB13:BC13)</f>
        <v>1.5272780049227856</v>
      </c>
      <c r="BB13" s="17">
        <f t="shared" ref="BB13:BB76" si="17">AU13</f>
        <v>-0.23240570396212765</v>
      </c>
      <c r="BC13" s="17">
        <f t="shared" ref="BC13:BC76" si="18">AV13</f>
        <v>-0.16149265352616299</v>
      </c>
      <c r="BD13" s="27">
        <f t="shared" ref="BD13:BD76" si="19">AZ13-SUM(BA13:BC13)</f>
        <v>0</v>
      </c>
    </row>
    <row r="14" spans="1:56">
      <c r="A14" s="5">
        <v>0</v>
      </c>
      <c r="B14" s="11" t="s">
        <v>80</v>
      </c>
      <c r="C14" s="5" t="s">
        <v>57</v>
      </c>
      <c r="D14" s="8">
        <v>426084.1</v>
      </c>
      <c r="E14" s="8">
        <v>245469.7</v>
      </c>
      <c r="F14" s="8">
        <v>241287.3</v>
      </c>
      <c r="G14" s="8">
        <v>204091.9</v>
      </c>
      <c r="H14" s="8">
        <v>27078.9</v>
      </c>
      <c r="I14" s="8">
        <v>60856.7</v>
      </c>
      <c r="J14" s="8">
        <v>-1364.2</v>
      </c>
      <c r="K14" s="8">
        <v>72159.899999999994</v>
      </c>
      <c r="L14" s="8">
        <v>43011</v>
      </c>
      <c r="M14" s="8">
        <v>1015.2</v>
      </c>
      <c r="N14" s="8">
        <v>-10601.3</v>
      </c>
      <c r="O14" s="8">
        <v>34897.699999999997</v>
      </c>
      <c r="P14" s="8">
        <v>45498.9</v>
      </c>
      <c r="Q14" s="8">
        <v>-11541.8</v>
      </c>
      <c r="R14" s="8"/>
      <c r="S14" s="8">
        <v>19081.7</v>
      </c>
      <c r="T14" s="8">
        <v>445165.8</v>
      </c>
      <c r="U14" s="8">
        <v>3759.9</v>
      </c>
      <c r="V14" s="8">
        <v>14908.2</v>
      </c>
      <c r="W14" s="8">
        <v>11148.3</v>
      </c>
      <c r="X14" s="8">
        <v>448925.7</v>
      </c>
      <c r="Z14" s="8">
        <v>445488.6</v>
      </c>
      <c r="AA14" s="8">
        <v>330802.09999999998</v>
      </c>
      <c r="AB14" s="8">
        <v>114856.5</v>
      </c>
      <c r="AC14" s="8"/>
      <c r="AD14" s="8">
        <v>127962</v>
      </c>
      <c r="AE14" s="8"/>
      <c r="AF14" s="8">
        <v>426366.2</v>
      </c>
      <c r="AG14" s="8"/>
      <c r="AH14" s="22">
        <f t="shared" si="7"/>
        <v>-0.41229585920797263</v>
      </c>
      <c r="AI14" s="8"/>
      <c r="AK14" s="24">
        <f t="shared" si="1"/>
        <v>426084.1</v>
      </c>
      <c r="AL14" s="17">
        <f t="shared" si="2"/>
        <v>272548.60000000003</v>
      </c>
      <c r="AM14" s="17">
        <f t="shared" si="3"/>
        <v>60856.7</v>
      </c>
      <c r="AN14" s="17">
        <f t="shared" si="4"/>
        <v>116186.09999999999</v>
      </c>
      <c r="AO14" s="17">
        <f t="shared" si="5"/>
        <v>-10601.3</v>
      </c>
      <c r="AP14" s="24">
        <f t="shared" si="6"/>
        <v>-12906.000000000058</v>
      </c>
      <c r="AQ14" s="17"/>
      <c r="AR14" s="17">
        <f t="shared" si="8"/>
        <v>-0.41229585920797263</v>
      </c>
      <c r="AS14" s="17">
        <f t="shared" si="9"/>
        <v>-0.33035088855132583</v>
      </c>
      <c r="AT14" s="17">
        <f t="shared" si="10"/>
        <v>0.26577189427743131</v>
      </c>
      <c r="AU14" s="17">
        <f t="shared" si="11"/>
        <v>-0.11471360980684568</v>
      </c>
      <c r="AV14" s="17">
        <f t="shared" si="12"/>
        <v>-6.0161538639531095E-2</v>
      </c>
      <c r="AW14" s="17">
        <f t="shared" si="13"/>
        <v>-0.17284171648771099</v>
      </c>
      <c r="AX14" s="17">
        <f t="shared" si="14"/>
        <v>9.6589403142388619E-15</v>
      </c>
      <c r="AY14" s="17"/>
      <c r="AZ14" s="17">
        <f t="shared" si="15"/>
        <v>-0.41229585920797263</v>
      </c>
      <c r="BA14" s="17">
        <f t="shared" si="16"/>
        <v>-0.23742071076159585</v>
      </c>
      <c r="BB14" s="17">
        <f t="shared" si="17"/>
        <v>-0.11471360980684568</v>
      </c>
      <c r="BC14" s="17">
        <f t="shared" si="18"/>
        <v>-6.0161538639531095E-2</v>
      </c>
      <c r="BD14" s="27">
        <f t="shared" si="19"/>
        <v>0</v>
      </c>
    </row>
    <row r="15" spans="1:56">
      <c r="A15" s="5">
        <v>0</v>
      </c>
      <c r="B15" s="7" t="s">
        <v>79</v>
      </c>
      <c r="C15" s="5" t="s">
        <v>58</v>
      </c>
      <c r="D15" s="8">
        <v>430980.6</v>
      </c>
      <c r="E15" s="8">
        <v>247743.6</v>
      </c>
      <c r="F15" s="8">
        <v>243498.9</v>
      </c>
      <c r="G15" s="8">
        <v>206081.2</v>
      </c>
      <c r="H15" s="8">
        <v>26096.3</v>
      </c>
      <c r="I15" s="8">
        <v>62540.7</v>
      </c>
      <c r="J15" s="8">
        <v>2259.1</v>
      </c>
      <c r="K15" s="8">
        <v>73636.2</v>
      </c>
      <c r="L15" s="8">
        <v>41095.599999999999</v>
      </c>
      <c r="M15" s="8">
        <v>-90.3</v>
      </c>
      <c r="N15" s="8">
        <v>-11787</v>
      </c>
      <c r="O15" s="8">
        <v>35325.1</v>
      </c>
      <c r="P15" s="8">
        <v>47112.2</v>
      </c>
      <c r="Q15" s="8">
        <v>-10513.6</v>
      </c>
      <c r="R15" s="8"/>
      <c r="S15" s="8">
        <v>19550.8</v>
      </c>
      <c r="T15" s="8">
        <v>450531.4</v>
      </c>
      <c r="U15" s="8">
        <v>3916.5</v>
      </c>
      <c r="V15" s="8">
        <v>15339.9</v>
      </c>
      <c r="W15" s="8">
        <v>11423.4</v>
      </c>
      <c r="X15" s="8">
        <v>454447.9</v>
      </c>
      <c r="Z15" s="8">
        <v>451370.1</v>
      </c>
      <c r="AA15" s="8">
        <v>337656.3</v>
      </c>
      <c r="AB15" s="8">
        <v>113731.9</v>
      </c>
      <c r="AC15" s="8"/>
      <c r="AD15" s="8">
        <v>127218.2</v>
      </c>
      <c r="AE15" s="8"/>
      <c r="AF15" s="8">
        <v>428445.1</v>
      </c>
      <c r="AG15" s="8"/>
      <c r="AH15" s="22">
        <f t="shared" si="7"/>
        <v>1.1491862756671765</v>
      </c>
      <c r="AI15" s="8"/>
      <c r="AK15" s="24">
        <f t="shared" si="1"/>
        <v>430980.6</v>
      </c>
      <c r="AL15" s="17">
        <f t="shared" si="2"/>
        <v>273839.90000000002</v>
      </c>
      <c r="AM15" s="17">
        <f t="shared" si="3"/>
        <v>62540.7</v>
      </c>
      <c r="AN15" s="17">
        <f t="shared" si="4"/>
        <v>114641.49999999999</v>
      </c>
      <c r="AO15" s="17">
        <f t="shared" si="5"/>
        <v>-11787</v>
      </c>
      <c r="AP15" s="24">
        <f t="shared" si="6"/>
        <v>-8254.5000000000582</v>
      </c>
      <c r="AQ15" s="17"/>
      <c r="AR15" s="17">
        <f t="shared" si="8"/>
        <v>1.1491862756671765</v>
      </c>
      <c r="AS15" s="17">
        <f t="shared" si="9"/>
        <v>0.30306223583559877</v>
      </c>
      <c r="AT15" s="17">
        <f t="shared" si="10"/>
        <v>0.39522713943092463</v>
      </c>
      <c r="AU15" s="17">
        <f t="shared" si="11"/>
        <v>-0.36251059356591947</v>
      </c>
      <c r="AV15" s="17">
        <f t="shared" si="12"/>
        <v>-0.27827839621332989</v>
      </c>
      <c r="AW15" s="17">
        <f t="shared" si="13"/>
        <v>1.0916858901798965</v>
      </c>
      <c r="AX15" s="17">
        <f t="shared" si="14"/>
        <v>5.9952043329758453E-15</v>
      </c>
      <c r="AY15" s="17"/>
      <c r="AZ15" s="17">
        <f t="shared" si="15"/>
        <v>1.1491862756671765</v>
      </c>
      <c r="BA15" s="17">
        <f t="shared" si="16"/>
        <v>1.7899752654464258</v>
      </c>
      <c r="BB15" s="17">
        <f t="shared" si="17"/>
        <v>-0.36251059356591947</v>
      </c>
      <c r="BC15" s="17">
        <f t="shared" si="18"/>
        <v>-0.27827839621332989</v>
      </c>
      <c r="BD15" s="27">
        <f t="shared" si="19"/>
        <v>0</v>
      </c>
    </row>
    <row r="16" spans="1:56">
      <c r="A16" s="5">
        <v>0</v>
      </c>
      <c r="B16" s="9">
        <v>9</v>
      </c>
      <c r="C16" s="5" t="s">
        <v>55</v>
      </c>
      <c r="D16" s="8">
        <v>435477.9</v>
      </c>
      <c r="E16" s="8">
        <v>249925.8</v>
      </c>
      <c r="F16" s="8">
        <v>245611.4</v>
      </c>
      <c r="G16" s="8">
        <v>207982.9</v>
      </c>
      <c r="H16" s="8">
        <v>25299.7</v>
      </c>
      <c r="I16" s="8">
        <v>64942.2</v>
      </c>
      <c r="J16" s="8">
        <v>1062.5</v>
      </c>
      <c r="K16" s="8">
        <v>73962.399999999994</v>
      </c>
      <c r="L16" s="8">
        <v>42827.8</v>
      </c>
      <c r="M16" s="8">
        <v>258.2</v>
      </c>
      <c r="N16" s="8">
        <v>-12579.4</v>
      </c>
      <c r="O16" s="8">
        <v>35877</v>
      </c>
      <c r="P16" s="8">
        <v>48456.3</v>
      </c>
      <c r="Q16" s="8">
        <v>-10221.299999999999</v>
      </c>
      <c r="R16" s="8"/>
      <c r="S16" s="8">
        <v>20302.599999999999</v>
      </c>
      <c r="T16" s="8">
        <v>455780.5</v>
      </c>
      <c r="U16" s="8">
        <v>3197.2</v>
      </c>
      <c r="V16" s="8">
        <v>14529.1</v>
      </c>
      <c r="W16" s="8">
        <v>11331.9</v>
      </c>
      <c r="X16" s="8">
        <v>458977.7</v>
      </c>
      <c r="Z16" s="8">
        <v>456480.8</v>
      </c>
      <c r="AA16" s="8">
        <v>340569.4</v>
      </c>
      <c r="AB16" s="8">
        <v>115986.2</v>
      </c>
      <c r="AC16" s="8"/>
      <c r="AD16" s="8">
        <v>130688.8</v>
      </c>
      <c r="AE16" s="8"/>
      <c r="AF16" s="8">
        <v>433876.3</v>
      </c>
      <c r="AG16" s="8"/>
      <c r="AH16" s="22">
        <f t="shared" si="7"/>
        <v>1.0435040463538314</v>
      </c>
      <c r="AI16" s="8"/>
      <c r="AK16" s="24">
        <f t="shared" si="1"/>
        <v>435477.9</v>
      </c>
      <c r="AL16" s="17">
        <f t="shared" si="2"/>
        <v>275225.5</v>
      </c>
      <c r="AM16" s="17">
        <f t="shared" si="3"/>
        <v>64942.2</v>
      </c>
      <c r="AN16" s="17">
        <f t="shared" si="4"/>
        <v>117048.4</v>
      </c>
      <c r="AO16" s="17">
        <f t="shared" si="5"/>
        <v>-12579.4</v>
      </c>
      <c r="AP16" s="24">
        <f t="shared" si="6"/>
        <v>-9158.7999999999302</v>
      </c>
      <c r="AQ16" s="17"/>
      <c r="AR16" s="17">
        <f t="shared" si="8"/>
        <v>1.0435040463538314</v>
      </c>
      <c r="AS16" s="17">
        <f t="shared" si="9"/>
        <v>0.32149938999573924</v>
      </c>
      <c r="AT16" s="17">
        <f t="shared" si="10"/>
        <v>0.55721765666482437</v>
      </c>
      <c r="AU16" s="17">
        <f t="shared" si="11"/>
        <v>0.55847061329442871</v>
      </c>
      <c r="AV16" s="17">
        <f t="shared" si="12"/>
        <v>-0.18385978394387117</v>
      </c>
      <c r="AW16" s="17">
        <f t="shared" si="13"/>
        <v>-0.20982382965726809</v>
      </c>
      <c r="AX16" s="17">
        <f t="shared" si="14"/>
        <v>-2.1538326677728037E-14</v>
      </c>
      <c r="AY16" s="17"/>
      <c r="AZ16" s="17">
        <f t="shared" si="15"/>
        <v>1.0435040463538314</v>
      </c>
      <c r="BA16" s="17">
        <f t="shared" si="16"/>
        <v>0.66889321700327387</v>
      </c>
      <c r="BB16" s="17">
        <f t="shared" si="17"/>
        <v>0.55847061329442871</v>
      </c>
      <c r="BC16" s="17">
        <f t="shared" si="18"/>
        <v>-0.18385978394387117</v>
      </c>
      <c r="BD16" s="27">
        <f t="shared" si="19"/>
        <v>0</v>
      </c>
    </row>
    <row r="17" spans="1:56">
      <c r="A17" s="5">
        <v>0</v>
      </c>
      <c r="B17" s="9">
        <v>5</v>
      </c>
      <c r="C17" s="5" t="s">
        <v>56</v>
      </c>
      <c r="D17" s="8">
        <v>440551.5</v>
      </c>
      <c r="E17" s="8">
        <v>251428.9</v>
      </c>
      <c r="F17" s="8">
        <v>247050.5</v>
      </c>
      <c r="G17" s="8">
        <v>209230.1</v>
      </c>
      <c r="H17" s="8">
        <v>24680.7</v>
      </c>
      <c r="I17" s="8">
        <v>65993.7</v>
      </c>
      <c r="J17" s="8">
        <v>1997.9</v>
      </c>
      <c r="K17" s="8">
        <v>74813</v>
      </c>
      <c r="L17" s="8">
        <v>46151.8</v>
      </c>
      <c r="M17" s="8">
        <v>183.8</v>
      </c>
      <c r="N17" s="8">
        <v>-14937.7</v>
      </c>
      <c r="O17" s="8">
        <v>36199.199999999997</v>
      </c>
      <c r="P17" s="8">
        <v>51137</v>
      </c>
      <c r="Q17" s="8">
        <v>-9760.6</v>
      </c>
      <c r="R17" s="8"/>
      <c r="S17" s="8">
        <v>21210.5</v>
      </c>
      <c r="T17" s="8">
        <v>461762</v>
      </c>
      <c r="U17" s="8">
        <v>4460.5</v>
      </c>
      <c r="V17" s="8">
        <v>18157.400000000001</v>
      </c>
      <c r="W17" s="8">
        <v>13696.9</v>
      </c>
      <c r="X17" s="8">
        <v>466222.5</v>
      </c>
      <c r="Z17" s="8">
        <v>463443.8</v>
      </c>
      <c r="AA17" s="8">
        <v>343596.3</v>
      </c>
      <c r="AB17" s="8">
        <v>120057</v>
      </c>
      <c r="AC17" s="8"/>
      <c r="AD17" s="8">
        <v>134279.6</v>
      </c>
      <c r="AE17" s="8"/>
      <c r="AF17" s="8">
        <v>438097</v>
      </c>
      <c r="AG17" s="8"/>
      <c r="AH17" s="22">
        <f t="shared" si="7"/>
        <v>1.1650648632226819</v>
      </c>
      <c r="AI17" s="8"/>
      <c r="AK17" s="24">
        <f t="shared" si="1"/>
        <v>440551.5</v>
      </c>
      <c r="AL17" s="17">
        <f t="shared" si="2"/>
        <v>276109.59999999998</v>
      </c>
      <c r="AM17" s="17">
        <f t="shared" si="3"/>
        <v>65993.7</v>
      </c>
      <c r="AN17" s="17">
        <f t="shared" si="4"/>
        <v>121148.6</v>
      </c>
      <c r="AO17" s="17">
        <f t="shared" si="5"/>
        <v>-14937.7</v>
      </c>
      <c r="AP17" s="24">
        <f t="shared" si="6"/>
        <v>-7762.7000000000116</v>
      </c>
      <c r="AQ17" s="17"/>
      <c r="AR17" s="17">
        <f t="shared" si="8"/>
        <v>1.1650648632226819</v>
      </c>
      <c r="AS17" s="17">
        <f t="shared" si="9"/>
        <v>0.20301833916255607</v>
      </c>
      <c r="AT17" s="17">
        <f t="shared" si="10"/>
        <v>0.24145886622489909</v>
      </c>
      <c r="AU17" s="17">
        <f t="shared" si="11"/>
        <v>0.94154031697131157</v>
      </c>
      <c r="AV17" s="17">
        <f t="shared" si="12"/>
        <v>-0.54154298071153573</v>
      </c>
      <c r="AW17" s="17">
        <f t="shared" si="13"/>
        <v>0.32059032157542744</v>
      </c>
      <c r="AX17" s="17">
        <f t="shared" si="14"/>
        <v>2.3536728122053319E-14</v>
      </c>
      <c r="AY17" s="17"/>
      <c r="AZ17" s="17">
        <f t="shared" si="15"/>
        <v>1.1650648632226819</v>
      </c>
      <c r="BA17" s="17">
        <f t="shared" si="16"/>
        <v>0.76506752696290603</v>
      </c>
      <c r="BB17" s="17">
        <f t="shared" si="17"/>
        <v>0.94154031697131157</v>
      </c>
      <c r="BC17" s="17">
        <f t="shared" si="18"/>
        <v>-0.54154298071153573</v>
      </c>
      <c r="BD17" s="27">
        <f t="shared" si="19"/>
        <v>0</v>
      </c>
    </row>
    <row r="18" spans="1:56">
      <c r="A18" s="5">
        <v>0</v>
      </c>
      <c r="B18" s="11" t="s">
        <v>80</v>
      </c>
      <c r="C18" s="5" t="s">
        <v>57</v>
      </c>
      <c r="D18" s="8">
        <v>441623.7</v>
      </c>
      <c r="E18" s="8">
        <v>253249.6</v>
      </c>
      <c r="F18" s="8">
        <v>248840.4</v>
      </c>
      <c r="G18" s="8">
        <v>210806.39999999999</v>
      </c>
      <c r="H18" s="8">
        <v>25322.1</v>
      </c>
      <c r="I18" s="8">
        <v>67027.5</v>
      </c>
      <c r="J18" s="8">
        <v>1156.9000000000001</v>
      </c>
      <c r="K18" s="8">
        <v>74947.5</v>
      </c>
      <c r="L18" s="8">
        <v>46286.2</v>
      </c>
      <c r="M18" s="8">
        <v>265.2</v>
      </c>
      <c r="N18" s="8">
        <v>-17456.400000000001</v>
      </c>
      <c r="O18" s="8">
        <v>36105</v>
      </c>
      <c r="P18" s="8">
        <v>53561.4</v>
      </c>
      <c r="Q18" s="8">
        <v>-9174.9</v>
      </c>
      <c r="R18" s="8"/>
      <c r="S18" s="8">
        <v>21854.5</v>
      </c>
      <c r="T18" s="8">
        <v>463478.2</v>
      </c>
      <c r="U18" s="8">
        <v>4766.7</v>
      </c>
      <c r="V18" s="8">
        <v>18757.099999999999</v>
      </c>
      <c r="W18" s="8">
        <v>13990.4</v>
      </c>
      <c r="X18" s="8">
        <v>468244.9</v>
      </c>
      <c r="Z18" s="8">
        <v>466449.1</v>
      </c>
      <c r="AA18" s="8">
        <v>346259.7</v>
      </c>
      <c r="AB18" s="8">
        <v>120369.7</v>
      </c>
      <c r="AC18" s="8"/>
      <c r="AD18" s="8">
        <v>136074</v>
      </c>
      <c r="AE18" s="8"/>
      <c r="AF18" s="8">
        <v>439921.1</v>
      </c>
      <c r="AG18" s="8"/>
      <c r="AH18" s="22">
        <f t="shared" si="7"/>
        <v>0.24337676752888626</v>
      </c>
      <c r="AI18" s="8"/>
      <c r="AK18" s="24">
        <f t="shared" si="1"/>
        <v>441623.7</v>
      </c>
      <c r="AL18" s="17">
        <f t="shared" si="2"/>
        <v>278571.7</v>
      </c>
      <c r="AM18" s="17">
        <f t="shared" si="3"/>
        <v>67027.5</v>
      </c>
      <c r="AN18" s="17">
        <f t="shared" si="4"/>
        <v>121498.9</v>
      </c>
      <c r="AO18" s="17">
        <f t="shared" si="5"/>
        <v>-17456.400000000001</v>
      </c>
      <c r="AP18" s="24">
        <f t="shared" si="6"/>
        <v>-8017.9999999999418</v>
      </c>
      <c r="AQ18" s="17"/>
      <c r="AR18" s="17">
        <f t="shared" si="8"/>
        <v>0.24337676752888626</v>
      </c>
      <c r="AS18" s="17">
        <f t="shared" si="9"/>
        <v>0.55886769197245612</v>
      </c>
      <c r="AT18" s="17">
        <f t="shared" si="10"/>
        <v>0.23466041995090312</v>
      </c>
      <c r="AU18" s="17">
        <f t="shared" si="11"/>
        <v>7.9513972827237753E-2</v>
      </c>
      <c r="AV18" s="17">
        <f t="shared" si="12"/>
        <v>-0.57171522512124018</v>
      </c>
      <c r="AW18" s="17">
        <f t="shared" si="13"/>
        <v>-5.7950092100453668E-2</v>
      </c>
      <c r="AX18" s="17">
        <f t="shared" si="14"/>
        <v>-1.6875389974302379E-14</v>
      </c>
      <c r="AY18" s="17"/>
      <c r="AZ18" s="17">
        <f t="shared" si="15"/>
        <v>0.24337676752888626</v>
      </c>
      <c r="BA18" s="17">
        <f t="shared" si="16"/>
        <v>0.73557801982288873</v>
      </c>
      <c r="BB18" s="17">
        <f t="shared" si="17"/>
        <v>7.9513972827237753E-2</v>
      </c>
      <c r="BC18" s="17">
        <f t="shared" si="18"/>
        <v>-0.57171522512124018</v>
      </c>
      <c r="BD18" s="27">
        <f t="shared" si="19"/>
        <v>0</v>
      </c>
    </row>
    <row r="19" spans="1:56">
      <c r="A19" s="5">
        <v>0</v>
      </c>
      <c r="B19" s="7" t="s">
        <v>79</v>
      </c>
      <c r="C19" s="5" t="s">
        <v>59</v>
      </c>
      <c r="D19" s="8">
        <v>445217.9</v>
      </c>
      <c r="E19" s="8">
        <v>252819.7</v>
      </c>
      <c r="F19" s="8">
        <v>248406.6</v>
      </c>
      <c r="G19" s="8">
        <v>210200.9</v>
      </c>
      <c r="H19" s="8">
        <v>26364</v>
      </c>
      <c r="I19" s="8">
        <v>66525.7</v>
      </c>
      <c r="J19" s="8">
        <v>1818.5</v>
      </c>
      <c r="K19" s="8">
        <v>75536.399999999994</v>
      </c>
      <c r="L19" s="8">
        <v>48666.3</v>
      </c>
      <c r="M19" s="8">
        <v>719.1</v>
      </c>
      <c r="N19" s="8">
        <v>-17623.099999999999</v>
      </c>
      <c r="O19" s="8">
        <v>36675.800000000003</v>
      </c>
      <c r="P19" s="8">
        <v>54298.9</v>
      </c>
      <c r="Q19" s="8">
        <v>-9608.7000000000007</v>
      </c>
      <c r="R19" s="8"/>
      <c r="S19" s="8">
        <v>21324</v>
      </c>
      <c r="T19" s="8">
        <v>466541.8</v>
      </c>
      <c r="U19" s="8">
        <v>5324.8</v>
      </c>
      <c r="V19" s="8">
        <v>11675.5</v>
      </c>
      <c r="W19" s="8">
        <v>6350.7</v>
      </c>
      <c r="X19" s="8">
        <v>471866.6</v>
      </c>
      <c r="Z19" s="8">
        <v>470128.5</v>
      </c>
      <c r="AA19" s="8">
        <v>346861.5</v>
      </c>
      <c r="AB19" s="8">
        <v>123557.9</v>
      </c>
      <c r="AC19" s="8"/>
      <c r="AD19" s="8">
        <v>138587.29999999999</v>
      </c>
      <c r="AE19" s="8"/>
      <c r="AF19" s="8">
        <v>442634.1</v>
      </c>
      <c r="AG19" s="8"/>
      <c r="AH19" s="22">
        <f t="shared" si="7"/>
        <v>0.81386030686306299</v>
      </c>
      <c r="AI19" s="8"/>
      <c r="AK19" s="24">
        <f t="shared" si="1"/>
        <v>445217.9</v>
      </c>
      <c r="AL19" s="17">
        <f t="shared" si="2"/>
        <v>279183.7</v>
      </c>
      <c r="AM19" s="17">
        <f t="shared" si="3"/>
        <v>66525.7</v>
      </c>
      <c r="AN19" s="17">
        <f t="shared" si="4"/>
        <v>124921.8</v>
      </c>
      <c r="AO19" s="17">
        <f t="shared" si="5"/>
        <v>-17623.099999999999</v>
      </c>
      <c r="AP19" s="24">
        <f t="shared" si="6"/>
        <v>-7790.2000000000116</v>
      </c>
      <c r="AQ19" s="17"/>
      <c r="AR19" s="17">
        <f t="shared" si="8"/>
        <v>0.81386030686306299</v>
      </c>
      <c r="AS19" s="17">
        <f t="shared" si="9"/>
        <v>0.13857951916982716</v>
      </c>
      <c r="AT19" s="17">
        <f t="shared" si="10"/>
        <v>-0.11362614823434587</v>
      </c>
      <c r="AU19" s="17">
        <f t="shared" si="11"/>
        <v>0.77507162772287996</v>
      </c>
      <c r="AV19" s="17">
        <f t="shared" si="12"/>
        <v>-3.7747068375179389E-2</v>
      </c>
      <c r="AW19" s="17">
        <f t="shared" si="13"/>
        <v>5.1582376579864295E-2</v>
      </c>
      <c r="AX19" s="17">
        <f t="shared" si="14"/>
        <v>1.6764367671839864E-14</v>
      </c>
      <c r="AY19" s="17"/>
      <c r="AZ19" s="17">
        <f t="shared" si="15"/>
        <v>0.81386030686306299</v>
      </c>
      <c r="BA19" s="17">
        <f t="shared" si="16"/>
        <v>7.6535747515362407E-2</v>
      </c>
      <c r="BB19" s="17">
        <f t="shared" si="17"/>
        <v>0.77507162772287996</v>
      </c>
      <c r="BC19" s="17">
        <f t="shared" si="18"/>
        <v>-3.7747068375179389E-2</v>
      </c>
      <c r="BD19" s="27">
        <f t="shared" si="19"/>
        <v>0</v>
      </c>
    </row>
    <row r="20" spans="1:56">
      <c r="A20" s="5">
        <v>0</v>
      </c>
      <c r="B20" s="9">
        <v>9</v>
      </c>
      <c r="C20" s="5" t="s">
        <v>55</v>
      </c>
      <c r="D20" s="8">
        <v>450745.8</v>
      </c>
      <c r="E20" s="8">
        <v>255883.2</v>
      </c>
      <c r="F20" s="8">
        <v>251458.5</v>
      </c>
      <c r="G20" s="8">
        <v>212998.9</v>
      </c>
      <c r="H20" s="8">
        <v>27716.5</v>
      </c>
      <c r="I20" s="8">
        <v>68678.8</v>
      </c>
      <c r="J20" s="8">
        <v>3024.6</v>
      </c>
      <c r="K20" s="8">
        <v>75584.7</v>
      </c>
      <c r="L20" s="8">
        <v>48046.6</v>
      </c>
      <c r="M20" s="8">
        <v>238.5</v>
      </c>
      <c r="N20" s="8">
        <v>-19275</v>
      </c>
      <c r="O20" s="8">
        <v>36655.300000000003</v>
      </c>
      <c r="P20" s="8">
        <v>55930.3</v>
      </c>
      <c r="Q20" s="8">
        <v>-9152.2000000000007</v>
      </c>
      <c r="R20" s="8"/>
      <c r="S20" s="8">
        <v>20552.099999999999</v>
      </c>
      <c r="T20" s="8">
        <v>471297.8</v>
      </c>
      <c r="U20" s="8">
        <v>5985.5</v>
      </c>
      <c r="V20" s="8">
        <v>11839.2</v>
      </c>
      <c r="W20" s="8">
        <v>5853.7</v>
      </c>
      <c r="X20" s="8">
        <v>477283.4</v>
      </c>
      <c r="Z20" s="8">
        <v>477193.6</v>
      </c>
      <c r="AA20" s="8">
        <v>354649</v>
      </c>
      <c r="AB20" s="8">
        <v>122699.5</v>
      </c>
      <c r="AC20" s="8"/>
      <c r="AD20" s="8">
        <v>141523.4</v>
      </c>
      <c r="AE20" s="8"/>
      <c r="AF20" s="8">
        <v>447286.1</v>
      </c>
      <c r="AG20" s="8"/>
      <c r="AH20" s="22">
        <f t="shared" si="7"/>
        <v>1.2416167454183551</v>
      </c>
      <c r="AI20" s="8"/>
      <c r="AK20" s="24">
        <f t="shared" si="1"/>
        <v>450745.8</v>
      </c>
      <c r="AL20" s="17">
        <f t="shared" si="2"/>
        <v>283599.7</v>
      </c>
      <c r="AM20" s="17">
        <f t="shared" si="3"/>
        <v>68678.8</v>
      </c>
      <c r="AN20" s="17">
        <f t="shared" si="4"/>
        <v>123869.79999999999</v>
      </c>
      <c r="AO20" s="17">
        <f t="shared" si="5"/>
        <v>-19275</v>
      </c>
      <c r="AP20" s="24">
        <f t="shared" si="6"/>
        <v>-6127.5</v>
      </c>
      <c r="AQ20" s="17"/>
      <c r="AR20" s="17">
        <f t="shared" si="8"/>
        <v>1.2416167454183551</v>
      </c>
      <c r="AS20" s="17">
        <f t="shared" si="9"/>
        <v>0.99187386670661715</v>
      </c>
      <c r="AT20" s="17">
        <f t="shared" si="10"/>
        <v>0.48360589275498711</v>
      </c>
      <c r="AU20" s="17">
        <f t="shared" si="11"/>
        <v>-0.23628879252159773</v>
      </c>
      <c r="AV20" s="17">
        <f t="shared" si="12"/>
        <v>-0.37103180262967894</v>
      </c>
      <c r="AW20" s="17">
        <f t="shared" si="13"/>
        <v>0.37345758110803984</v>
      </c>
      <c r="AX20" s="17">
        <f t="shared" si="14"/>
        <v>-1.2434497875801753E-14</v>
      </c>
      <c r="AY20" s="17"/>
      <c r="AZ20" s="17">
        <f t="shared" si="15"/>
        <v>1.2416167454183551</v>
      </c>
      <c r="BA20" s="17">
        <f t="shared" si="16"/>
        <v>1.8489373405696319</v>
      </c>
      <c r="BB20" s="17">
        <f t="shared" si="17"/>
        <v>-0.23628879252159773</v>
      </c>
      <c r="BC20" s="17">
        <f t="shared" si="18"/>
        <v>-0.37103180262967894</v>
      </c>
      <c r="BD20" s="27">
        <f t="shared" si="19"/>
        <v>0</v>
      </c>
    </row>
    <row r="21" spans="1:56">
      <c r="A21" s="5">
        <v>0</v>
      </c>
      <c r="B21" s="9">
        <v>6</v>
      </c>
      <c r="C21" s="5" t="s">
        <v>56</v>
      </c>
      <c r="D21" s="8">
        <v>450953.1</v>
      </c>
      <c r="E21" s="8">
        <v>255926.5</v>
      </c>
      <c r="F21" s="8">
        <v>251474.4</v>
      </c>
      <c r="G21" s="8">
        <v>212809.1</v>
      </c>
      <c r="H21" s="8">
        <v>28849.1</v>
      </c>
      <c r="I21" s="8">
        <v>69853.100000000006</v>
      </c>
      <c r="J21" s="8">
        <v>1245.4000000000001</v>
      </c>
      <c r="K21" s="8">
        <v>75960.600000000006</v>
      </c>
      <c r="L21" s="8">
        <v>45867.8</v>
      </c>
      <c r="M21" s="8">
        <v>270.39999999999998</v>
      </c>
      <c r="N21" s="8">
        <v>-18131.400000000001</v>
      </c>
      <c r="O21" s="8">
        <v>37695.599999999999</v>
      </c>
      <c r="P21" s="8">
        <v>55827</v>
      </c>
      <c r="Q21" s="8">
        <v>-8888.4</v>
      </c>
      <c r="R21" s="8"/>
      <c r="S21" s="8">
        <v>19693.2</v>
      </c>
      <c r="T21" s="8">
        <v>470646.3</v>
      </c>
      <c r="U21" s="8">
        <v>5608.8</v>
      </c>
      <c r="V21" s="8">
        <v>11260.7</v>
      </c>
      <c r="W21" s="8">
        <v>5651.8</v>
      </c>
      <c r="X21" s="8">
        <v>476255.1</v>
      </c>
      <c r="Z21" s="8">
        <v>476121.5</v>
      </c>
      <c r="AA21" s="8">
        <v>355238.1</v>
      </c>
      <c r="AB21" s="8">
        <v>120964.6</v>
      </c>
      <c r="AC21" s="8"/>
      <c r="AD21" s="8">
        <v>141805.6</v>
      </c>
      <c r="AE21" s="8"/>
      <c r="AF21" s="8">
        <v>449152.3</v>
      </c>
      <c r="AG21" s="8"/>
      <c r="AH21" s="22">
        <f t="shared" si="7"/>
        <v>4.5990445168868632E-2</v>
      </c>
      <c r="AI21" s="8"/>
      <c r="AK21" s="24">
        <f t="shared" si="1"/>
        <v>450953.1</v>
      </c>
      <c r="AL21" s="17">
        <f t="shared" si="2"/>
        <v>284775.59999999998</v>
      </c>
      <c r="AM21" s="17">
        <f t="shared" si="3"/>
        <v>69853.100000000006</v>
      </c>
      <c r="AN21" s="17">
        <f t="shared" si="4"/>
        <v>122098.8</v>
      </c>
      <c r="AO21" s="17">
        <f t="shared" si="5"/>
        <v>-18131.400000000001</v>
      </c>
      <c r="AP21" s="24">
        <f t="shared" si="6"/>
        <v>-7642.9999999999418</v>
      </c>
      <c r="AQ21" s="17"/>
      <c r="AR21" s="17">
        <f t="shared" si="8"/>
        <v>4.5990445168868632E-2</v>
      </c>
      <c r="AS21" s="17">
        <f t="shared" si="9"/>
        <v>0.26087874806597533</v>
      </c>
      <c r="AT21" s="17">
        <f t="shared" si="10"/>
        <v>0.26052378080949462</v>
      </c>
      <c r="AU21" s="17">
        <f t="shared" si="11"/>
        <v>-0.39290438202640721</v>
      </c>
      <c r="AV21" s="17">
        <f t="shared" si="12"/>
        <v>0.25371284657560839</v>
      </c>
      <c r="AW21" s="17">
        <f t="shared" si="13"/>
        <v>-0.3362205482557889</v>
      </c>
      <c r="AX21" s="17">
        <f t="shared" si="14"/>
        <v>-1.3655743202889425E-14</v>
      </c>
      <c r="AY21" s="17"/>
      <c r="AZ21" s="17">
        <f t="shared" si="15"/>
        <v>4.5990445168868632E-2</v>
      </c>
      <c r="BA21" s="17">
        <f t="shared" si="16"/>
        <v>0.18518198061966745</v>
      </c>
      <c r="BB21" s="17">
        <f t="shared" si="17"/>
        <v>-0.39290438202640721</v>
      </c>
      <c r="BC21" s="17">
        <f t="shared" si="18"/>
        <v>0.25371284657560839</v>
      </c>
      <c r="BD21" s="27">
        <f t="shared" si="19"/>
        <v>0</v>
      </c>
    </row>
    <row r="22" spans="1:56">
      <c r="A22" s="5">
        <v>0</v>
      </c>
      <c r="B22" s="11" t="s">
        <v>80</v>
      </c>
      <c r="C22" s="5" t="s">
        <v>57</v>
      </c>
      <c r="D22" s="8">
        <v>456169.5</v>
      </c>
      <c r="E22" s="8">
        <v>258364</v>
      </c>
      <c r="F22" s="8">
        <v>253914.2</v>
      </c>
      <c r="G22" s="8">
        <v>214999.4</v>
      </c>
      <c r="H22" s="8">
        <v>29508.1</v>
      </c>
      <c r="I22" s="8">
        <v>69826</v>
      </c>
      <c r="J22" s="8">
        <v>2293.3000000000002</v>
      </c>
      <c r="K22" s="8">
        <v>77060.2</v>
      </c>
      <c r="L22" s="8">
        <v>44754.1</v>
      </c>
      <c r="M22" s="8">
        <v>315.5</v>
      </c>
      <c r="N22" s="8">
        <v>-17098.900000000001</v>
      </c>
      <c r="O22" s="8">
        <v>39316.9</v>
      </c>
      <c r="P22" s="8">
        <v>56415.8</v>
      </c>
      <c r="Q22" s="8">
        <v>-8852.7999999999993</v>
      </c>
      <c r="R22" s="8"/>
      <c r="S22" s="8">
        <v>19232.2</v>
      </c>
      <c r="T22" s="8">
        <v>475401.7</v>
      </c>
      <c r="U22" s="8">
        <v>5713.3</v>
      </c>
      <c r="V22" s="8">
        <v>11431.3</v>
      </c>
      <c r="W22" s="8">
        <v>5718</v>
      </c>
      <c r="X22" s="8">
        <v>481115</v>
      </c>
      <c r="Z22" s="8">
        <v>480201.6</v>
      </c>
      <c r="AA22" s="8">
        <v>359229.3</v>
      </c>
      <c r="AB22" s="8">
        <v>121007.6</v>
      </c>
      <c r="AC22" s="8"/>
      <c r="AD22" s="8">
        <v>141345.29999999999</v>
      </c>
      <c r="AE22" s="8"/>
      <c r="AF22" s="8">
        <v>453349.8</v>
      </c>
      <c r="AG22" s="8"/>
      <c r="AH22" s="22">
        <f t="shared" si="7"/>
        <v>1.1567500034926042</v>
      </c>
      <c r="AI22" s="8"/>
      <c r="AK22" s="24">
        <f t="shared" si="1"/>
        <v>456169.5</v>
      </c>
      <c r="AL22" s="17">
        <f t="shared" si="2"/>
        <v>287872.09999999998</v>
      </c>
      <c r="AM22" s="17">
        <f t="shared" si="3"/>
        <v>69826</v>
      </c>
      <c r="AN22" s="17">
        <f t="shared" si="4"/>
        <v>122129.79999999999</v>
      </c>
      <c r="AO22" s="17">
        <f t="shared" si="5"/>
        <v>-17098.900000000001</v>
      </c>
      <c r="AP22" s="24">
        <f t="shared" si="6"/>
        <v>-6559.4999999999418</v>
      </c>
      <c r="AQ22" s="17"/>
      <c r="AR22" s="17">
        <f t="shared" si="8"/>
        <v>1.1567500034926042</v>
      </c>
      <c r="AS22" s="17">
        <f t="shared" si="9"/>
        <v>0.68665677206787146</v>
      </c>
      <c r="AT22" s="17">
        <f t="shared" si="10"/>
        <v>-6.0094941136907198E-3</v>
      </c>
      <c r="AU22" s="17">
        <f t="shared" si="11"/>
        <v>6.8743290599367094E-3</v>
      </c>
      <c r="AV22" s="17">
        <f t="shared" si="12"/>
        <v>0.22895950820606401</v>
      </c>
      <c r="AW22" s="17">
        <f t="shared" si="13"/>
        <v>0.24026888827241683</v>
      </c>
      <c r="AX22" s="17">
        <f t="shared" si="14"/>
        <v>5.773159728050814E-15</v>
      </c>
      <c r="AY22" s="17"/>
      <c r="AZ22" s="17">
        <f t="shared" si="15"/>
        <v>1.1567500034926042</v>
      </c>
      <c r="BA22" s="17">
        <f t="shared" si="16"/>
        <v>0.92091616622660344</v>
      </c>
      <c r="BB22" s="17">
        <f t="shared" si="17"/>
        <v>6.8743290599367094E-3</v>
      </c>
      <c r="BC22" s="17">
        <f t="shared" si="18"/>
        <v>0.22895950820606401</v>
      </c>
      <c r="BD22" s="27">
        <f t="shared" si="19"/>
        <v>0</v>
      </c>
    </row>
    <row r="23" spans="1:56">
      <c r="A23" s="5">
        <v>0</v>
      </c>
      <c r="B23" s="7" t="s">
        <v>79</v>
      </c>
      <c r="C23" s="5" t="s">
        <v>60</v>
      </c>
      <c r="D23" s="8">
        <v>457516.79999999999</v>
      </c>
      <c r="E23" s="8">
        <v>262431.3</v>
      </c>
      <c r="F23" s="8">
        <v>258012</v>
      </c>
      <c r="G23" s="8">
        <v>218840.1</v>
      </c>
      <c r="H23" s="8">
        <v>28339.7</v>
      </c>
      <c r="I23" s="8">
        <v>70679.899999999994</v>
      </c>
      <c r="J23" s="8">
        <v>-310.60000000000002</v>
      </c>
      <c r="K23" s="8">
        <v>76989</v>
      </c>
      <c r="L23" s="8">
        <v>43953.4</v>
      </c>
      <c r="M23" s="8">
        <v>144</v>
      </c>
      <c r="N23" s="8">
        <v>-16497.3</v>
      </c>
      <c r="O23" s="8">
        <v>40541.199999999997</v>
      </c>
      <c r="P23" s="8">
        <v>57038.5</v>
      </c>
      <c r="Q23" s="8">
        <v>-8212.7999999999993</v>
      </c>
      <c r="R23" s="8"/>
      <c r="S23" s="8">
        <v>18775.900000000001</v>
      </c>
      <c r="T23" s="8">
        <v>476292.6</v>
      </c>
      <c r="U23" s="8">
        <v>6343.9</v>
      </c>
      <c r="V23" s="8">
        <v>12248.5</v>
      </c>
      <c r="W23" s="8">
        <v>5904.6</v>
      </c>
      <c r="X23" s="8">
        <v>482636.5</v>
      </c>
      <c r="Z23" s="8">
        <v>480631.4</v>
      </c>
      <c r="AA23" s="8">
        <v>360567.3</v>
      </c>
      <c r="AB23" s="8">
        <v>120059.6</v>
      </c>
      <c r="AC23" s="8"/>
      <c r="AD23" s="8">
        <v>140506.9</v>
      </c>
      <c r="AE23" s="8"/>
      <c r="AF23" s="8">
        <v>457227.2</v>
      </c>
      <c r="AG23" s="8"/>
      <c r="AH23" s="22">
        <f t="shared" si="7"/>
        <v>0.2953507413362928</v>
      </c>
      <c r="AI23" s="8"/>
      <c r="AK23" s="24">
        <f t="shared" si="1"/>
        <v>457516.79999999999</v>
      </c>
      <c r="AL23" s="17">
        <f t="shared" si="2"/>
        <v>290771</v>
      </c>
      <c r="AM23" s="17">
        <f t="shared" si="3"/>
        <v>70679.899999999994</v>
      </c>
      <c r="AN23" s="17">
        <f t="shared" si="4"/>
        <v>121086.39999999999</v>
      </c>
      <c r="AO23" s="17">
        <f t="shared" si="5"/>
        <v>-16497.3</v>
      </c>
      <c r="AP23" s="24">
        <f t="shared" si="6"/>
        <v>-8523.2000000000698</v>
      </c>
      <c r="AQ23" s="17"/>
      <c r="AR23" s="17">
        <f t="shared" si="8"/>
        <v>0.2953507413362928</v>
      </c>
      <c r="AS23" s="17">
        <f t="shared" si="9"/>
        <v>0.63548746682976909</v>
      </c>
      <c r="AT23" s="17">
        <f t="shared" si="10"/>
        <v>0.18718919173684215</v>
      </c>
      <c r="AU23" s="17">
        <f t="shared" si="11"/>
        <v>-0.22873076783958465</v>
      </c>
      <c r="AV23" s="17">
        <f t="shared" si="12"/>
        <v>0.13188080307868066</v>
      </c>
      <c r="AW23" s="17">
        <f t="shared" si="13"/>
        <v>-0.43047595246945003</v>
      </c>
      <c r="AX23" s="17">
        <f t="shared" si="14"/>
        <v>3.5638159090467525E-14</v>
      </c>
      <c r="AY23" s="17"/>
      <c r="AZ23" s="17">
        <f t="shared" si="15"/>
        <v>0.2953507413362928</v>
      </c>
      <c r="BA23" s="17">
        <f t="shared" si="16"/>
        <v>0.39220070609719682</v>
      </c>
      <c r="BB23" s="17">
        <f t="shared" si="17"/>
        <v>-0.22873076783958465</v>
      </c>
      <c r="BC23" s="17">
        <f t="shared" si="18"/>
        <v>0.13188080307868066</v>
      </c>
      <c r="BD23" s="27">
        <f t="shared" si="19"/>
        <v>0</v>
      </c>
    </row>
    <row r="24" spans="1:56">
      <c r="A24" s="5">
        <v>0</v>
      </c>
      <c r="B24" s="9">
        <v>9</v>
      </c>
      <c r="C24" s="5" t="s">
        <v>55</v>
      </c>
      <c r="D24" s="8">
        <v>454455.6</v>
      </c>
      <c r="E24" s="8">
        <v>255956.3</v>
      </c>
      <c r="F24" s="8">
        <v>251629.6</v>
      </c>
      <c r="G24" s="8">
        <v>212385.8</v>
      </c>
      <c r="H24" s="8">
        <v>25315.4</v>
      </c>
      <c r="I24" s="8">
        <v>70906.100000000006</v>
      </c>
      <c r="J24" s="8">
        <v>2333.6999999999998</v>
      </c>
      <c r="K24" s="8">
        <v>77125.399999999994</v>
      </c>
      <c r="L24" s="8">
        <v>44014</v>
      </c>
      <c r="M24" s="8">
        <v>43.5</v>
      </c>
      <c r="N24" s="8">
        <v>-13673.5</v>
      </c>
      <c r="O24" s="8">
        <v>42268.7</v>
      </c>
      <c r="P24" s="8">
        <v>55942.2</v>
      </c>
      <c r="Q24" s="8">
        <v>-7565.3</v>
      </c>
      <c r="R24" s="8"/>
      <c r="S24" s="8">
        <v>19067.5</v>
      </c>
      <c r="T24" s="8">
        <v>473523.1</v>
      </c>
      <c r="U24" s="8">
        <v>6388.2</v>
      </c>
      <c r="V24" s="8">
        <v>12208.9</v>
      </c>
      <c r="W24" s="8">
        <v>5820.7</v>
      </c>
      <c r="X24" s="8">
        <v>479911.3</v>
      </c>
      <c r="Z24" s="8">
        <v>474440.3</v>
      </c>
      <c r="AA24" s="8">
        <v>354316.7</v>
      </c>
      <c r="AB24" s="8">
        <v>120198.1</v>
      </c>
      <c r="AC24" s="8"/>
      <c r="AD24" s="8">
        <v>138138.20000000001</v>
      </c>
      <c r="AE24" s="8"/>
      <c r="AF24" s="8">
        <v>451758.4</v>
      </c>
      <c r="AG24" s="8"/>
      <c r="AH24" s="22">
        <f t="shared" si="7"/>
        <v>-0.66909018422930444</v>
      </c>
      <c r="AI24" s="8"/>
      <c r="AK24" s="24">
        <f t="shared" si="1"/>
        <v>454455.6</v>
      </c>
      <c r="AL24" s="17">
        <f t="shared" si="2"/>
        <v>281271.7</v>
      </c>
      <c r="AM24" s="17">
        <f t="shared" si="3"/>
        <v>70906.100000000006</v>
      </c>
      <c r="AN24" s="17">
        <f t="shared" si="4"/>
        <v>121182.9</v>
      </c>
      <c r="AO24" s="17">
        <f t="shared" si="5"/>
        <v>-13673.5</v>
      </c>
      <c r="AP24" s="24">
        <f t="shared" si="6"/>
        <v>-5231.6000000000931</v>
      </c>
      <c r="AQ24" s="17"/>
      <c r="AR24" s="17">
        <f t="shared" si="8"/>
        <v>-0.66909018422930444</v>
      </c>
      <c r="AS24" s="17">
        <f t="shared" si="9"/>
        <v>-2.0762734832906657</v>
      </c>
      <c r="AT24" s="17">
        <f t="shared" si="10"/>
        <v>4.944080741953337E-2</v>
      </c>
      <c r="AU24" s="17">
        <f t="shared" si="11"/>
        <v>2.1092121644494803E-2</v>
      </c>
      <c r="AV24" s="17">
        <f t="shared" si="12"/>
        <v>0.61720137927175556</v>
      </c>
      <c r="AW24" s="17">
        <f t="shared" si="13"/>
        <v>0.71944899072558144</v>
      </c>
      <c r="AX24" s="17">
        <f t="shared" si="14"/>
        <v>-3.5527136788005009E-15</v>
      </c>
      <c r="AY24" s="17"/>
      <c r="AZ24" s="17">
        <f t="shared" si="15"/>
        <v>-0.66909018422930444</v>
      </c>
      <c r="BA24" s="17">
        <f t="shared" si="16"/>
        <v>-1.3073836851455547</v>
      </c>
      <c r="BB24" s="17">
        <f t="shared" si="17"/>
        <v>2.1092121644494803E-2</v>
      </c>
      <c r="BC24" s="17">
        <f t="shared" si="18"/>
        <v>0.61720137927175556</v>
      </c>
      <c r="BD24" s="27">
        <f t="shared" si="19"/>
        <v>0</v>
      </c>
    </row>
    <row r="25" spans="1:56">
      <c r="A25" s="5">
        <v>0</v>
      </c>
      <c r="B25" s="9">
        <v>7</v>
      </c>
      <c r="C25" s="5" t="s">
        <v>56</v>
      </c>
      <c r="D25" s="8">
        <v>455490.9</v>
      </c>
      <c r="E25" s="8">
        <v>256357.8</v>
      </c>
      <c r="F25" s="8">
        <v>252106.2</v>
      </c>
      <c r="G25" s="8">
        <v>212694.7</v>
      </c>
      <c r="H25" s="8">
        <v>23554.3</v>
      </c>
      <c r="I25" s="8">
        <v>71294.7</v>
      </c>
      <c r="J25" s="8">
        <v>4491.2</v>
      </c>
      <c r="K25" s="8">
        <v>77006.7</v>
      </c>
      <c r="L25" s="8">
        <v>44412.6</v>
      </c>
      <c r="M25" s="8">
        <v>175.8</v>
      </c>
      <c r="N25" s="8">
        <v>-14111.7</v>
      </c>
      <c r="O25" s="8">
        <v>41622.5</v>
      </c>
      <c r="P25" s="8">
        <v>55734.2</v>
      </c>
      <c r="Q25" s="8">
        <v>-7690.6</v>
      </c>
      <c r="R25" s="8"/>
      <c r="S25" s="8">
        <v>19174.900000000001</v>
      </c>
      <c r="T25" s="8">
        <v>474665.8</v>
      </c>
      <c r="U25" s="8">
        <v>5417</v>
      </c>
      <c r="V25" s="8">
        <v>11410.6</v>
      </c>
      <c r="W25" s="8">
        <v>5993.6</v>
      </c>
      <c r="X25" s="8">
        <v>480082.8</v>
      </c>
      <c r="Z25" s="8">
        <v>476137.7</v>
      </c>
      <c r="AA25" s="8">
        <v>355658.3</v>
      </c>
      <c r="AB25" s="8">
        <v>120553.3</v>
      </c>
      <c r="AC25" s="8"/>
      <c r="AD25" s="8">
        <v>137356.5</v>
      </c>
      <c r="AE25" s="8"/>
      <c r="AF25" s="8">
        <v>450703.5</v>
      </c>
      <c r="AG25" s="8"/>
      <c r="AH25" s="22">
        <f t="shared" si="7"/>
        <v>0.22781103368514266</v>
      </c>
      <c r="AI25" s="8"/>
      <c r="AK25" s="24">
        <f t="shared" si="1"/>
        <v>455490.9</v>
      </c>
      <c r="AL25" s="17">
        <f t="shared" si="2"/>
        <v>279912.09999999998</v>
      </c>
      <c r="AM25" s="17">
        <f t="shared" si="3"/>
        <v>71294.7</v>
      </c>
      <c r="AN25" s="17">
        <f t="shared" si="4"/>
        <v>121595.09999999999</v>
      </c>
      <c r="AO25" s="17">
        <f t="shared" si="5"/>
        <v>-14111.7</v>
      </c>
      <c r="AP25" s="24">
        <f t="shared" si="6"/>
        <v>-3199.2999999999302</v>
      </c>
      <c r="AQ25" s="17"/>
      <c r="AR25" s="17">
        <f t="shared" si="8"/>
        <v>0.22781103368514266</v>
      </c>
      <c r="AS25" s="17">
        <f t="shared" si="9"/>
        <v>-0.29917114015099278</v>
      </c>
      <c r="AT25" s="17">
        <f t="shared" si="10"/>
        <v>8.5508903400022193E-2</v>
      </c>
      <c r="AU25" s="17">
        <f t="shared" si="11"/>
        <v>9.0701929957513375E-2</v>
      </c>
      <c r="AV25" s="17">
        <f t="shared" si="12"/>
        <v>-9.642306091068098E-2</v>
      </c>
      <c r="AW25" s="17">
        <f t="shared" si="13"/>
        <v>0.4471944013893025</v>
      </c>
      <c r="AX25" s="17">
        <f t="shared" si="14"/>
        <v>-2.1649348980190553E-14</v>
      </c>
      <c r="AY25" s="17"/>
      <c r="AZ25" s="17">
        <f t="shared" si="15"/>
        <v>0.22781103368514266</v>
      </c>
      <c r="BA25" s="17">
        <f t="shared" si="16"/>
        <v>0.23353216463831028</v>
      </c>
      <c r="BB25" s="17">
        <f t="shared" si="17"/>
        <v>9.0701929957513375E-2</v>
      </c>
      <c r="BC25" s="17">
        <f t="shared" si="18"/>
        <v>-9.642306091068098E-2</v>
      </c>
      <c r="BD25" s="27">
        <f t="shared" si="19"/>
        <v>0</v>
      </c>
    </row>
    <row r="26" spans="1:56">
      <c r="A26" s="5">
        <v>0</v>
      </c>
      <c r="B26" s="11" t="s">
        <v>80</v>
      </c>
      <c r="C26" s="5" t="s">
        <v>57</v>
      </c>
      <c r="D26" s="8">
        <v>455636.4</v>
      </c>
      <c r="E26" s="8">
        <v>255671.4</v>
      </c>
      <c r="F26" s="8">
        <v>251331.4</v>
      </c>
      <c r="G26" s="8">
        <v>211773.8</v>
      </c>
      <c r="H26" s="8">
        <v>22486</v>
      </c>
      <c r="I26" s="8">
        <v>73004.5</v>
      </c>
      <c r="J26" s="8">
        <v>3749.9</v>
      </c>
      <c r="K26" s="8">
        <v>77437.7</v>
      </c>
      <c r="L26" s="8">
        <v>42213.8</v>
      </c>
      <c r="M26" s="8">
        <v>556.5</v>
      </c>
      <c r="N26" s="8">
        <v>-11985.3</v>
      </c>
      <c r="O26" s="8">
        <v>42584.6</v>
      </c>
      <c r="P26" s="8">
        <v>54569.9</v>
      </c>
      <c r="Q26" s="8">
        <v>-7498.2</v>
      </c>
      <c r="R26" s="8"/>
      <c r="S26" s="8">
        <v>19763.8</v>
      </c>
      <c r="T26" s="8">
        <v>475400.2</v>
      </c>
      <c r="U26" s="8">
        <v>6623.3</v>
      </c>
      <c r="V26" s="8">
        <v>13013.9</v>
      </c>
      <c r="W26" s="8">
        <v>6390.6</v>
      </c>
      <c r="X26" s="8">
        <v>482023.5</v>
      </c>
      <c r="Z26" s="8">
        <v>474207.1</v>
      </c>
      <c r="AA26" s="8">
        <v>355143.3</v>
      </c>
      <c r="AB26" s="8">
        <v>119094.39999999999</v>
      </c>
      <c r="AC26" s="8"/>
      <c r="AD26" s="8">
        <v>136232.70000000001</v>
      </c>
      <c r="AE26" s="8"/>
      <c r="AF26" s="8">
        <v>451326.3</v>
      </c>
      <c r="AG26" s="8"/>
      <c r="AH26" s="22">
        <f t="shared" si="7"/>
        <v>3.1943558038150854E-2</v>
      </c>
      <c r="AI26" s="8"/>
      <c r="AK26" s="24">
        <f t="shared" si="1"/>
        <v>455636.4</v>
      </c>
      <c r="AL26" s="17">
        <f t="shared" si="2"/>
        <v>278157.40000000002</v>
      </c>
      <c r="AM26" s="17">
        <f t="shared" si="3"/>
        <v>73004.5</v>
      </c>
      <c r="AN26" s="17">
        <f t="shared" si="4"/>
        <v>120208</v>
      </c>
      <c r="AO26" s="17">
        <f t="shared" si="5"/>
        <v>-11985.3</v>
      </c>
      <c r="AP26" s="24">
        <f t="shared" si="6"/>
        <v>-3748.2000000000116</v>
      </c>
      <c r="AQ26" s="17"/>
      <c r="AR26" s="17">
        <f t="shared" si="8"/>
        <v>3.1943558038150854E-2</v>
      </c>
      <c r="AS26" s="17">
        <f t="shared" si="9"/>
        <v>-0.38523272363947408</v>
      </c>
      <c r="AT26" s="17">
        <f t="shared" si="10"/>
        <v>0.37537522703527182</v>
      </c>
      <c r="AU26" s="17">
        <f t="shared" si="11"/>
        <v>-0.30452858663037863</v>
      </c>
      <c r="AV26" s="17">
        <f t="shared" si="12"/>
        <v>0.46683698840086624</v>
      </c>
      <c r="AW26" s="17">
        <f t="shared" si="13"/>
        <v>-0.12050734712813833</v>
      </c>
      <c r="AX26" s="17">
        <f t="shared" si="14"/>
        <v>3.8441472227646045E-15</v>
      </c>
      <c r="AY26" s="17"/>
      <c r="AZ26" s="17">
        <f t="shared" si="15"/>
        <v>3.1943558038150854E-2</v>
      </c>
      <c r="BA26" s="17">
        <f t="shared" si="16"/>
        <v>-0.13036484373233675</v>
      </c>
      <c r="BB26" s="17">
        <f t="shared" si="17"/>
        <v>-0.30452858663037863</v>
      </c>
      <c r="BC26" s="17">
        <f t="shared" si="18"/>
        <v>0.46683698840086624</v>
      </c>
      <c r="BD26" s="27">
        <f t="shared" si="19"/>
        <v>0</v>
      </c>
    </row>
    <row r="27" spans="1:56">
      <c r="A27" s="5">
        <v>0</v>
      </c>
      <c r="B27" s="7" t="s">
        <v>79</v>
      </c>
      <c r="C27" s="5" t="s">
        <v>61</v>
      </c>
      <c r="D27" s="8">
        <v>450534</v>
      </c>
      <c r="E27" s="8">
        <v>255514.4</v>
      </c>
      <c r="F27" s="8">
        <v>250924.9</v>
      </c>
      <c r="G27" s="8">
        <v>211208.5</v>
      </c>
      <c r="H27" s="8">
        <v>22398.1</v>
      </c>
      <c r="I27" s="8">
        <v>71932.7</v>
      </c>
      <c r="J27" s="8">
        <v>3332</v>
      </c>
      <c r="K27" s="8">
        <v>77285.399999999994</v>
      </c>
      <c r="L27" s="8">
        <v>39803.9</v>
      </c>
      <c r="M27" s="8">
        <v>287.60000000000002</v>
      </c>
      <c r="N27" s="8">
        <v>-12676</v>
      </c>
      <c r="O27" s="8">
        <v>41493.699999999997</v>
      </c>
      <c r="P27" s="8">
        <v>54169.7</v>
      </c>
      <c r="Q27" s="8">
        <v>-7344.1</v>
      </c>
      <c r="R27" s="8"/>
      <c r="S27" s="8">
        <v>20471.8</v>
      </c>
      <c r="T27" s="8">
        <v>471005.8</v>
      </c>
      <c r="U27" s="8">
        <v>6318.3</v>
      </c>
      <c r="V27" s="8">
        <v>12350.3</v>
      </c>
      <c r="W27" s="8">
        <v>6032</v>
      </c>
      <c r="X27" s="8">
        <v>477324.1</v>
      </c>
      <c r="Z27" s="8">
        <v>469790.1</v>
      </c>
      <c r="AA27" s="8">
        <v>353320.3</v>
      </c>
      <c r="AB27" s="8">
        <v>116433.2</v>
      </c>
      <c r="AC27" s="8"/>
      <c r="AD27" s="8">
        <v>132790.29999999999</v>
      </c>
      <c r="AE27" s="8"/>
      <c r="AF27" s="8">
        <v>446776.1</v>
      </c>
      <c r="AG27" s="8"/>
      <c r="AH27" s="22">
        <f t="shared" si="7"/>
        <v>-1.1198402937078811</v>
      </c>
      <c r="AI27" s="8"/>
      <c r="AK27" s="24">
        <f t="shared" si="1"/>
        <v>450534</v>
      </c>
      <c r="AL27" s="17">
        <f t="shared" si="2"/>
        <v>277912.5</v>
      </c>
      <c r="AM27" s="17">
        <f t="shared" si="3"/>
        <v>71932.7</v>
      </c>
      <c r="AN27" s="17">
        <f t="shared" si="4"/>
        <v>117376.9</v>
      </c>
      <c r="AO27" s="17">
        <f t="shared" si="5"/>
        <v>-12676</v>
      </c>
      <c r="AP27" s="24">
        <f t="shared" si="6"/>
        <v>-4012.0999999999767</v>
      </c>
      <c r="AQ27" s="17"/>
      <c r="AR27" s="17">
        <f t="shared" si="8"/>
        <v>-1.1198402937078811</v>
      </c>
      <c r="AS27" s="17">
        <f t="shared" si="9"/>
        <v>-5.3748998104634155E-2</v>
      </c>
      <c r="AT27" s="17">
        <f t="shared" si="10"/>
        <v>-0.23523142575966335</v>
      </c>
      <c r="AU27" s="17">
        <f t="shared" si="11"/>
        <v>-0.62135070859132535</v>
      </c>
      <c r="AV27" s="17">
        <f t="shared" si="12"/>
        <v>-0.15159017146127937</v>
      </c>
      <c r="AW27" s="17">
        <f t="shared" si="13"/>
        <v>-5.791898979097479E-2</v>
      </c>
      <c r="AX27" s="17">
        <f t="shared" si="14"/>
        <v>-3.9968028886505635E-15</v>
      </c>
      <c r="AY27" s="17"/>
      <c r="AZ27" s="17">
        <f t="shared" si="15"/>
        <v>-1.1198402937078811</v>
      </c>
      <c r="BA27" s="17">
        <f t="shared" si="16"/>
        <v>-0.34689941365527632</v>
      </c>
      <c r="BB27" s="17">
        <f t="shared" si="17"/>
        <v>-0.62135070859132535</v>
      </c>
      <c r="BC27" s="17">
        <f t="shared" si="18"/>
        <v>-0.15159017146127937</v>
      </c>
      <c r="BD27" s="27">
        <f t="shared" si="19"/>
        <v>0</v>
      </c>
    </row>
    <row r="28" spans="1:56">
      <c r="A28" s="5">
        <v>0</v>
      </c>
      <c r="B28" s="9">
        <v>9</v>
      </c>
      <c r="C28" s="5" t="s">
        <v>55</v>
      </c>
      <c r="D28" s="8">
        <v>448653.9</v>
      </c>
      <c r="E28" s="8">
        <v>255253.6</v>
      </c>
      <c r="F28" s="8">
        <v>250381.8</v>
      </c>
      <c r="G28" s="8">
        <v>210516.1</v>
      </c>
      <c r="H28" s="8">
        <v>21902.6</v>
      </c>
      <c r="I28" s="8">
        <v>71274.2</v>
      </c>
      <c r="J28" s="8">
        <v>1499</v>
      </c>
      <c r="K28" s="8">
        <v>77939.7</v>
      </c>
      <c r="L28" s="8">
        <v>39416.5</v>
      </c>
      <c r="M28" s="8">
        <v>222</v>
      </c>
      <c r="N28" s="8">
        <v>-11055.7</v>
      </c>
      <c r="O28" s="8">
        <v>40698.1</v>
      </c>
      <c r="P28" s="8">
        <v>51753.8</v>
      </c>
      <c r="Q28" s="8">
        <v>-7798</v>
      </c>
      <c r="R28" s="8"/>
      <c r="S28" s="8">
        <v>20138.2</v>
      </c>
      <c r="T28" s="8">
        <v>468792</v>
      </c>
      <c r="U28" s="8">
        <v>5327.1</v>
      </c>
      <c r="V28" s="8">
        <v>11595.1</v>
      </c>
      <c r="W28" s="8">
        <v>6268</v>
      </c>
      <c r="X28" s="8">
        <v>474119.1</v>
      </c>
      <c r="Z28" s="8">
        <v>466781.6</v>
      </c>
      <c r="AA28" s="8">
        <v>350114.4</v>
      </c>
      <c r="AB28" s="8">
        <v>116671.4</v>
      </c>
      <c r="AC28" s="8"/>
      <c r="AD28" s="8">
        <v>131279.5</v>
      </c>
      <c r="AE28" s="8"/>
      <c r="AF28" s="8">
        <v>446631.2</v>
      </c>
      <c r="AG28" s="8"/>
      <c r="AH28" s="22">
        <f t="shared" si="7"/>
        <v>-0.41730479830600586</v>
      </c>
      <c r="AI28" s="8"/>
      <c r="AK28" s="24">
        <f t="shared" si="1"/>
        <v>448653.9</v>
      </c>
      <c r="AL28" s="17">
        <f t="shared" si="2"/>
        <v>277156.2</v>
      </c>
      <c r="AM28" s="17">
        <f t="shared" si="3"/>
        <v>71274.2</v>
      </c>
      <c r="AN28" s="17">
        <f t="shared" si="4"/>
        <v>117578.2</v>
      </c>
      <c r="AO28" s="17">
        <f t="shared" si="5"/>
        <v>-11055.7</v>
      </c>
      <c r="AP28" s="24">
        <f t="shared" si="6"/>
        <v>-6299</v>
      </c>
      <c r="AQ28" s="17"/>
      <c r="AR28" s="17">
        <f t="shared" si="8"/>
        <v>-0.41730479830600586</v>
      </c>
      <c r="AS28" s="17">
        <f t="shared" si="9"/>
        <v>-0.16786746394278532</v>
      </c>
      <c r="AT28" s="17">
        <f t="shared" si="10"/>
        <v>-0.14615989026355392</v>
      </c>
      <c r="AU28" s="17">
        <f t="shared" si="11"/>
        <v>4.4680312695601868E-2</v>
      </c>
      <c r="AV28" s="17">
        <f t="shared" si="12"/>
        <v>0.3596398939924621</v>
      </c>
      <c r="AW28" s="17">
        <f t="shared" si="13"/>
        <v>-0.50759765078773711</v>
      </c>
      <c r="AX28" s="17">
        <f t="shared" si="14"/>
        <v>6.4948046940571658E-15</v>
      </c>
      <c r="AY28" s="17"/>
      <c r="AZ28" s="17">
        <f t="shared" si="15"/>
        <v>-0.41730479830600586</v>
      </c>
      <c r="BA28" s="17">
        <f t="shared" si="16"/>
        <v>-0.82162500499406987</v>
      </c>
      <c r="BB28" s="17">
        <f t="shared" si="17"/>
        <v>4.4680312695601868E-2</v>
      </c>
      <c r="BC28" s="17">
        <f t="shared" si="18"/>
        <v>0.3596398939924621</v>
      </c>
      <c r="BD28" s="27">
        <f t="shared" si="19"/>
        <v>0</v>
      </c>
    </row>
    <row r="29" spans="1:56">
      <c r="A29" s="5">
        <v>0</v>
      </c>
      <c r="B29" s="9">
        <v>8</v>
      </c>
      <c r="C29" s="5" t="s">
        <v>56</v>
      </c>
      <c r="D29" s="8">
        <v>449450</v>
      </c>
      <c r="E29" s="8">
        <v>257084.1</v>
      </c>
      <c r="F29" s="8">
        <v>252000</v>
      </c>
      <c r="G29" s="8">
        <v>211938.5</v>
      </c>
      <c r="H29" s="8">
        <v>21301.4</v>
      </c>
      <c r="I29" s="8">
        <v>70710.5</v>
      </c>
      <c r="J29" s="8">
        <v>-275.3</v>
      </c>
      <c r="K29" s="8">
        <v>78308.100000000006</v>
      </c>
      <c r="L29" s="8">
        <v>41253</v>
      </c>
      <c r="M29" s="8">
        <v>-110.2</v>
      </c>
      <c r="N29" s="8">
        <v>-11040.1</v>
      </c>
      <c r="O29" s="8">
        <v>40771.800000000003</v>
      </c>
      <c r="P29" s="8">
        <v>51811.9</v>
      </c>
      <c r="Q29" s="8">
        <v>-7781.7</v>
      </c>
      <c r="R29" s="8"/>
      <c r="S29" s="8">
        <v>19802.599999999999</v>
      </c>
      <c r="T29" s="8">
        <v>469252.5</v>
      </c>
      <c r="U29" s="8">
        <v>5971.9</v>
      </c>
      <c r="V29" s="8">
        <v>11643.3</v>
      </c>
      <c r="W29" s="8">
        <v>5671.5</v>
      </c>
      <c r="X29" s="8">
        <v>475224.4</v>
      </c>
      <c r="Z29" s="8">
        <v>467580.3</v>
      </c>
      <c r="AA29" s="8">
        <v>349046</v>
      </c>
      <c r="AB29" s="8">
        <v>118612.2</v>
      </c>
      <c r="AC29" s="8"/>
      <c r="AD29" s="8">
        <v>131815.29999999999</v>
      </c>
      <c r="AE29" s="8"/>
      <c r="AF29" s="8">
        <v>449255.7</v>
      </c>
      <c r="AG29" s="8"/>
      <c r="AH29" s="22">
        <f t="shared" si="7"/>
        <v>0.17744189897825891</v>
      </c>
      <c r="AI29" s="8"/>
      <c r="AK29" s="24">
        <f t="shared" si="1"/>
        <v>449450</v>
      </c>
      <c r="AL29" s="17">
        <f t="shared" si="2"/>
        <v>278385.5</v>
      </c>
      <c r="AM29" s="17">
        <f t="shared" si="3"/>
        <v>70710.5</v>
      </c>
      <c r="AN29" s="17">
        <f t="shared" si="4"/>
        <v>119450.90000000001</v>
      </c>
      <c r="AO29" s="17">
        <f t="shared" si="5"/>
        <v>-11040.1</v>
      </c>
      <c r="AP29" s="24">
        <f t="shared" si="6"/>
        <v>-8056.8000000000466</v>
      </c>
      <c r="AQ29" s="17"/>
      <c r="AR29" s="17">
        <f t="shared" si="8"/>
        <v>0.17744189897825891</v>
      </c>
      <c r="AS29" s="17">
        <f t="shared" si="9"/>
        <v>0.27399739531964135</v>
      </c>
      <c r="AT29" s="17">
        <f t="shared" si="10"/>
        <v>-0.12564250528079596</v>
      </c>
      <c r="AU29" s="17">
        <f t="shared" si="11"/>
        <v>0.41740415050443369</v>
      </c>
      <c r="AV29" s="17">
        <f t="shared" si="12"/>
        <v>3.477067735285565E-3</v>
      </c>
      <c r="AW29" s="17">
        <f t="shared" si="13"/>
        <v>-0.39179420930031961</v>
      </c>
      <c r="AX29" s="17">
        <f t="shared" si="14"/>
        <v>1.3877787807814457E-14</v>
      </c>
      <c r="AY29" s="17"/>
      <c r="AZ29" s="17">
        <f t="shared" si="15"/>
        <v>0.17744189897825891</v>
      </c>
      <c r="BA29" s="17">
        <f t="shared" si="16"/>
        <v>-0.24343931926146034</v>
      </c>
      <c r="BB29" s="17">
        <f t="shared" si="17"/>
        <v>0.41740415050443369</v>
      </c>
      <c r="BC29" s="17">
        <f t="shared" si="18"/>
        <v>3.477067735285565E-3</v>
      </c>
      <c r="BD29" s="27">
        <f t="shared" si="19"/>
        <v>0</v>
      </c>
    </row>
    <row r="30" spans="1:56">
      <c r="A30" s="5">
        <v>0</v>
      </c>
      <c r="B30" s="11" t="s">
        <v>80</v>
      </c>
      <c r="C30" s="5" t="s">
        <v>57</v>
      </c>
      <c r="D30" s="8">
        <v>452941.8</v>
      </c>
      <c r="E30" s="8">
        <v>256659.9</v>
      </c>
      <c r="F30" s="8">
        <v>251440.7</v>
      </c>
      <c r="G30" s="8">
        <v>211222.3</v>
      </c>
      <c r="H30" s="8">
        <v>20625.8</v>
      </c>
      <c r="I30" s="8">
        <v>68601.100000000006</v>
      </c>
      <c r="J30" s="8">
        <v>2504.6</v>
      </c>
      <c r="K30" s="8">
        <v>78795.899999999994</v>
      </c>
      <c r="L30" s="8">
        <v>45562.8</v>
      </c>
      <c r="M30" s="8">
        <v>-738.9</v>
      </c>
      <c r="N30" s="8">
        <v>-10458</v>
      </c>
      <c r="O30" s="8">
        <v>40053.1</v>
      </c>
      <c r="P30" s="8">
        <v>50511.1</v>
      </c>
      <c r="Q30" s="8">
        <v>-8611.4</v>
      </c>
      <c r="R30" s="8"/>
      <c r="S30" s="8">
        <v>20110.7</v>
      </c>
      <c r="T30" s="8">
        <v>473052.5</v>
      </c>
      <c r="U30" s="8">
        <v>5435.5</v>
      </c>
      <c r="V30" s="8">
        <v>9929.4</v>
      </c>
      <c r="W30" s="8">
        <v>4493.8999999999996</v>
      </c>
      <c r="X30" s="8">
        <v>478488</v>
      </c>
      <c r="Z30" s="8">
        <v>471090.3</v>
      </c>
      <c r="AA30" s="8">
        <v>348426.9</v>
      </c>
      <c r="AB30" s="8">
        <v>122885.7</v>
      </c>
      <c r="AC30" s="8"/>
      <c r="AD30" s="8">
        <v>132912.5</v>
      </c>
      <c r="AE30" s="8"/>
      <c r="AF30" s="8">
        <v>450537</v>
      </c>
      <c r="AG30" s="8"/>
      <c r="AH30" s="22">
        <f t="shared" si="7"/>
        <v>0.77690510624096021</v>
      </c>
      <c r="AI30" s="8"/>
      <c r="AK30" s="24">
        <f t="shared" si="1"/>
        <v>452941.8</v>
      </c>
      <c r="AL30" s="17">
        <f t="shared" si="2"/>
        <v>277285.7</v>
      </c>
      <c r="AM30" s="17">
        <f t="shared" si="3"/>
        <v>68601.100000000006</v>
      </c>
      <c r="AN30" s="17">
        <f t="shared" si="4"/>
        <v>123619.8</v>
      </c>
      <c r="AO30" s="17">
        <f t="shared" si="5"/>
        <v>-10458</v>
      </c>
      <c r="AP30" s="24">
        <f t="shared" si="6"/>
        <v>-6106.8000000000466</v>
      </c>
      <c r="AQ30" s="17"/>
      <c r="AR30" s="17">
        <f t="shared" si="8"/>
        <v>0.77690510624096021</v>
      </c>
      <c r="AS30" s="17">
        <f t="shared" si="9"/>
        <v>-0.24469907664923535</v>
      </c>
      <c r="AT30" s="17">
        <f t="shared" si="10"/>
        <v>-0.46932918010902086</v>
      </c>
      <c r="AU30" s="17">
        <f t="shared" si="11"/>
        <v>0.92755590165758028</v>
      </c>
      <c r="AV30" s="17">
        <f t="shared" si="12"/>
        <v>0.1295138502614307</v>
      </c>
      <c r="AW30" s="17">
        <f t="shared" si="13"/>
        <v>0.43386361108020916</v>
      </c>
      <c r="AX30" s="17">
        <f t="shared" si="14"/>
        <v>-3.7747582837255322E-15</v>
      </c>
      <c r="AY30" s="17"/>
      <c r="AZ30" s="17">
        <f t="shared" si="15"/>
        <v>0.77690510624096021</v>
      </c>
      <c r="BA30" s="17">
        <f t="shared" si="16"/>
        <v>-0.28016464567805066</v>
      </c>
      <c r="BB30" s="17">
        <f t="shared" si="17"/>
        <v>0.92755590165758028</v>
      </c>
      <c r="BC30" s="17">
        <f t="shared" si="18"/>
        <v>0.1295138502614307</v>
      </c>
      <c r="BD30" s="27">
        <f t="shared" si="19"/>
        <v>0</v>
      </c>
    </row>
    <row r="31" spans="1:56">
      <c r="A31" s="5">
        <v>0</v>
      </c>
      <c r="B31" s="7" t="s">
        <v>79</v>
      </c>
      <c r="C31" s="5" t="s">
        <v>62</v>
      </c>
      <c r="D31" s="8">
        <v>447207</v>
      </c>
      <c r="E31" s="8">
        <v>257868.6</v>
      </c>
      <c r="F31" s="8">
        <v>252586.4</v>
      </c>
      <c r="G31" s="8">
        <v>212134.39999999999</v>
      </c>
      <c r="H31" s="8">
        <v>20523.099999999999</v>
      </c>
      <c r="I31" s="8">
        <v>66830</v>
      </c>
      <c r="J31" s="8">
        <v>-3417.8</v>
      </c>
      <c r="K31" s="8">
        <v>79739.5</v>
      </c>
      <c r="L31" s="8">
        <v>45785.8</v>
      </c>
      <c r="M31" s="8">
        <v>-112.1</v>
      </c>
      <c r="N31" s="8">
        <v>-11884</v>
      </c>
      <c r="O31" s="8">
        <v>40148.1</v>
      </c>
      <c r="P31" s="8">
        <v>52032.1</v>
      </c>
      <c r="Q31" s="8">
        <v>-8126.2</v>
      </c>
      <c r="R31" s="8"/>
      <c r="S31" s="8">
        <v>20990.9</v>
      </c>
      <c r="T31" s="8">
        <v>468197.8</v>
      </c>
      <c r="U31" s="8">
        <v>4801.7</v>
      </c>
      <c r="V31" s="8">
        <v>9743.7000000000007</v>
      </c>
      <c r="W31" s="8">
        <v>4942</v>
      </c>
      <c r="X31" s="8">
        <v>472999.5</v>
      </c>
      <c r="Z31" s="8">
        <v>466133.1</v>
      </c>
      <c r="AA31" s="8">
        <v>342060.9</v>
      </c>
      <c r="AB31" s="8">
        <v>124419</v>
      </c>
      <c r="AC31" s="8"/>
      <c r="AD31" s="8">
        <v>131142.6</v>
      </c>
      <c r="AE31" s="8"/>
      <c r="AF31" s="8">
        <v>449789.8</v>
      </c>
      <c r="AG31" s="8"/>
      <c r="AH31" s="22">
        <f t="shared" si="7"/>
        <v>-1.2661229323502425</v>
      </c>
      <c r="AI31" s="8"/>
      <c r="AK31" s="24">
        <f t="shared" ref="AK31:AK94" si="20">D31</f>
        <v>447207</v>
      </c>
      <c r="AL31" s="17">
        <f t="shared" ref="AL31:AL94" si="21">E31+H31</f>
        <v>278391.7</v>
      </c>
      <c r="AM31" s="17">
        <f t="shared" ref="AM31:AM94" si="22">I31</f>
        <v>66830</v>
      </c>
      <c r="AN31" s="17">
        <f t="shared" ref="AN31:AN94" si="23">SUM(K31:M31)</f>
        <v>125413.2</v>
      </c>
      <c r="AO31" s="17">
        <f t="shared" ref="AO31:AO94" si="24">N31</f>
        <v>-11884</v>
      </c>
      <c r="AP31" s="24">
        <f t="shared" ref="AP31:AP94" si="25">AK31-SUM(AL31:AO31)</f>
        <v>-11543.900000000023</v>
      </c>
      <c r="AQ31" s="17"/>
      <c r="AR31" s="17">
        <f t="shared" si="8"/>
        <v>-1.2661229323502425</v>
      </c>
      <c r="AS31" s="17">
        <f t="shared" si="9"/>
        <v>0.24418148203588186</v>
      </c>
      <c r="AT31" s="17">
        <f t="shared" si="10"/>
        <v>-0.39102153963268699</v>
      </c>
      <c r="AU31" s="17">
        <f t="shared" si="11"/>
        <v>0.39594490947843497</v>
      </c>
      <c r="AV31" s="17">
        <f t="shared" si="12"/>
        <v>-0.31483073542781881</v>
      </c>
      <c r="AW31" s="17">
        <f t="shared" si="13"/>
        <v>-1.2003970488040576</v>
      </c>
      <c r="AX31" s="17">
        <f t="shared" si="14"/>
        <v>3.9968028886505635E-15</v>
      </c>
      <c r="AY31" s="17"/>
      <c r="AZ31" s="17">
        <f t="shared" si="15"/>
        <v>-1.2661229323502425</v>
      </c>
      <c r="BA31" s="17">
        <f t="shared" si="16"/>
        <v>-1.3472371064008586</v>
      </c>
      <c r="BB31" s="17">
        <f t="shared" si="17"/>
        <v>0.39594490947843497</v>
      </c>
      <c r="BC31" s="17">
        <f t="shared" si="18"/>
        <v>-0.31483073542781881</v>
      </c>
      <c r="BD31" s="27">
        <f t="shared" si="19"/>
        <v>0</v>
      </c>
    </row>
    <row r="32" spans="1:56">
      <c r="A32" s="5">
        <v>0</v>
      </c>
      <c r="B32" s="9">
        <v>9</v>
      </c>
      <c r="C32" s="5" t="s">
        <v>55</v>
      </c>
      <c r="D32" s="8">
        <v>448736.5</v>
      </c>
      <c r="E32" s="8">
        <v>258192.8</v>
      </c>
      <c r="F32" s="8">
        <v>252749.7</v>
      </c>
      <c r="G32" s="8">
        <v>212053.1</v>
      </c>
      <c r="H32" s="8">
        <v>21999.7</v>
      </c>
      <c r="I32" s="8">
        <v>67333.100000000006</v>
      </c>
      <c r="J32" s="8">
        <v>-3699.4</v>
      </c>
      <c r="K32" s="8">
        <v>80440</v>
      </c>
      <c r="L32" s="8">
        <v>45026.3</v>
      </c>
      <c r="M32" s="8">
        <v>0.2</v>
      </c>
      <c r="N32" s="8">
        <v>-12515.1</v>
      </c>
      <c r="O32" s="8">
        <v>40525.300000000003</v>
      </c>
      <c r="P32" s="8">
        <v>53040.4</v>
      </c>
      <c r="Q32" s="8">
        <v>-8041.1</v>
      </c>
      <c r="R32" s="8"/>
      <c r="S32" s="8">
        <v>20501</v>
      </c>
      <c r="T32" s="8">
        <v>469237.5</v>
      </c>
      <c r="U32" s="8">
        <v>5907.2</v>
      </c>
      <c r="V32" s="8">
        <v>10038.9</v>
      </c>
      <c r="W32" s="8">
        <v>4131.8</v>
      </c>
      <c r="X32" s="8">
        <v>475144.7</v>
      </c>
      <c r="Z32" s="8">
        <v>468113.3</v>
      </c>
      <c r="AA32" s="8">
        <v>343981.8</v>
      </c>
      <c r="AB32" s="8">
        <v>124460.3</v>
      </c>
      <c r="AC32" s="8"/>
      <c r="AD32" s="8">
        <v>132296.29999999999</v>
      </c>
      <c r="AE32" s="8"/>
      <c r="AF32" s="8">
        <v>451507.5</v>
      </c>
      <c r="AG32" s="8"/>
      <c r="AH32" s="22">
        <f t="shared" si="7"/>
        <v>0.34201164114158189</v>
      </c>
      <c r="AI32" s="8"/>
      <c r="AK32" s="24">
        <f t="shared" si="20"/>
        <v>448736.5</v>
      </c>
      <c r="AL32" s="17">
        <f t="shared" si="21"/>
        <v>280192.5</v>
      </c>
      <c r="AM32" s="17">
        <f t="shared" si="22"/>
        <v>67333.100000000006</v>
      </c>
      <c r="AN32" s="17">
        <f t="shared" si="23"/>
        <v>125466.5</v>
      </c>
      <c r="AO32" s="17">
        <f t="shared" si="24"/>
        <v>-12515.1</v>
      </c>
      <c r="AP32" s="24">
        <f t="shared" si="25"/>
        <v>-11740.5</v>
      </c>
      <c r="AQ32" s="17"/>
      <c r="AR32" s="17">
        <f t="shared" si="8"/>
        <v>0.34201164114158189</v>
      </c>
      <c r="AS32" s="17">
        <f t="shared" si="9"/>
        <v>0.40267706006390513</v>
      </c>
      <c r="AT32" s="17">
        <f t="shared" si="10"/>
        <v>0.11249823907049886</v>
      </c>
      <c r="AU32" s="17">
        <f t="shared" si="11"/>
        <v>1.1918418092740702E-2</v>
      </c>
      <c r="AV32" s="17">
        <f t="shared" si="12"/>
        <v>-0.14112033130071763</v>
      </c>
      <c r="AW32" s="17">
        <f t="shared" si="13"/>
        <v>-4.3961744784848343E-2</v>
      </c>
      <c r="AX32" s="17">
        <f t="shared" si="14"/>
        <v>3.1641356201816961E-15</v>
      </c>
      <c r="AY32" s="17"/>
      <c r="AZ32" s="17">
        <f t="shared" si="15"/>
        <v>0.34201164114158189</v>
      </c>
      <c r="BA32" s="17">
        <f t="shared" si="16"/>
        <v>0.47121355434955881</v>
      </c>
      <c r="BB32" s="17">
        <f t="shared" si="17"/>
        <v>1.1918418092740702E-2</v>
      </c>
      <c r="BC32" s="17">
        <f t="shared" si="18"/>
        <v>-0.14112033130071763</v>
      </c>
      <c r="BD32" s="27">
        <f t="shared" si="19"/>
        <v>0</v>
      </c>
    </row>
    <row r="33" spans="1:56">
      <c r="A33" s="5">
        <v>0</v>
      </c>
      <c r="B33" s="9">
        <v>9</v>
      </c>
      <c r="C33" s="5" t="s">
        <v>56</v>
      </c>
      <c r="D33" s="8">
        <v>451268.8</v>
      </c>
      <c r="E33" s="8">
        <v>260121</v>
      </c>
      <c r="F33" s="8">
        <v>254492.79999999999</v>
      </c>
      <c r="G33" s="8">
        <v>213533</v>
      </c>
      <c r="H33" s="8">
        <v>22327.200000000001</v>
      </c>
      <c r="I33" s="8">
        <v>66968</v>
      </c>
      <c r="J33" s="8">
        <v>-3290.9</v>
      </c>
      <c r="K33" s="8">
        <v>81330.399999999994</v>
      </c>
      <c r="L33" s="8">
        <v>43577.4</v>
      </c>
      <c r="M33" s="8">
        <v>-19.5</v>
      </c>
      <c r="N33" s="8">
        <v>-12228.4</v>
      </c>
      <c r="O33" s="8">
        <v>42205.3</v>
      </c>
      <c r="P33" s="8">
        <v>54433.7</v>
      </c>
      <c r="Q33" s="8">
        <v>-7516.5</v>
      </c>
      <c r="R33" s="8"/>
      <c r="S33" s="8">
        <v>19786.3</v>
      </c>
      <c r="T33" s="8">
        <v>471055.1</v>
      </c>
      <c r="U33" s="8">
        <v>5998.8</v>
      </c>
      <c r="V33" s="8">
        <v>9790.7999999999993</v>
      </c>
      <c r="W33" s="8">
        <v>3792</v>
      </c>
      <c r="X33" s="8">
        <v>477053.9</v>
      </c>
      <c r="Z33" s="8">
        <v>469849.9</v>
      </c>
      <c r="AA33" s="8">
        <v>346183.6</v>
      </c>
      <c r="AB33" s="8">
        <v>123953.9</v>
      </c>
      <c r="AC33" s="8"/>
      <c r="AD33" s="8">
        <v>130876.6</v>
      </c>
      <c r="AE33" s="8"/>
      <c r="AF33" s="8">
        <v>453679.5</v>
      </c>
      <c r="AG33" s="8"/>
      <c r="AH33" s="22">
        <f t="shared" si="7"/>
        <v>0.56431781234644518</v>
      </c>
      <c r="AI33" s="8"/>
      <c r="AK33" s="24">
        <f t="shared" si="20"/>
        <v>451268.8</v>
      </c>
      <c r="AL33" s="17">
        <f t="shared" si="21"/>
        <v>282448.2</v>
      </c>
      <c r="AM33" s="17">
        <f t="shared" si="22"/>
        <v>66968</v>
      </c>
      <c r="AN33" s="17">
        <f t="shared" si="23"/>
        <v>124888.29999999999</v>
      </c>
      <c r="AO33" s="17">
        <f t="shared" si="24"/>
        <v>-12228.4</v>
      </c>
      <c r="AP33" s="24">
        <f t="shared" si="25"/>
        <v>-10807.299999999988</v>
      </c>
      <c r="AQ33" s="17"/>
      <c r="AR33" s="17">
        <f t="shared" si="8"/>
        <v>0.56431781234644518</v>
      </c>
      <c r="AS33" s="17">
        <f t="shared" si="9"/>
        <v>0.50267807499501638</v>
      </c>
      <c r="AT33" s="17">
        <f t="shared" si="10"/>
        <v>-8.1361779128732742E-2</v>
      </c>
      <c r="AU33" s="17">
        <f t="shared" si="11"/>
        <v>-0.12885067294503827</v>
      </c>
      <c r="AV33" s="17">
        <f t="shared" si="12"/>
        <v>6.3890501441269149E-2</v>
      </c>
      <c r="AW33" s="17">
        <f t="shared" si="13"/>
        <v>0.2079616879839308</v>
      </c>
      <c r="AX33" s="17">
        <f t="shared" si="14"/>
        <v>0</v>
      </c>
      <c r="AY33" s="17"/>
      <c r="AZ33" s="17">
        <f t="shared" si="15"/>
        <v>0.56431781234644518</v>
      </c>
      <c r="BA33" s="17">
        <f t="shared" si="16"/>
        <v>0.62927798385021427</v>
      </c>
      <c r="BB33" s="17">
        <f t="shared" si="17"/>
        <v>-0.12885067294503827</v>
      </c>
      <c r="BC33" s="17">
        <f t="shared" si="18"/>
        <v>6.3890501441269149E-2</v>
      </c>
      <c r="BD33" s="27">
        <f t="shared" si="19"/>
        <v>0</v>
      </c>
    </row>
    <row r="34" spans="1:56">
      <c r="A34" s="5">
        <v>0</v>
      </c>
      <c r="B34" s="11" t="s">
        <v>80</v>
      </c>
      <c r="C34" s="5" t="s">
        <v>57</v>
      </c>
      <c r="D34" s="8">
        <v>451523</v>
      </c>
      <c r="E34" s="8">
        <v>260567</v>
      </c>
      <c r="F34" s="8">
        <v>254968.6</v>
      </c>
      <c r="G34" s="8">
        <v>213769.9</v>
      </c>
      <c r="H34" s="8">
        <v>21310.5</v>
      </c>
      <c r="I34" s="8">
        <v>67880.5</v>
      </c>
      <c r="J34" s="8">
        <v>-3391.1</v>
      </c>
      <c r="K34" s="8">
        <v>81683</v>
      </c>
      <c r="L34" s="8">
        <v>43408</v>
      </c>
      <c r="M34" s="8">
        <v>-474.6</v>
      </c>
      <c r="N34" s="8">
        <v>-12864.9</v>
      </c>
      <c r="O34" s="8">
        <v>43200.7</v>
      </c>
      <c r="P34" s="8">
        <v>56065.599999999999</v>
      </c>
      <c r="Q34" s="8">
        <v>-6595.4</v>
      </c>
      <c r="R34" s="8"/>
      <c r="S34" s="8">
        <v>20817.7</v>
      </c>
      <c r="T34" s="8">
        <v>472340.7</v>
      </c>
      <c r="U34" s="8">
        <v>6338.4</v>
      </c>
      <c r="V34" s="8">
        <v>9999.1</v>
      </c>
      <c r="W34" s="8">
        <v>3660.7</v>
      </c>
      <c r="X34" s="8">
        <v>478679.1</v>
      </c>
      <c r="Z34" s="8">
        <v>470200.6</v>
      </c>
      <c r="AA34" s="8">
        <v>346601.1</v>
      </c>
      <c r="AB34" s="8">
        <v>123878</v>
      </c>
      <c r="AC34" s="8"/>
      <c r="AD34" s="8">
        <v>130791.6</v>
      </c>
      <c r="AE34" s="8"/>
      <c r="AF34" s="8">
        <v>454269.7</v>
      </c>
      <c r="AG34" s="8"/>
      <c r="AH34" s="22">
        <f t="shared" si="7"/>
        <v>5.6330063146404541E-2</v>
      </c>
      <c r="AI34" s="8"/>
      <c r="AK34" s="24">
        <f t="shared" si="20"/>
        <v>451523</v>
      </c>
      <c r="AL34" s="17">
        <f t="shared" si="21"/>
        <v>281877.5</v>
      </c>
      <c r="AM34" s="17">
        <f t="shared" si="22"/>
        <v>67880.5</v>
      </c>
      <c r="AN34" s="17">
        <f t="shared" si="23"/>
        <v>124616.4</v>
      </c>
      <c r="AO34" s="17">
        <f t="shared" si="24"/>
        <v>-12864.9</v>
      </c>
      <c r="AP34" s="24">
        <f t="shared" si="25"/>
        <v>-9986.5</v>
      </c>
      <c r="AQ34" s="17"/>
      <c r="AR34" s="17">
        <f t="shared" si="8"/>
        <v>5.6330063146404541E-2</v>
      </c>
      <c r="AS34" s="17">
        <f t="shared" si="9"/>
        <v>-0.12646564530940577</v>
      </c>
      <c r="AT34" s="17">
        <f t="shared" si="10"/>
        <v>0.20220764209712702</v>
      </c>
      <c r="AU34" s="17">
        <f t="shared" si="11"/>
        <v>-6.0252337409542653E-2</v>
      </c>
      <c r="AV34" s="17">
        <f t="shared" si="12"/>
        <v>-0.14104675528199601</v>
      </c>
      <c r="AW34" s="17">
        <f t="shared" si="13"/>
        <v>0.18188715905021316</v>
      </c>
      <c r="AX34" s="17">
        <f t="shared" si="14"/>
        <v>8.7985174701543656E-15</v>
      </c>
      <c r="AY34" s="17"/>
      <c r="AZ34" s="17">
        <f t="shared" si="15"/>
        <v>5.6330063146404541E-2</v>
      </c>
      <c r="BA34" s="17">
        <f t="shared" si="16"/>
        <v>0.25762915583794321</v>
      </c>
      <c r="BB34" s="17">
        <f t="shared" si="17"/>
        <v>-6.0252337409542653E-2</v>
      </c>
      <c r="BC34" s="17">
        <f t="shared" si="18"/>
        <v>-0.14104675528199601</v>
      </c>
      <c r="BD34" s="27">
        <f t="shared" si="19"/>
        <v>0</v>
      </c>
    </row>
    <row r="35" spans="1:56">
      <c r="A35" s="5">
        <v>0</v>
      </c>
      <c r="B35" s="7" t="s">
        <v>79</v>
      </c>
      <c r="C35" s="5" t="s">
        <v>63</v>
      </c>
      <c r="D35" s="8">
        <v>459690.5</v>
      </c>
      <c r="E35" s="8">
        <v>262496.09999999998</v>
      </c>
      <c r="F35" s="8">
        <v>257143.6</v>
      </c>
      <c r="G35" s="8">
        <v>215680.9</v>
      </c>
      <c r="H35" s="8">
        <v>21351</v>
      </c>
      <c r="I35" s="8">
        <v>70551.199999999997</v>
      </c>
      <c r="J35" s="8">
        <v>-1371.4</v>
      </c>
      <c r="K35" s="8">
        <v>82782.399999999994</v>
      </c>
      <c r="L35" s="8">
        <v>41007.800000000003</v>
      </c>
      <c r="M35" s="8">
        <v>223.5</v>
      </c>
      <c r="N35" s="8">
        <v>-10507.6</v>
      </c>
      <c r="O35" s="8">
        <v>45433.8</v>
      </c>
      <c r="P35" s="8">
        <v>55941.4</v>
      </c>
      <c r="Q35" s="8">
        <v>-6842.5</v>
      </c>
      <c r="R35" s="8"/>
      <c r="S35" s="8">
        <v>19177.599999999999</v>
      </c>
      <c r="T35" s="8">
        <v>478868.1</v>
      </c>
      <c r="U35" s="8">
        <v>6058.4</v>
      </c>
      <c r="V35" s="8">
        <v>10395.4</v>
      </c>
      <c r="W35" s="8">
        <v>4337</v>
      </c>
      <c r="X35" s="8">
        <v>484926.5</v>
      </c>
      <c r="Z35" s="8">
        <v>476206.7</v>
      </c>
      <c r="AA35" s="8">
        <v>353245.6</v>
      </c>
      <c r="AB35" s="8">
        <v>123121.5</v>
      </c>
      <c r="AC35" s="8"/>
      <c r="AD35" s="8">
        <v>131475.20000000001</v>
      </c>
      <c r="AE35" s="8"/>
      <c r="AF35" s="8">
        <v>460256.8</v>
      </c>
      <c r="AG35" s="8"/>
      <c r="AH35" s="22">
        <f t="shared" si="7"/>
        <v>1.808877953061085</v>
      </c>
      <c r="AI35" s="8"/>
      <c r="AK35" s="24">
        <f t="shared" si="20"/>
        <v>459690.5</v>
      </c>
      <c r="AL35" s="17">
        <f t="shared" si="21"/>
        <v>283847.09999999998</v>
      </c>
      <c r="AM35" s="17">
        <f t="shared" si="22"/>
        <v>70551.199999999997</v>
      </c>
      <c r="AN35" s="17">
        <f t="shared" si="23"/>
        <v>124013.7</v>
      </c>
      <c r="AO35" s="17">
        <f t="shared" si="24"/>
        <v>-10507.6</v>
      </c>
      <c r="AP35" s="24">
        <f t="shared" si="25"/>
        <v>-8213.9000000000233</v>
      </c>
      <c r="AQ35" s="17"/>
      <c r="AR35" s="17">
        <f t="shared" si="8"/>
        <v>1.808877953061085</v>
      </c>
      <c r="AS35" s="17">
        <f t="shared" si="9"/>
        <v>0.43621255174154511</v>
      </c>
      <c r="AT35" s="17">
        <f t="shared" si="10"/>
        <v>0.59148703388310164</v>
      </c>
      <c r="AU35" s="17">
        <f t="shared" si="11"/>
        <v>-0.13348157236729846</v>
      </c>
      <c r="AV35" s="17">
        <f t="shared" si="12"/>
        <v>0.52207750214274784</v>
      </c>
      <c r="AW35" s="17">
        <f t="shared" si="13"/>
        <v>0.39258243766097778</v>
      </c>
      <c r="AX35" s="17">
        <f t="shared" si="14"/>
        <v>1.1102230246251565E-14</v>
      </c>
      <c r="AY35" s="17"/>
      <c r="AZ35" s="17">
        <f t="shared" si="15"/>
        <v>1.808877953061085</v>
      </c>
      <c r="BA35" s="17">
        <f t="shared" si="16"/>
        <v>1.4202820232856357</v>
      </c>
      <c r="BB35" s="17">
        <f t="shared" si="17"/>
        <v>-0.13348157236729846</v>
      </c>
      <c r="BC35" s="17">
        <f t="shared" si="18"/>
        <v>0.52207750214274784</v>
      </c>
      <c r="BD35" s="27">
        <f t="shared" si="19"/>
        <v>0</v>
      </c>
    </row>
    <row r="36" spans="1:56">
      <c r="A36" s="5">
        <v>0</v>
      </c>
      <c r="B36" s="9">
        <v>0</v>
      </c>
      <c r="C36" s="5" t="s">
        <v>55</v>
      </c>
      <c r="D36" s="8">
        <v>460967.1</v>
      </c>
      <c r="E36" s="8">
        <v>261764.4</v>
      </c>
      <c r="F36" s="8">
        <v>256741.9</v>
      </c>
      <c r="G36" s="8">
        <v>215047.6</v>
      </c>
      <c r="H36" s="8">
        <v>21802.1</v>
      </c>
      <c r="I36" s="8">
        <v>69379.5</v>
      </c>
      <c r="J36" s="8">
        <v>1052.5999999999999</v>
      </c>
      <c r="K36" s="8">
        <v>83747.600000000006</v>
      </c>
      <c r="L36" s="8">
        <v>40821</v>
      </c>
      <c r="M36" s="8">
        <v>56.6</v>
      </c>
      <c r="N36" s="8">
        <v>-11273.2</v>
      </c>
      <c r="O36" s="8">
        <v>46873.9</v>
      </c>
      <c r="P36" s="8">
        <v>58147.1</v>
      </c>
      <c r="Q36" s="8">
        <v>-6383.4</v>
      </c>
      <c r="R36" s="8"/>
      <c r="S36" s="8">
        <v>19929.5</v>
      </c>
      <c r="T36" s="8">
        <v>480896.7</v>
      </c>
      <c r="U36" s="8">
        <v>7366.1</v>
      </c>
      <c r="V36" s="8">
        <v>11168</v>
      </c>
      <c r="W36" s="8">
        <v>3801.9</v>
      </c>
      <c r="X36" s="8">
        <v>488262.8</v>
      </c>
      <c r="Z36" s="8">
        <v>477553.4</v>
      </c>
      <c r="AA36" s="8">
        <v>353915.7</v>
      </c>
      <c r="AB36" s="8">
        <v>123814.39999999999</v>
      </c>
      <c r="AC36" s="8"/>
      <c r="AD36" s="8">
        <v>130461.4</v>
      </c>
      <c r="AE36" s="8"/>
      <c r="AF36" s="8">
        <v>459488.2</v>
      </c>
      <c r="AG36" s="8"/>
      <c r="AH36" s="22">
        <f t="shared" si="7"/>
        <v>0.27770858871349446</v>
      </c>
      <c r="AI36" s="8"/>
      <c r="AK36" s="24">
        <f t="shared" si="20"/>
        <v>460967.1</v>
      </c>
      <c r="AL36" s="17">
        <f t="shared" si="21"/>
        <v>283566.5</v>
      </c>
      <c r="AM36" s="17">
        <f t="shared" si="22"/>
        <v>69379.5</v>
      </c>
      <c r="AN36" s="17">
        <f t="shared" si="23"/>
        <v>124625.20000000001</v>
      </c>
      <c r="AO36" s="17">
        <f t="shared" si="24"/>
        <v>-11273.2</v>
      </c>
      <c r="AP36" s="24">
        <f t="shared" si="25"/>
        <v>-5330.9000000000233</v>
      </c>
      <c r="AQ36" s="17"/>
      <c r="AR36" s="17">
        <f t="shared" si="8"/>
        <v>0.27770858871349446</v>
      </c>
      <c r="AS36" s="17">
        <f t="shared" si="9"/>
        <v>-6.1041070024283009E-2</v>
      </c>
      <c r="AT36" s="17">
        <f t="shared" si="10"/>
        <v>-0.25488888719692859</v>
      </c>
      <c r="AU36" s="17">
        <f t="shared" si="11"/>
        <v>0.13302428481772291</v>
      </c>
      <c r="AV36" s="17">
        <f t="shared" si="12"/>
        <v>-0.16654683966712394</v>
      </c>
      <c r="AW36" s="17">
        <f t="shared" si="13"/>
        <v>0.62716110078411447</v>
      </c>
      <c r="AX36" s="17">
        <f t="shared" si="14"/>
        <v>-7.382983113757291E-15</v>
      </c>
      <c r="AY36" s="17"/>
      <c r="AZ36" s="17">
        <f t="shared" si="15"/>
        <v>0.27770858871349446</v>
      </c>
      <c r="BA36" s="17">
        <f t="shared" si="16"/>
        <v>0.3112311435628955</v>
      </c>
      <c r="BB36" s="17">
        <f t="shared" si="17"/>
        <v>0.13302428481772291</v>
      </c>
      <c r="BC36" s="17">
        <f t="shared" si="18"/>
        <v>-0.16654683966712394</v>
      </c>
      <c r="BD36" s="27">
        <f t="shared" si="19"/>
        <v>0</v>
      </c>
    </row>
    <row r="37" spans="1:56">
      <c r="A37" s="5">
        <v>0</v>
      </c>
      <c r="B37" s="9">
        <v>0</v>
      </c>
      <c r="C37" s="5" t="s">
        <v>56</v>
      </c>
      <c r="D37" s="8">
        <v>461327.7</v>
      </c>
      <c r="E37" s="8">
        <v>262211.09999999998</v>
      </c>
      <c r="F37" s="8">
        <v>257432.8</v>
      </c>
      <c r="G37" s="8">
        <v>215487.9</v>
      </c>
      <c r="H37" s="8">
        <v>21284.400000000001</v>
      </c>
      <c r="I37" s="8">
        <v>71949</v>
      </c>
      <c r="J37" s="8">
        <v>-987.7</v>
      </c>
      <c r="K37" s="8">
        <v>84373.5</v>
      </c>
      <c r="L37" s="8">
        <v>40021.199999999997</v>
      </c>
      <c r="M37" s="8">
        <v>-61.2</v>
      </c>
      <c r="N37" s="8">
        <v>-11994.8</v>
      </c>
      <c r="O37" s="8">
        <v>47633.3</v>
      </c>
      <c r="P37" s="8">
        <v>59628.1</v>
      </c>
      <c r="Q37" s="8">
        <v>-5467.7</v>
      </c>
      <c r="R37" s="8"/>
      <c r="S37" s="8">
        <v>19648.3</v>
      </c>
      <c r="T37" s="8">
        <v>480976</v>
      </c>
      <c r="U37" s="8">
        <v>7242.7</v>
      </c>
      <c r="V37" s="8">
        <v>11204.7</v>
      </c>
      <c r="W37" s="8">
        <v>3962</v>
      </c>
      <c r="X37" s="8">
        <v>488218.7</v>
      </c>
      <c r="Z37" s="8">
        <v>478175.4</v>
      </c>
      <c r="AA37" s="8">
        <v>354729</v>
      </c>
      <c r="AB37" s="8">
        <v>123605.7</v>
      </c>
      <c r="AC37" s="8"/>
      <c r="AD37" s="8">
        <v>131994.70000000001</v>
      </c>
      <c r="AE37" s="8"/>
      <c r="AF37" s="8">
        <v>461719.3</v>
      </c>
      <c r="AG37" s="8"/>
      <c r="AH37" s="22">
        <f t="shared" ref="AH37:AH100" si="26">D37/D36*100-100</f>
        <v>7.8226840917722029E-2</v>
      </c>
      <c r="AI37" s="8"/>
      <c r="AK37" s="24">
        <f t="shared" si="20"/>
        <v>461327.7</v>
      </c>
      <c r="AL37" s="17">
        <f t="shared" si="21"/>
        <v>283495.5</v>
      </c>
      <c r="AM37" s="17">
        <f t="shared" si="22"/>
        <v>71949</v>
      </c>
      <c r="AN37" s="17">
        <f t="shared" si="23"/>
        <v>124333.5</v>
      </c>
      <c r="AO37" s="17">
        <f t="shared" si="24"/>
        <v>-11994.8</v>
      </c>
      <c r="AP37" s="24">
        <f t="shared" si="25"/>
        <v>-6455.5</v>
      </c>
      <c r="AQ37" s="17"/>
      <c r="AR37" s="17">
        <f t="shared" si="8"/>
        <v>7.8226840917722029E-2</v>
      </c>
      <c r="AS37" s="17">
        <f t="shared" si="9"/>
        <v>-1.5402400735323627E-2</v>
      </c>
      <c r="AT37" s="17">
        <f t="shared" si="10"/>
        <v>0.55741505196357832</v>
      </c>
      <c r="AU37" s="17">
        <f t="shared" si="11"/>
        <v>-6.3280004147803964E-2</v>
      </c>
      <c r="AV37" s="17">
        <f t="shared" si="12"/>
        <v>-0.15654045592407756</v>
      </c>
      <c r="AW37" s="17">
        <f t="shared" si="13"/>
        <v>-0.24396535023865623</v>
      </c>
      <c r="AX37" s="17">
        <f t="shared" si="14"/>
        <v>5.1070259132757201E-15</v>
      </c>
      <c r="AY37" s="17"/>
      <c r="AZ37" s="17">
        <f t="shared" si="15"/>
        <v>7.8226840917722029E-2</v>
      </c>
      <c r="BA37" s="17">
        <f t="shared" si="16"/>
        <v>0.29804730098960353</v>
      </c>
      <c r="BB37" s="17">
        <f t="shared" si="17"/>
        <v>-6.3280004147803964E-2</v>
      </c>
      <c r="BC37" s="17">
        <f t="shared" si="18"/>
        <v>-0.15654045592407756</v>
      </c>
      <c r="BD37" s="27">
        <f t="shared" si="19"/>
        <v>0</v>
      </c>
    </row>
    <row r="38" spans="1:56">
      <c r="A38" s="5">
        <v>0</v>
      </c>
      <c r="B38" s="11" t="s">
        <v>80</v>
      </c>
      <c r="C38" s="5" t="s">
        <v>57</v>
      </c>
      <c r="D38" s="8">
        <v>465818.9</v>
      </c>
      <c r="E38" s="8">
        <v>265563.3</v>
      </c>
      <c r="F38" s="8">
        <v>260827.2</v>
      </c>
      <c r="G38" s="8">
        <v>218591.4</v>
      </c>
      <c r="H38" s="8">
        <v>21828.3</v>
      </c>
      <c r="I38" s="8">
        <v>74215.199999999997</v>
      </c>
      <c r="J38" s="8">
        <v>191.3</v>
      </c>
      <c r="K38" s="8">
        <v>84842.9</v>
      </c>
      <c r="L38" s="8">
        <v>38755.199999999997</v>
      </c>
      <c r="M38" s="8">
        <v>-95</v>
      </c>
      <c r="N38" s="8">
        <v>-14418.2</v>
      </c>
      <c r="O38" s="8">
        <v>47410.1</v>
      </c>
      <c r="P38" s="8">
        <v>61828.2</v>
      </c>
      <c r="Q38" s="8">
        <v>-5064</v>
      </c>
      <c r="R38" s="8"/>
      <c r="S38" s="8">
        <v>20266.900000000001</v>
      </c>
      <c r="T38" s="8">
        <v>486085.8</v>
      </c>
      <c r="U38" s="8">
        <v>7317.9</v>
      </c>
      <c r="V38" s="8">
        <v>11655.1</v>
      </c>
      <c r="W38" s="8">
        <v>4337.2</v>
      </c>
      <c r="X38" s="8">
        <v>493403.7</v>
      </c>
      <c r="Z38" s="8">
        <v>484828.9</v>
      </c>
      <c r="AA38" s="8">
        <v>362026.5</v>
      </c>
      <c r="AB38" s="8">
        <v>122842.6</v>
      </c>
      <c r="AC38" s="8"/>
      <c r="AD38" s="8">
        <v>133726.5</v>
      </c>
      <c r="AE38" s="8"/>
      <c r="AF38" s="8">
        <v>465186.6</v>
      </c>
      <c r="AG38" s="8"/>
      <c r="AH38" s="22">
        <f t="shared" si="26"/>
        <v>0.97353789941510627</v>
      </c>
      <c r="AI38" s="8"/>
      <c r="AK38" s="24">
        <f t="shared" si="20"/>
        <v>465818.9</v>
      </c>
      <c r="AL38" s="17">
        <f t="shared" si="21"/>
        <v>287391.59999999998</v>
      </c>
      <c r="AM38" s="17">
        <f t="shared" si="22"/>
        <v>74215.199999999997</v>
      </c>
      <c r="AN38" s="17">
        <f t="shared" si="23"/>
        <v>123503.09999999999</v>
      </c>
      <c r="AO38" s="17">
        <f t="shared" si="24"/>
        <v>-14418.2</v>
      </c>
      <c r="AP38" s="24">
        <f t="shared" si="25"/>
        <v>-4872.7999999999302</v>
      </c>
      <c r="AQ38" s="17"/>
      <c r="AR38" s="17">
        <f t="shared" si="8"/>
        <v>0.97353789941510627</v>
      </c>
      <c r="AS38" s="17">
        <f t="shared" si="9"/>
        <v>0.84454065949215207</v>
      </c>
      <c r="AT38" s="17">
        <f t="shared" si="10"/>
        <v>0.49123432215321067</v>
      </c>
      <c r="AU38" s="17">
        <f t="shared" si="11"/>
        <v>-0.18000219800372028</v>
      </c>
      <c r="AV38" s="17">
        <f t="shared" si="12"/>
        <v>-0.52530988275796175</v>
      </c>
      <c r="AW38" s="17">
        <f t="shared" si="13"/>
        <v>0.34307499853142787</v>
      </c>
      <c r="AX38" s="17">
        <f t="shared" si="14"/>
        <v>-2.3314683517128287E-15</v>
      </c>
      <c r="AY38" s="17"/>
      <c r="AZ38" s="17">
        <f t="shared" si="15"/>
        <v>0.97353789941510627</v>
      </c>
      <c r="BA38" s="17">
        <f t="shared" si="16"/>
        <v>1.6788499801767882</v>
      </c>
      <c r="BB38" s="17">
        <f t="shared" si="17"/>
        <v>-0.18000219800372028</v>
      </c>
      <c r="BC38" s="17">
        <f t="shared" si="18"/>
        <v>-0.52530988275796175</v>
      </c>
      <c r="BD38" s="27">
        <f t="shared" si="19"/>
        <v>0</v>
      </c>
    </row>
    <row r="39" spans="1:56">
      <c r="A39" s="5">
        <v>0</v>
      </c>
      <c r="B39" s="7" t="s">
        <v>79</v>
      </c>
      <c r="C39" s="5" t="s">
        <v>64</v>
      </c>
      <c r="D39" s="8">
        <v>468352.8</v>
      </c>
      <c r="E39" s="8">
        <v>266517.59999999998</v>
      </c>
      <c r="F39" s="8">
        <v>261612</v>
      </c>
      <c r="G39" s="8">
        <v>219131.1</v>
      </c>
      <c r="H39" s="8">
        <v>21708.6</v>
      </c>
      <c r="I39" s="8">
        <v>74360.899999999994</v>
      </c>
      <c r="J39" s="8">
        <v>1997.3</v>
      </c>
      <c r="K39" s="8">
        <v>85095.3</v>
      </c>
      <c r="L39" s="8">
        <v>40551.800000000003</v>
      </c>
      <c r="M39" s="8">
        <v>16</v>
      </c>
      <c r="N39" s="8">
        <v>-16228.1</v>
      </c>
      <c r="O39" s="8">
        <v>45699.1</v>
      </c>
      <c r="P39" s="8">
        <v>61927.199999999997</v>
      </c>
      <c r="Q39" s="8">
        <v>-5666.5</v>
      </c>
      <c r="R39" s="8"/>
      <c r="S39" s="8">
        <v>20137.599999999999</v>
      </c>
      <c r="T39" s="8">
        <v>488490.4</v>
      </c>
      <c r="U39" s="8">
        <v>7568.2</v>
      </c>
      <c r="V39" s="8">
        <v>12001.4</v>
      </c>
      <c r="W39" s="8">
        <v>4433.2</v>
      </c>
      <c r="X39" s="8">
        <v>496058.6</v>
      </c>
      <c r="Z39" s="8">
        <v>489477.9</v>
      </c>
      <c r="AA39" s="8">
        <v>364673.1</v>
      </c>
      <c r="AB39" s="8">
        <v>124891</v>
      </c>
      <c r="AC39" s="8"/>
      <c r="AD39" s="8">
        <v>135413.79999999999</v>
      </c>
      <c r="AE39" s="8"/>
      <c r="AF39" s="8">
        <v>466059.2</v>
      </c>
      <c r="AG39" s="8"/>
      <c r="AH39" s="22">
        <f t="shared" si="26"/>
        <v>0.5439667647662958</v>
      </c>
      <c r="AI39" s="8"/>
      <c r="AK39" s="24">
        <f t="shared" si="20"/>
        <v>468352.8</v>
      </c>
      <c r="AL39" s="17">
        <f t="shared" si="21"/>
        <v>288226.19999999995</v>
      </c>
      <c r="AM39" s="17">
        <f t="shared" si="22"/>
        <v>74360.899999999994</v>
      </c>
      <c r="AN39" s="17">
        <f t="shared" si="23"/>
        <v>125663.1</v>
      </c>
      <c r="AO39" s="17">
        <f t="shared" si="24"/>
        <v>-16228.1</v>
      </c>
      <c r="AP39" s="24">
        <f t="shared" si="25"/>
        <v>-3669.2999999999884</v>
      </c>
      <c r="AQ39" s="17"/>
      <c r="AR39" s="17">
        <f t="shared" si="8"/>
        <v>0.5439667647662958</v>
      </c>
      <c r="AS39" s="17">
        <f t="shared" si="9"/>
        <v>0.17916834203163004</v>
      </c>
      <c r="AT39" s="17">
        <f t="shared" si="10"/>
        <v>3.127824998083957E-2</v>
      </c>
      <c r="AU39" s="17">
        <f t="shared" si="11"/>
        <v>0.4636995192767005</v>
      </c>
      <c r="AV39" s="17">
        <f t="shared" si="12"/>
        <v>-0.38854155552726594</v>
      </c>
      <c r="AW39" s="17">
        <f t="shared" si="13"/>
        <v>0.25836220900438817</v>
      </c>
      <c r="AX39" s="17">
        <f t="shared" si="14"/>
        <v>3.4416913763379853E-15</v>
      </c>
      <c r="AY39" s="17"/>
      <c r="AZ39" s="17">
        <f t="shared" si="15"/>
        <v>0.5439667647662958</v>
      </c>
      <c r="BA39" s="17">
        <f t="shared" si="16"/>
        <v>0.46880880101686123</v>
      </c>
      <c r="BB39" s="17">
        <f t="shared" si="17"/>
        <v>0.4636995192767005</v>
      </c>
      <c r="BC39" s="17">
        <f t="shared" si="18"/>
        <v>-0.38854155552726594</v>
      </c>
      <c r="BD39" s="27">
        <f t="shared" si="19"/>
        <v>0</v>
      </c>
    </row>
    <row r="40" spans="1:56">
      <c r="A40" s="5">
        <v>0</v>
      </c>
      <c r="B40" s="9">
        <v>0</v>
      </c>
      <c r="C40" s="5" t="s">
        <v>55</v>
      </c>
      <c r="D40" s="8">
        <v>466048.9</v>
      </c>
      <c r="E40" s="8">
        <v>269028.09999999998</v>
      </c>
      <c r="F40" s="8">
        <v>263907.09999999998</v>
      </c>
      <c r="G40" s="8">
        <v>221176.3</v>
      </c>
      <c r="H40" s="8">
        <v>20327.400000000001</v>
      </c>
      <c r="I40" s="8">
        <v>72304.100000000006</v>
      </c>
      <c r="J40" s="8">
        <v>2107.6999999999998</v>
      </c>
      <c r="K40" s="8">
        <v>86683.3</v>
      </c>
      <c r="L40" s="8">
        <v>38231.800000000003</v>
      </c>
      <c r="M40" s="8">
        <v>-259.8</v>
      </c>
      <c r="N40" s="8">
        <v>-16506.8</v>
      </c>
      <c r="O40" s="8">
        <v>43992.2</v>
      </c>
      <c r="P40" s="8">
        <v>60499</v>
      </c>
      <c r="Q40" s="8">
        <v>-5866.9</v>
      </c>
      <c r="R40" s="8"/>
      <c r="S40" s="8">
        <v>18930.8</v>
      </c>
      <c r="T40" s="8">
        <v>484979.7</v>
      </c>
      <c r="U40" s="8">
        <v>7270.1</v>
      </c>
      <c r="V40" s="8">
        <v>11593.5</v>
      </c>
      <c r="W40" s="8">
        <v>4323.3999999999996</v>
      </c>
      <c r="X40" s="8">
        <v>492249.7</v>
      </c>
      <c r="Z40" s="8">
        <v>487865.9</v>
      </c>
      <c r="AA40" s="8">
        <v>363855.7</v>
      </c>
      <c r="AB40" s="8">
        <v>124081.1</v>
      </c>
      <c r="AC40" s="8"/>
      <c r="AD40" s="8">
        <v>129859.6</v>
      </c>
      <c r="AE40" s="8"/>
      <c r="AF40" s="8">
        <v>463830.3</v>
      </c>
      <c r="AG40" s="8"/>
      <c r="AH40" s="22">
        <f t="shared" si="26"/>
        <v>-0.49191549618150532</v>
      </c>
      <c r="AI40" s="8"/>
      <c r="AK40" s="24">
        <f t="shared" si="20"/>
        <v>466048.9</v>
      </c>
      <c r="AL40" s="17">
        <f t="shared" si="21"/>
        <v>289355.5</v>
      </c>
      <c r="AM40" s="17">
        <f t="shared" si="22"/>
        <v>72304.100000000006</v>
      </c>
      <c r="AN40" s="17">
        <f t="shared" si="23"/>
        <v>124655.3</v>
      </c>
      <c r="AO40" s="17">
        <f t="shared" si="24"/>
        <v>-16506.8</v>
      </c>
      <c r="AP40" s="24">
        <f t="shared" si="25"/>
        <v>-3759.1999999999534</v>
      </c>
      <c r="AQ40" s="17"/>
      <c r="AR40" s="17">
        <f t="shared" si="8"/>
        <v>-0.49191549618150532</v>
      </c>
      <c r="AS40" s="17">
        <f t="shared" si="9"/>
        <v>0.24112165017483542</v>
      </c>
      <c r="AT40" s="17">
        <f t="shared" si="10"/>
        <v>-0.43915612333266468</v>
      </c>
      <c r="AU40" s="17">
        <f t="shared" si="11"/>
        <v>-0.21517966797679078</v>
      </c>
      <c r="AV40" s="17">
        <f t="shared" si="12"/>
        <v>-5.9506423362900553E-2</v>
      </c>
      <c r="AW40" s="17">
        <f t="shared" si="13"/>
        <v>-1.9194931683970944E-2</v>
      </c>
      <c r="AX40" s="17">
        <f t="shared" si="14"/>
        <v>-1.3711254354120683E-14</v>
      </c>
      <c r="AY40" s="17"/>
      <c r="AZ40" s="17">
        <f t="shared" si="15"/>
        <v>-0.49191549618150532</v>
      </c>
      <c r="BA40" s="17">
        <f t="shared" si="16"/>
        <v>-0.21722940484181397</v>
      </c>
      <c r="BB40" s="17">
        <f t="shared" si="17"/>
        <v>-0.21517966797679078</v>
      </c>
      <c r="BC40" s="17">
        <f t="shared" si="18"/>
        <v>-5.9506423362900553E-2</v>
      </c>
      <c r="BD40" s="27">
        <f t="shared" si="19"/>
        <v>0</v>
      </c>
    </row>
    <row r="41" spans="1:56">
      <c r="A41" s="5">
        <v>0</v>
      </c>
      <c r="B41" s="9">
        <v>1</v>
      </c>
      <c r="C41" s="5" t="s">
        <v>56</v>
      </c>
      <c r="D41" s="8">
        <v>461299.3</v>
      </c>
      <c r="E41" s="8">
        <v>268793.59999999998</v>
      </c>
      <c r="F41" s="8">
        <v>263549.5</v>
      </c>
      <c r="G41" s="8">
        <v>220595.5</v>
      </c>
      <c r="H41" s="8">
        <v>20184.3</v>
      </c>
      <c r="I41" s="8">
        <v>71015.5</v>
      </c>
      <c r="J41" s="8">
        <v>-2073.8000000000002</v>
      </c>
      <c r="K41" s="8">
        <v>87111.1</v>
      </c>
      <c r="L41" s="8">
        <v>38244.9</v>
      </c>
      <c r="M41" s="8">
        <v>-308</v>
      </c>
      <c r="N41" s="8">
        <v>-15752.4</v>
      </c>
      <c r="O41" s="8">
        <v>42997.4</v>
      </c>
      <c r="P41" s="8">
        <v>58749.7</v>
      </c>
      <c r="Q41" s="8">
        <v>-5915.9</v>
      </c>
      <c r="R41" s="8"/>
      <c r="S41" s="8">
        <v>18595.900000000001</v>
      </c>
      <c r="T41" s="8">
        <v>479895.2</v>
      </c>
      <c r="U41" s="8">
        <v>7249.7</v>
      </c>
      <c r="V41" s="8">
        <v>11332.3</v>
      </c>
      <c r="W41" s="8">
        <v>4082.6</v>
      </c>
      <c r="X41" s="8">
        <v>487144.9</v>
      </c>
      <c r="Z41" s="8">
        <v>482644</v>
      </c>
      <c r="AA41" s="8">
        <v>358297.8</v>
      </c>
      <c r="AB41" s="8">
        <v>124494.5</v>
      </c>
      <c r="AC41" s="8"/>
      <c r="AD41" s="8">
        <v>128378.9</v>
      </c>
      <c r="AE41" s="8"/>
      <c r="AF41" s="8">
        <v>462803.4</v>
      </c>
      <c r="AG41" s="8"/>
      <c r="AH41" s="22">
        <f t="shared" si="26"/>
        <v>-1.0191205257645777</v>
      </c>
      <c r="AI41" s="8"/>
      <c r="AK41" s="24">
        <f t="shared" si="20"/>
        <v>461299.3</v>
      </c>
      <c r="AL41" s="17">
        <f t="shared" si="21"/>
        <v>288977.89999999997</v>
      </c>
      <c r="AM41" s="17">
        <f t="shared" si="22"/>
        <v>71015.5</v>
      </c>
      <c r="AN41" s="17">
        <f t="shared" si="23"/>
        <v>125048</v>
      </c>
      <c r="AO41" s="17">
        <f t="shared" si="24"/>
        <v>-15752.4</v>
      </c>
      <c r="AP41" s="24">
        <f t="shared" si="25"/>
        <v>-7989.6999999999534</v>
      </c>
      <c r="AQ41" s="17"/>
      <c r="AR41" s="17">
        <f t="shared" si="8"/>
        <v>-1.0191205257645777</v>
      </c>
      <c r="AS41" s="17">
        <f t="shared" si="9"/>
        <v>-8.102154087264983E-2</v>
      </c>
      <c r="AT41" s="17">
        <f t="shared" si="10"/>
        <v>-0.27649459101823987</v>
      </c>
      <c r="AU41" s="17">
        <f t="shared" si="11"/>
        <v>8.426154422851273E-2</v>
      </c>
      <c r="AV41" s="17">
        <f t="shared" si="12"/>
        <v>0.16187142593835102</v>
      </c>
      <c r="AW41" s="17">
        <f t="shared" si="13"/>
        <v>-0.90773736404055438</v>
      </c>
      <c r="AX41" s="17">
        <f t="shared" si="14"/>
        <v>2.6645352591003757E-15</v>
      </c>
      <c r="AY41" s="17"/>
      <c r="AZ41" s="17">
        <f t="shared" si="15"/>
        <v>-1.0191205257645777</v>
      </c>
      <c r="BA41" s="17">
        <f t="shared" si="16"/>
        <v>-1.2652534959314414</v>
      </c>
      <c r="BB41" s="17">
        <f t="shared" si="17"/>
        <v>8.426154422851273E-2</v>
      </c>
      <c r="BC41" s="17">
        <f t="shared" si="18"/>
        <v>0.16187142593835102</v>
      </c>
      <c r="BD41" s="27">
        <f t="shared" si="19"/>
        <v>0</v>
      </c>
    </row>
    <row r="42" spans="1:56">
      <c r="A42" s="5">
        <v>0</v>
      </c>
      <c r="B42" s="11" t="s">
        <v>80</v>
      </c>
      <c r="C42" s="5" t="s">
        <v>57</v>
      </c>
      <c r="D42" s="8">
        <v>459885.4</v>
      </c>
      <c r="E42" s="8">
        <v>268509.7</v>
      </c>
      <c r="F42" s="8">
        <v>263246</v>
      </c>
      <c r="G42" s="8">
        <v>220074.2</v>
      </c>
      <c r="H42" s="8">
        <v>20270.599999999999</v>
      </c>
      <c r="I42" s="8">
        <v>68012.899999999994</v>
      </c>
      <c r="J42" s="8">
        <v>-1010.6</v>
      </c>
      <c r="K42" s="8">
        <v>88315.3</v>
      </c>
      <c r="L42" s="8">
        <v>37293.5</v>
      </c>
      <c r="M42" s="8">
        <v>-49.4</v>
      </c>
      <c r="N42" s="8">
        <v>-14788.1</v>
      </c>
      <c r="O42" s="8">
        <v>42190.9</v>
      </c>
      <c r="P42" s="8">
        <v>56979.1</v>
      </c>
      <c r="Q42" s="8">
        <v>-6668.4</v>
      </c>
      <c r="R42" s="8"/>
      <c r="S42" s="8">
        <v>19574.099999999999</v>
      </c>
      <c r="T42" s="8">
        <v>479459.4</v>
      </c>
      <c r="U42" s="8">
        <v>7726.3</v>
      </c>
      <c r="V42" s="8">
        <v>11354.4</v>
      </c>
      <c r="W42" s="8">
        <v>3628.1</v>
      </c>
      <c r="X42" s="8">
        <v>487185.7</v>
      </c>
      <c r="Z42" s="8">
        <v>480702.3</v>
      </c>
      <c r="AA42" s="8">
        <v>355916.2</v>
      </c>
      <c r="AB42" s="8">
        <v>124974.5</v>
      </c>
      <c r="AC42" s="8"/>
      <c r="AD42" s="8">
        <v>124410.7</v>
      </c>
      <c r="AE42" s="8"/>
      <c r="AF42" s="8">
        <v>460290.9</v>
      </c>
      <c r="AG42" s="8"/>
      <c r="AH42" s="22">
        <f t="shared" si="26"/>
        <v>-0.30650382517379171</v>
      </c>
      <c r="AI42" s="8"/>
      <c r="AK42" s="24">
        <f t="shared" si="20"/>
        <v>459885.4</v>
      </c>
      <c r="AL42" s="17">
        <f t="shared" si="21"/>
        <v>288780.3</v>
      </c>
      <c r="AM42" s="17">
        <f t="shared" si="22"/>
        <v>68012.899999999994</v>
      </c>
      <c r="AN42" s="17">
        <f t="shared" si="23"/>
        <v>125559.40000000001</v>
      </c>
      <c r="AO42" s="17">
        <f t="shared" si="24"/>
        <v>-14788.1</v>
      </c>
      <c r="AP42" s="24">
        <f t="shared" si="25"/>
        <v>-7679.0999999999767</v>
      </c>
      <c r="AQ42" s="17"/>
      <c r="AR42" s="17">
        <f t="shared" si="8"/>
        <v>-0.30650382517379171</v>
      </c>
      <c r="AS42" s="17">
        <f t="shared" si="9"/>
        <v>-4.2835529991044147E-2</v>
      </c>
      <c r="AT42" s="17">
        <f t="shared" si="10"/>
        <v>-0.65090061918585307</v>
      </c>
      <c r="AU42" s="17">
        <f t="shared" si="11"/>
        <v>0.11086077954161402</v>
      </c>
      <c r="AV42" s="17">
        <f t="shared" si="12"/>
        <v>0.2090399877042951</v>
      </c>
      <c r="AW42" s="17">
        <f t="shared" si="13"/>
        <v>6.7331556757180583E-2</v>
      </c>
      <c r="AX42" s="17">
        <f t="shared" si="14"/>
        <v>1.5765166949677223E-14</v>
      </c>
      <c r="AY42" s="17"/>
      <c r="AZ42" s="17">
        <f t="shared" si="15"/>
        <v>-0.30650382517379171</v>
      </c>
      <c r="BA42" s="17">
        <f t="shared" si="16"/>
        <v>-0.62640459241970081</v>
      </c>
      <c r="BB42" s="17">
        <f t="shared" si="17"/>
        <v>0.11086077954161402</v>
      </c>
      <c r="BC42" s="17">
        <f t="shared" si="18"/>
        <v>0.2090399877042951</v>
      </c>
      <c r="BD42" s="27">
        <f t="shared" si="19"/>
        <v>0</v>
      </c>
    </row>
    <row r="43" spans="1:56">
      <c r="A43" s="5">
        <v>0</v>
      </c>
      <c r="B43" s="7" t="s">
        <v>79</v>
      </c>
      <c r="C43" s="5" t="s">
        <v>65</v>
      </c>
      <c r="D43" s="8">
        <v>460703.4</v>
      </c>
      <c r="E43" s="8">
        <v>269632.40000000002</v>
      </c>
      <c r="F43" s="8">
        <v>264454.8</v>
      </c>
      <c r="G43" s="8">
        <v>221041.2</v>
      </c>
      <c r="H43" s="8">
        <v>20058.5</v>
      </c>
      <c r="I43" s="8">
        <v>67489.3</v>
      </c>
      <c r="J43" s="8">
        <v>-3055.7</v>
      </c>
      <c r="K43" s="8">
        <v>88531.3</v>
      </c>
      <c r="L43" s="8">
        <v>37718.9</v>
      </c>
      <c r="M43" s="8">
        <v>-121.2</v>
      </c>
      <c r="N43" s="8">
        <v>-13415.8</v>
      </c>
      <c r="O43" s="8">
        <v>44083.4</v>
      </c>
      <c r="P43" s="8">
        <v>57499.3</v>
      </c>
      <c r="Q43" s="8">
        <v>-6134.3</v>
      </c>
      <c r="R43" s="8"/>
      <c r="S43" s="8">
        <v>19648.5</v>
      </c>
      <c r="T43" s="8">
        <v>480351.9</v>
      </c>
      <c r="U43" s="8">
        <v>7523.8</v>
      </c>
      <c r="V43" s="8">
        <v>10882.4</v>
      </c>
      <c r="W43" s="8">
        <v>3358.6</v>
      </c>
      <c r="X43" s="8">
        <v>487875.7</v>
      </c>
      <c r="Z43" s="8">
        <v>479801.5</v>
      </c>
      <c r="AA43" s="8">
        <v>354454.9</v>
      </c>
      <c r="AB43" s="8">
        <v>125558</v>
      </c>
      <c r="AC43" s="8"/>
      <c r="AD43" s="8">
        <v>124064.9</v>
      </c>
      <c r="AE43" s="8"/>
      <c r="AF43" s="8">
        <v>462932.2</v>
      </c>
      <c r="AG43" s="8"/>
      <c r="AH43" s="22">
        <f t="shared" si="26"/>
        <v>0.17787039988657227</v>
      </c>
      <c r="AI43" s="8"/>
      <c r="AK43" s="24">
        <f t="shared" si="20"/>
        <v>460703.4</v>
      </c>
      <c r="AL43" s="17">
        <f t="shared" si="21"/>
        <v>289690.90000000002</v>
      </c>
      <c r="AM43" s="17">
        <f t="shared" si="22"/>
        <v>67489.3</v>
      </c>
      <c r="AN43" s="17">
        <f t="shared" si="23"/>
        <v>126129.00000000001</v>
      </c>
      <c r="AO43" s="17">
        <f t="shared" si="24"/>
        <v>-13415.8</v>
      </c>
      <c r="AP43" s="24">
        <f t="shared" si="25"/>
        <v>-9190</v>
      </c>
      <c r="AQ43" s="17"/>
      <c r="AR43" s="17">
        <f t="shared" si="8"/>
        <v>0.17787039988657227</v>
      </c>
      <c r="AS43" s="17">
        <f t="shared" si="9"/>
        <v>0.19800585102289284</v>
      </c>
      <c r="AT43" s="17">
        <f t="shared" si="10"/>
        <v>-0.11385445156554029</v>
      </c>
      <c r="AU43" s="17">
        <f t="shared" si="11"/>
        <v>0.1238569434907057</v>
      </c>
      <c r="AV43" s="17">
        <f t="shared" si="12"/>
        <v>0.29840042758478547</v>
      </c>
      <c r="AW43" s="17">
        <f t="shared" si="13"/>
        <v>-0.32853837064625735</v>
      </c>
      <c r="AX43" s="17">
        <f t="shared" si="14"/>
        <v>-1.4099832412739488E-14</v>
      </c>
      <c r="AY43" s="17"/>
      <c r="AZ43" s="17">
        <f t="shared" si="15"/>
        <v>0.17787039988657227</v>
      </c>
      <c r="BA43" s="17">
        <f t="shared" si="16"/>
        <v>-0.24438697118891889</v>
      </c>
      <c r="BB43" s="17">
        <f t="shared" si="17"/>
        <v>0.1238569434907057</v>
      </c>
      <c r="BC43" s="17">
        <f t="shared" si="18"/>
        <v>0.29840042758478547</v>
      </c>
      <c r="BD43" s="27">
        <f t="shared" si="19"/>
        <v>0</v>
      </c>
    </row>
    <row r="44" spans="1:56">
      <c r="A44" s="5">
        <v>0</v>
      </c>
      <c r="B44" s="9">
        <v>0</v>
      </c>
      <c r="C44" s="5" t="s">
        <v>55</v>
      </c>
      <c r="D44" s="8">
        <v>464093</v>
      </c>
      <c r="E44" s="8">
        <v>271762.2</v>
      </c>
      <c r="F44" s="8">
        <v>266731.09999999998</v>
      </c>
      <c r="G44" s="8">
        <v>223075.7</v>
      </c>
      <c r="H44" s="8">
        <v>20167.900000000001</v>
      </c>
      <c r="I44" s="8">
        <v>66458.3</v>
      </c>
      <c r="J44" s="8">
        <v>-2501</v>
      </c>
      <c r="K44" s="8">
        <v>88910.8</v>
      </c>
      <c r="L44" s="8">
        <v>36741.800000000003</v>
      </c>
      <c r="M44" s="8">
        <v>-29.6</v>
      </c>
      <c r="N44" s="8">
        <v>-11901.8</v>
      </c>
      <c r="O44" s="8">
        <v>47297.9</v>
      </c>
      <c r="P44" s="8">
        <v>59199.7</v>
      </c>
      <c r="Q44" s="8">
        <v>-5515.6</v>
      </c>
      <c r="R44" s="8"/>
      <c r="S44" s="8">
        <v>19718.3</v>
      </c>
      <c r="T44" s="8">
        <v>483811.3</v>
      </c>
      <c r="U44" s="8">
        <v>6754.8</v>
      </c>
      <c r="V44" s="8">
        <v>10267</v>
      </c>
      <c r="W44" s="8">
        <v>3512.2</v>
      </c>
      <c r="X44" s="8">
        <v>490566.2</v>
      </c>
      <c r="Z44" s="8">
        <v>481024.6</v>
      </c>
      <c r="AA44" s="8">
        <v>356122.1</v>
      </c>
      <c r="AB44" s="8">
        <v>125080.9</v>
      </c>
      <c r="AC44" s="8"/>
      <c r="AD44" s="8">
        <v>122181.4</v>
      </c>
      <c r="AE44" s="8"/>
      <c r="AF44" s="8">
        <v>465774.5</v>
      </c>
      <c r="AG44" s="8"/>
      <c r="AH44" s="22">
        <f t="shared" si="26"/>
        <v>0.73574451588591216</v>
      </c>
      <c r="AI44" s="8"/>
      <c r="AK44" s="24">
        <f t="shared" si="20"/>
        <v>464093</v>
      </c>
      <c r="AL44" s="17">
        <f t="shared" si="21"/>
        <v>291930.10000000003</v>
      </c>
      <c r="AM44" s="17">
        <f t="shared" si="22"/>
        <v>66458.3</v>
      </c>
      <c r="AN44" s="17">
        <f t="shared" si="23"/>
        <v>125623</v>
      </c>
      <c r="AO44" s="17">
        <f t="shared" si="24"/>
        <v>-11901.8</v>
      </c>
      <c r="AP44" s="24">
        <f t="shared" si="25"/>
        <v>-8016.6000000000349</v>
      </c>
      <c r="AQ44" s="17"/>
      <c r="AR44" s="17">
        <f t="shared" si="8"/>
        <v>0.73574451588591216</v>
      </c>
      <c r="AS44" s="17">
        <f t="shared" si="9"/>
        <v>0.48603939107026595</v>
      </c>
      <c r="AT44" s="17">
        <f t="shared" si="10"/>
        <v>-0.22378823338399498</v>
      </c>
      <c r="AU44" s="17">
        <f t="shared" si="11"/>
        <v>-0.10983205246586297</v>
      </c>
      <c r="AV44" s="17">
        <f t="shared" si="12"/>
        <v>0.32862791982867934</v>
      </c>
      <c r="AW44" s="17">
        <f t="shared" si="13"/>
        <v>0.25469749083683019</v>
      </c>
      <c r="AX44" s="17">
        <f t="shared" si="14"/>
        <v>-5.3290705182007514E-15</v>
      </c>
      <c r="AY44" s="17"/>
      <c r="AZ44" s="17">
        <f t="shared" si="15"/>
        <v>0.73574451588591216</v>
      </c>
      <c r="BA44" s="17">
        <f t="shared" si="16"/>
        <v>0.51694864852309586</v>
      </c>
      <c r="BB44" s="17">
        <f t="shared" si="17"/>
        <v>-0.10983205246586297</v>
      </c>
      <c r="BC44" s="17">
        <f t="shared" si="18"/>
        <v>0.32862791982867934</v>
      </c>
      <c r="BD44" s="27">
        <f t="shared" si="19"/>
        <v>0</v>
      </c>
    </row>
    <row r="45" spans="1:56">
      <c r="A45" s="5">
        <v>0</v>
      </c>
      <c r="B45" s="9">
        <v>2</v>
      </c>
      <c r="C45" s="5" t="s">
        <v>56</v>
      </c>
      <c r="D45" s="8">
        <v>465567.4</v>
      </c>
      <c r="E45" s="8">
        <v>272095.2</v>
      </c>
      <c r="F45" s="8">
        <v>267164.59999999998</v>
      </c>
      <c r="G45" s="8">
        <v>223299.1</v>
      </c>
      <c r="H45" s="8">
        <v>20015</v>
      </c>
      <c r="I45" s="8">
        <v>67467.3</v>
      </c>
      <c r="J45" s="8">
        <v>-1619.6</v>
      </c>
      <c r="K45" s="8">
        <v>89584.2</v>
      </c>
      <c r="L45" s="8">
        <v>36615.1</v>
      </c>
      <c r="M45" s="8">
        <v>-71.5</v>
      </c>
      <c r="N45" s="8">
        <v>-13389.7</v>
      </c>
      <c r="O45" s="8">
        <v>47615.1</v>
      </c>
      <c r="P45" s="8">
        <v>61004.800000000003</v>
      </c>
      <c r="Q45" s="8">
        <v>-5128.3999999999996</v>
      </c>
      <c r="R45" s="8"/>
      <c r="S45" s="8">
        <v>19815.2</v>
      </c>
      <c r="T45" s="8">
        <v>485382.6</v>
      </c>
      <c r="U45" s="8">
        <v>6845</v>
      </c>
      <c r="V45" s="8">
        <v>10580.6</v>
      </c>
      <c r="W45" s="8">
        <v>3735.6</v>
      </c>
      <c r="X45" s="8">
        <v>492227.6</v>
      </c>
      <c r="Z45" s="8">
        <v>483626.7</v>
      </c>
      <c r="AA45" s="8">
        <v>358179.5</v>
      </c>
      <c r="AB45" s="8">
        <v>125620.2</v>
      </c>
      <c r="AC45" s="8"/>
      <c r="AD45" s="8">
        <v>122988.6</v>
      </c>
      <c r="AE45" s="8"/>
      <c r="AF45" s="8">
        <v>466502.6</v>
      </c>
      <c r="AG45" s="8"/>
      <c r="AH45" s="22">
        <f t="shared" si="26"/>
        <v>0.31769494476323246</v>
      </c>
      <c r="AI45" s="8"/>
      <c r="AK45" s="24">
        <f t="shared" si="20"/>
        <v>465567.4</v>
      </c>
      <c r="AL45" s="17">
        <f t="shared" si="21"/>
        <v>292110.2</v>
      </c>
      <c r="AM45" s="17">
        <f t="shared" si="22"/>
        <v>67467.3</v>
      </c>
      <c r="AN45" s="17">
        <f t="shared" si="23"/>
        <v>126127.79999999999</v>
      </c>
      <c r="AO45" s="17">
        <f t="shared" si="24"/>
        <v>-13389.7</v>
      </c>
      <c r="AP45" s="24">
        <f t="shared" si="25"/>
        <v>-6748.1999999999534</v>
      </c>
      <c r="AQ45" s="17"/>
      <c r="AR45" s="17">
        <f t="shared" si="8"/>
        <v>0.31769494476323246</v>
      </c>
      <c r="AS45" s="17">
        <f t="shared" si="9"/>
        <v>3.8806877069892609E-2</v>
      </c>
      <c r="AT45" s="17">
        <f t="shared" si="10"/>
        <v>0.21741332017505113</v>
      </c>
      <c r="AU45" s="17">
        <f t="shared" si="11"/>
        <v>0.10877130230363061</v>
      </c>
      <c r="AV45" s="17">
        <f t="shared" si="12"/>
        <v>-0.32060384448806628</v>
      </c>
      <c r="AW45" s="17">
        <f t="shared" si="13"/>
        <v>0.273307289702728</v>
      </c>
      <c r="AX45" s="17">
        <f t="shared" si="14"/>
        <v>-3.6082248300317588E-15</v>
      </c>
      <c r="AY45" s="17"/>
      <c r="AZ45" s="17">
        <f t="shared" si="15"/>
        <v>0.31769494476323246</v>
      </c>
      <c r="BA45" s="17">
        <f t="shared" si="16"/>
        <v>0.52952748694766816</v>
      </c>
      <c r="BB45" s="17">
        <f t="shared" si="17"/>
        <v>0.10877130230363061</v>
      </c>
      <c r="BC45" s="17">
        <f t="shared" si="18"/>
        <v>-0.32060384448806628</v>
      </c>
      <c r="BD45" s="27">
        <f t="shared" si="19"/>
        <v>0</v>
      </c>
    </row>
    <row r="46" spans="1:56">
      <c r="A46" s="5">
        <v>0</v>
      </c>
      <c r="B46" s="11" t="s">
        <v>80</v>
      </c>
      <c r="C46" s="5" t="s">
        <v>57</v>
      </c>
      <c r="D46" s="8">
        <v>466778.7</v>
      </c>
      <c r="E46" s="8">
        <v>271415.90000000002</v>
      </c>
      <c r="F46" s="8">
        <v>266456.90000000002</v>
      </c>
      <c r="G46" s="8">
        <v>222389.5</v>
      </c>
      <c r="H46" s="8">
        <v>19681.8</v>
      </c>
      <c r="I46" s="8">
        <v>67661</v>
      </c>
      <c r="J46" s="8">
        <v>270.8</v>
      </c>
      <c r="K46" s="8">
        <v>89387.4</v>
      </c>
      <c r="L46" s="8">
        <v>36060.400000000001</v>
      </c>
      <c r="M46" s="8">
        <v>-226.5</v>
      </c>
      <c r="N46" s="8">
        <v>-12713</v>
      </c>
      <c r="O46" s="8">
        <v>49260.800000000003</v>
      </c>
      <c r="P46" s="8">
        <v>61973.8</v>
      </c>
      <c r="Q46" s="8">
        <v>-4759.2</v>
      </c>
      <c r="R46" s="8"/>
      <c r="S46" s="8">
        <v>20199.7</v>
      </c>
      <c r="T46" s="8">
        <v>486978.4</v>
      </c>
      <c r="U46" s="8">
        <v>6557.6</v>
      </c>
      <c r="V46" s="8">
        <v>10189.799999999999</v>
      </c>
      <c r="W46" s="8">
        <v>3632.2</v>
      </c>
      <c r="X46" s="8">
        <v>493536</v>
      </c>
      <c r="Z46" s="8">
        <v>483779</v>
      </c>
      <c r="AA46" s="8">
        <v>359127.7</v>
      </c>
      <c r="AB46" s="8">
        <v>124793.5</v>
      </c>
      <c r="AC46" s="8"/>
      <c r="AD46" s="8">
        <v>122377.60000000001</v>
      </c>
      <c r="AE46" s="8"/>
      <c r="AF46" s="8">
        <v>466158.2</v>
      </c>
      <c r="AG46" s="8"/>
      <c r="AH46" s="22">
        <f t="shared" si="26"/>
        <v>0.2601771515789153</v>
      </c>
      <c r="AI46" s="8"/>
      <c r="AK46" s="24">
        <f t="shared" si="20"/>
        <v>466778.7</v>
      </c>
      <c r="AL46" s="17">
        <f t="shared" si="21"/>
        <v>291097.7</v>
      </c>
      <c r="AM46" s="17">
        <f t="shared" si="22"/>
        <v>67661</v>
      </c>
      <c r="AN46" s="17">
        <f t="shared" si="23"/>
        <v>125221.29999999999</v>
      </c>
      <c r="AO46" s="17">
        <f t="shared" si="24"/>
        <v>-12713</v>
      </c>
      <c r="AP46" s="24">
        <f t="shared" si="25"/>
        <v>-4488.2999999999884</v>
      </c>
      <c r="AQ46" s="17"/>
      <c r="AR46" s="17">
        <f t="shared" si="8"/>
        <v>0.2601771515789153</v>
      </c>
      <c r="AS46" s="17">
        <f t="shared" si="9"/>
        <v>-0.21747656730260753</v>
      </c>
      <c r="AT46" s="17">
        <f t="shared" si="10"/>
        <v>4.1605146752113027E-2</v>
      </c>
      <c r="AU46" s="17">
        <f t="shared" si="11"/>
        <v>-0.19470865013314934</v>
      </c>
      <c r="AV46" s="17">
        <f t="shared" si="12"/>
        <v>0.14534952404313548</v>
      </c>
      <c r="AW46" s="17">
        <f t="shared" si="13"/>
        <v>0.48540769821941243</v>
      </c>
      <c r="AX46" s="17">
        <f t="shared" si="14"/>
        <v>1.1213252548714081E-14</v>
      </c>
      <c r="AY46" s="17"/>
      <c r="AZ46" s="17">
        <f t="shared" si="15"/>
        <v>0.2601771515789153</v>
      </c>
      <c r="BA46" s="17">
        <f t="shared" si="16"/>
        <v>0.30953627766892916</v>
      </c>
      <c r="BB46" s="17">
        <f t="shared" si="17"/>
        <v>-0.19470865013314934</v>
      </c>
      <c r="BC46" s="17">
        <f t="shared" si="18"/>
        <v>0.14534952404313548</v>
      </c>
      <c r="BD46" s="27">
        <f t="shared" si="19"/>
        <v>0</v>
      </c>
    </row>
    <row r="47" spans="1:56">
      <c r="A47" s="5">
        <v>0</v>
      </c>
      <c r="B47" s="7" t="s">
        <v>79</v>
      </c>
      <c r="C47" s="5" t="s">
        <v>66</v>
      </c>
      <c r="D47" s="8">
        <v>467167.9</v>
      </c>
      <c r="E47" s="8">
        <v>272794.7</v>
      </c>
      <c r="F47" s="8">
        <v>267680.3</v>
      </c>
      <c r="G47" s="8">
        <v>223379.4</v>
      </c>
      <c r="H47" s="8">
        <v>19477.2</v>
      </c>
      <c r="I47" s="8">
        <v>67830.600000000006</v>
      </c>
      <c r="J47" s="8">
        <v>-531.79999999999995</v>
      </c>
      <c r="K47" s="8">
        <v>89897.3</v>
      </c>
      <c r="L47" s="8">
        <v>34868.6</v>
      </c>
      <c r="M47" s="8">
        <v>-101.5</v>
      </c>
      <c r="N47" s="8">
        <v>-12634.7</v>
      </c>
      <c r="O47" s="8">
        <v>49897.1</v>
      </c>
      <c r="P47" s="8">
        <v>62531.8</v>
      </c>
      <c r="Q47" s="8">
        <v>-4432.6000000000004</v>
      </c>
      <c r="R47" s="8"/>
      <c r="S47" s="8">
        <v>18795.5</v>
      </c>
      <c r="T47" s="8">
        <v>485963.4</v>
      </c>
      <c r="U47" s="8">
        <v>7207.2</v>
      </c>
      <c r="V47" s="8">
        <v>10606.7</v>
      </c>
      <c r="W47" s="8">
        <v>3399.5</v>
      </c>
      <c r="X47" s="8">
        <v>493170.5</v>
      </c>
      <c r="Z47" s="8">
        <v>483900.6</v>
      </c>
      <c r="AA47" s="8">
        <v>359758</v>
      </c>
      <c r="AB47" s="8">
        <v>124272.1</v>
      </c>
      <c r="AC47" s="8"/>
      <c r="AD47" s="8">
        <v>121261.5</v>
      </c>
      <c r="AE47" s="8"/>
      <c r="AF47" s="8">
        <v>467170.8</v>
      </c>
      <c r="AG47" s="8"/>
      <c r="AH47" s="22">
        <f t="shared" si="26"/>
        <v>8.3379982848398981E-2</v>
      </c>
      <c r="AI47" s="8"/>
      <c r="AK47" s="24">
        <f t="shared" si="20"/>
        <v>467167.9</v>
      </c>
      <c r="AL47" s="17">
        <f t="shared" si="21"/>
        <v>292271.90000000002</v>
      </c>
      <c r="AM47" s="17">
        <f t="shared" si="22"/>
        <v>67830.600000000006</v>
      </c>
      <c r="AN47" s="17">
        <f t="shared" si="23"/>
        <v>124664.4</v>
      </c>
      <c r="AO47" s="17">
        <f t="shared" si="24"/>
        <v>-12634.7</v>
      </c>
      <c r="AP47" s="24">
        <f t="shared" si="25"/>
        <v>-4964.2999999999884</v>
      </c>
      <c r="AQ47" s="17"/>
      <c r="AR47" s="17">
        <f t="shared" si="8"/>
        <v>8.3379982848398981E-2</v>
      </c>
      <c r="AS47" s="17">
        <f t="shared" si="9"/>
        <v>0.25155389481139812</v>
      </c>
      <c r="AT47" s="17">
        <f t="shared" si="10"/>
        <v>3.63341343553178E-2</v>
      </c>
      <c r="AU47" s="17">
        <f t="shared" si="11"/>
        <v>-0.11930707206648336</v>
      </c>
      <c r="AV47" s="17">
        <f t="shared" si="12"/>
        <v>1.6774544339747992E-2</v>
      </c>
      <c r="AW47" s="17">
        <f t="shared" si="13"/>
        <v>-0.1019755185915724</v>
      </c>
      <c r="AX47" s="17">
        <f t="shared" si="14"/>
        <v>-9.145462165349727E-15</v>
      </c>
      <c r="AY47" s="17"/>
      <c r="AZ47" s="17">
        <f t="shared" si="15"/>
        <v>8.3379982848398981E-2</v>
      </c>
      <c r="BA47" s="17">
        <f t="shared" si="16"/>
        <v>0.18591251057513436</v>
      </c>
      <c r="BB47" s="17">
        <f t="shared" si="17"/>
        <v>-0.11930707206648336</v>
      </c>
      <c r="BC47" s="17">
        <f t="shared" si="18"/>
        <v>1.6774544339747992E-2</v>
      </c>
      <c r="BD47" s="27">
        <f t="shared" si="19"/>
        <v>0</v>
      </c>
    </row>
    <row r="48" spans="1:56">
      <c r="A48" s="5">
        <v>0</v>
      </c>
      <c r="B48" s="9">
        <v>0</v>
      </c>
      <c r="C48" s="5" t="s">
        <v>55</v>
      </c>
      <c r="D48" s="8">
        <v>470094.9</v>
      </c>
      <c r="E48" s="8">
        <v>272010.2</v>
      </c>
      <c r="F48" s="8">
        <v>266707.5</v>
      </c>
      <c r="G48" s="8">
        <v>222200.3</v>
      </c>
      <c r="H48" s="8">
        <v>19626.599999999999</v>
      </c>
      <c r="I48" s="8">
        <v>69026.5</v>
      </c>
      <c r="J48" s="8">
        <v>-819.1</v>
      </c>
      <c r="K48" s="8">
        <v>90670.7</v>
      </c>
      <c r="L48" s="8">
        <v>34991.699999999997</v>
      </c>
      <c r="M48" s="8">
        <v>50</v>
      </c>
      <c r="N48" s="8">
        <v>-10418.700000000001</v>
      </c>
      <c r="O48" s="8">
        <v>50005.3</v>
      </c>
      <c r="P48" s="8">
        <v>60424</v>
      </c>
      <c r="Q48" s="8">
        <v>-5043.1000000000004</v>
      </c>
      <c r="R48" s="8"/>
      <c r="S48" s="8">
        <v>19326.400000000001</v>
      </c>
      <c r="T48" s="8">
        <v>489421.2</v>
      </c>
      <c r="U48" s="8">
        <v>7368</v>
      </c>
      <c r="V48" s="8">
        <v>10578.8</v>
      </c>
      <c r="W48" s="8">
        <v>3210.9</v>
      </c>
      <c r="X48" s="8">
        <v>496789.2</v>
      </c>
      <c r="Z48" s="8">
        <v>485201.8</v>
      </c>
      <c r="AA48" s="8">
        <v>360078.7</v>
      </c>
      <c r="AB48" s="8">
        <v>125276</v>
      </c>
      <c r="AC48" s="8"/>
      <c r="AD48" s="8">
        <v>122762.4</v>
      </c>
      <c r="AE48" s="8"/>
      <c r="AF48" s="8">
        <v>470254</v>
      </c>
      <c r="AG48" s="8"/>
      <c r="AH48" s="22">
        <f t="shared" si="26"/>
        <v>0.62654133556694092</v>
      </c>
      <c r="AI48" s="8"/>
      <c r="AK48" s="24">
        <f t="shared" si="20"/>
        <v>470094.9</v>
      </c>
      <c r="AL48" s="17">
        <f t="shared" si="21"/>
        <v>291636.8</v>
      </c>
      <c r="AM48" s="17">
        <f t="shared" si="22"/>
        <v>69026.5</v>
      </c>
      <c r="AN48" s="17">
        <f t="shared" si="23"/>
        <v>125712.4</v>
      </c>
      <c r="AO48" s="17">
        <f t="shared" si="24"/>
        <v>-10418.700000000001</v>
      </c>
      <c r="AP48" s="24">
        <f t="shared" si="25"/>
        <v>-5862.0999999999185</v>
      </c>
      <c r="AQ48" s="17"/>
      <c r="AR48" s="17">
        <f t="shared" si="8"/>
        <v>0.62654133556694092</v>
      </c>
      <c r="AS48" s="17">
        <f t="shared" si="9"/>
        <v>-0.13594684052565145</v>
      </c>
      <c r="AT48" s="17">
        <f t="shared" si="10"/>
        <v>0.25598933488366687</v>
      </c>
      <c r="AU48" s="17">
        <f t="shared" si="11"/>
        <v>0.22433048161057295</v>
      </c>
      <c r="AV48" s="17">
        <f t="shared" si="12"/>
        <v>0.47434765958876879</v>
      </c>
      <c r="AW48" s="17">
        <f t="shared" si="13"/>
        <v>-0.19217929999041675</v>
      </c>
      <c r="AX48" s="17">
        <f t="shared" si="14"/>
        <v>0</v>
      </c>
      <c r="AY48" s="17"/>
      <c r="AZ48" s="17">
        <f t="shared" si="15"/>
        <v>0.62654133556694092</v>
      </c>
      <c r="BA48" s="17">
        <f t="shared" si="16"/>
        <v>-7.2136805632400769E-2</v>
      </c>
      <c r="BB48" s="17">
        <f t="shared" si="17"/>
        <v>0.22433048161057295</v>
      </c>
      <c r="BC48" s="17">
        <f t="shared" si="18"/>
        <v>0.47434765958876879</v>
      </c>
      <c r="BD48" s="27">
        <f t="shared" si="19"/>
        <v>0</v>
      </c>
    </row>
    <row r="49" spans="1:56">
      <c r="A49" s="5">
        <v>0</v>
      </c>
      <c r="B49" s="9">
        <v>3</v>
      </c>
      <c r="C49" s="5" t="s">
        <v>56</v>
      </c>
      <c r="D49" s="8">
        <v>471909.3</v>
      </c>
      <c r="E49" s="8">
        <v>271983.90000000002</v>
      </c>
      <c r="F49" s="8">
        <v>266548.59999999998</v>
      </c>
      <c r="G49" s="8">
        <v>221786.9</v>
      </c>
      <c r="H49" s="8">
        <v>20062</v>
      </c>
      <c r="I49" s="8">
        <v>67923.7</v>
      </c>
      <c r="J49" s="8">
        <v>1900.2</v>
      </c>
      <c r="K49" s="8">
        <v>91014.5</v>
      </c>
      <c r="L49" s="8">
        <v>33995.199999999997</v>
      </c>
      <c r="M49" s="8">
        <v>-155</v>
      </c>
      <c r="N49" s="8">
        <v>-10044.700000000001</v>
      </c>
      <c r="O49" s="8">
        <v>51801.3</v>
      </c>
      <c r="P49" s="8">
        <v>61846</v>
      </c>
      <c r="Q49" s="8">
        <v>-4770.7</v>
      </c>
      <c r="R49" s="8"/>
      <c r="S49" s="8">
        <v>19484.900000000001</v>
      </c>
      <c r="T49" s="8">
        <v>491394.1</v>
      </c>
      <c r="U49" s="8">
        <v>8842.4</v>
      </c>
      <c r="V49" s="8">
        <v>11980.2</v>
      </c>
      <c r="W49" s="8">
        <v>3137.8</v>
      </c>
      <c r="X49" s="8">
        <v>500236.5</v>
      </c>
      <c r="Z49" s="8">
        <v>486187.4</v>
      </c>
      <c r="AA49" s="8">
        <v>361767.7</v>
      </c>
      <c r="AB49" s="8">
        <v>124544.4</v>
      </c>
      <c r="AC49" s="8"/>
      <c r="AD49" s="8">
        <v>121076.3</v>
      </c>
      <c r="AE49" s="8"/>
      <c r="AF49" s="8">
        <v>469837.1</v>
      </c>
      <c r="AG49" s="8"/>
      <c r="AH49" s="22">
        <f t="shared" si="26"/>
        <v>0.38596462118604791</v>
      </c>
      <c r="AI49" s="8"/>
      <c r="AK49" s="24">
        <f t="shared" si="20"/>
        <v>471909.3</v>
      </c>
      <c r="AL49" s="17">
        <f t="shared" si="21"/>
        <v>292045.90000000002</v>
      </c>
      <c r="AM49" s="17">
        <f t="shared" si="22"/>
        <v>67923.7</v>
      </c>
      <c r="AN49" s="17">
        <f t="shared" si="23"/>
        <v>124854.7</v>
      </c>
      <c r="AO49" s="17">
        <f t="shared" si="24"/>
        <v>-10044.700000000001</v>
      </c>
      <c r="AP49" s="24">
        <f t="shared" si="25"/>
        <v>-2870.3000000000466</v>
      </c>
      <c r="AQ49" s="17"/>
      <c r="AR49" s="17">
        <f t="shared" si="8"/>
        <v>0.38596462118604791</v>
      </c>
      <c r="AS49" s="17">
        <f t="shared" si="9"/>
        <v>8.7024981551604777E-2</v>
      </c>
      <c r="AT49" s="17">
        <f t="shared" si="10"/>
        <v>-0.23459093046957177</v>
      </c>
      <c r="AU49" s="17">
        <f t="shared" si="11"/>
        <v>-0.18245252182059346</v>
      </c>
      <c r="AV49" s="17">
        <f t="shared" si="12"/>
        <v>7.9558404058414592E-2</v>
      </c>
      <c r="AW49" s="17">
        <f t="shared" si="13"/>
        <v>0.63642468786618867</v>
      </c>
      <c r="AX49" s="17">
        <f t="shared" si="14"/>
        <v>5.1070259132757201E-15</v>
      </c>
      <c r="AY49" s="17"/>
      <c r="AZ49" s="17">
        <f t="shared" si="15"/>
        <v>0.38596462118604791</v>
      </c>
      <c r="BA49" s="17">
        <f t="shared" si="16"/>
        <v>0.48885873894822679</v>
      </c>
      <c r="BB49" s="17">
        <f t="shared" si="17"/>
        <v>-0.18245252182059346</v>
      </c>
      <c r="BC49" s="17">
        <f t="shared" si="18"/>
        <v>7.9558404058414592E-2</v>
      </c>
      <c r="BD49" s="27">
        <f t="shared" si="19"/>
        <v>0</v>
      </c>
    </row>
    <row r="50" spans="1:56">
      <c r="A50" s="5">
        <v>0</v>
      </c>
      <c r="B50" s="11" t="s">
        <v>80</v>
      </c>
      <c r="C50" s="5" t="s">
        <v>57</v>
      </c>
      <c r="D50" s="8">
        <v>477135.7</v>
      </c>
      <c r="E50" s="8">
        <v>275676.3</v>
      </c>
      <c r="F50" s="8">
        <v>270191</v>
      </c>
      <c r="G50" s="8">
        <v>225280.7</v>
      </c>
      <c r="H50" s="8">
        <v>19658.7</v>
      </c>
      <c r="I50" s="8">
        <v>71007.8</v>
      </c>
      <c r="J50" s="8">
        <v>-743.1</v>
      </c>
      <c r="K50" s="8">
        <v>91424.4</v>
      </c>
      <c r="L50" s="8">
        <v>33228.800000000003</v>
      </c>
      <c r="M50" s="8">
        <v>-539.4</v>
      </c>
      <c r="N50" s="8">
        <v>-8753.1</v>
      </c>
      <c r="O50" s="8">
        <v>54380.1</v>
      </c>
      <c r="P50" s="8">
        <v>63133.3</v>
      </c>
      <c r="Q50" s="8">
        <v>-3824.6</v>
      </c>
      <c r="R50" s="8"/>
      <c r="S50" s="8">
        <v>19840.099999999999</v>
      </c>
      <c r="T50" s="8">
        <v>496975.8</v>
      </c>
      <c r="U50" s="8">
        <v>7874.1</v>
      </c>
      <c r="V50" s="8">
        <v>10952.8</v>
      </c>
      <c r="W50" s="8">
        <v>3078.7</v>
      </c>
      <c r="X50" s="8">
        <v>504849.9</v>
      </c>
      <c r="Z50" s="8">
        <v>489768.1</v>
      </c>
      <c r="AA50" s="8">
        <v>365874.2</v>
      </c>
      <c r="AB50" s="8">
        <v>123974.5</v>
      </c>
      <c r="AC50" s="8"/>
      <c r="AD50" s="8">
        <v>123219.4</v>
      </c>
      <c r="AE50" s="8"/>
      <c r="AF50" s="8">
        <v>477596.3</v>
      </c>
      <c r="AG50" s="8"/>
      <c r="AH50" s="22">
        <f t="shared" si="26"/>
        <v>1.1075009541028322</v>
      </c>
      <c r="AI50" s="8"/>
      <c r="AK50" s="24">
        <f t="shared" si="20"/>
        <v>477135.7</v>
      </c>
      <c r="AL50" s="17">
        <f t="shared" si="21"/>
        <v>295335</v>
      </c>
      <c r="AM50" s="17">
        <f t="shared" si="22"/>
        <v>71007.8</v>
      </c>
      <c r="AN50" s="17">
        <f t="shared" si="23"/>
        <v>124113.8</v>
      </c>
      <c r="AO50" s="17">
        <f t="shared" si="24"/>
        <v>-8753.1</v>
      </c>
      <c r="AP50" s="24">
        <f t="shared" si="25"/>
        <v>-4567.7999999999884</v>
      </c>
      <c r="AQ50" s="17"/>
      <c r="AR50" s="17">
        <f t="shared" si="8"/>
        <v>1.1075009541028322</v>
      </c>
      <c r="AS50" s="17">
        <f t="shared" si="9"/>
        <v>0.69697715217733081</v>
      </c>
      <c r="AT50" s="17">
        <f t="shared" si="10"/>
        <v>0.65353660120705515</v>
      </c>
      <c r="AU50" s="17">
        <f t="shared" si="11"/>
        <v>-0.15700050836039767</v>
      </c>
      <c r="AV50" s="17">
        <f t="shared" si="12"/>
        <v>0.27369666162544382</v>
      </c>
      <c r="AW50" s="17">
        <f t="shared" si="13"/>
        <v>-0.35970895254658936</v>
      </c>
      <c r="AX50" s="17">
        <f t="shared" si="14"/>
        <v>-1.0436096431476471E-14</v>
      </c>
      <c r="AY50" s="17"/>
      <c r="AZ50" s="17">
        <f t="shared" si="15"/>
        <v>1.1075009541028322</v>
      </c>
      <c r="BA50" s="17">
        <f t="shared" si="16"/>
        <v>0.9908048008377861</v>
      </c>
      <c r="BB50" s="17">
        <f t="shared" si="17"/>
        <v>-0.15700050836039767</v>
      </c>
      <c r="BC50" s="17">
        <f t="shared" si="18"/>
        <v>0.27369666162544382</v>
      </c>
      <c r="BD50" s="27">
        <f t="shared" si="19"/>
        <v>0</v>
      </c>
    </row>
    <row r="51" spans="1:56">
      <c r="A51" s="5">
        <v>0</v>
      </c>
      <c r="B51" s="7" t="s">
        <v>79</v>
      </c>
      <c r="C51" s="5" t="s">
        <v>67</v>
      </c>
      <c r="D51" s="8">
        <v>480505.8</v>
      </c>
      <c r="E51" s="8">
        <v>275435.7</v>
      </c>
      <c r="F51" s="8">
        <v>269987.5</v>
      </c>
      <c r="G51" s="8">
        <v>224826.4</v>
      </c>
      <c r="H51" s="8">
        <v>19753</v>
      </c>
      <c r="I51" s="8">
        <v>70872.100000000006</v>
      </c>
      <c r="J51" s="8">
        <v>2857.6</v>
      </c>
      <c r="K51" s="8">
        <v>91830</v>
      </c>
      <c r="L51" s="8">
        <v>31693</v>
      </c>
      <c r="M51" s="8">
        <v>-447</v>
      </c>
      <c r="N51" s="8">
        <v>-7930.3</v>
      </c>
      <c r="O51" s="8">
        <v>57059.8</v>
      </c>
      <c r="P51" s="8">
        <v>64990.1</v>
      </c>
      <c r="Q51" s="8">
        <v>-3558.3</v>
      </c>
      <c r="R51" s="8"/>
      <c r="S51" s="8">
        <v>19295.5</v>
      </c>
      <c r="T51" s="8">
        <v>499801.3</v>
      </c>
      <c r="U51" s="8">
        <v>8747.6</v>
      </c>
      <c r="V51" s="8">
        <v>11889.1</v>
      </c>
      <c r="W51" s="8">
        <v>3141.5</v>
      </c>
      <c r="X51" s="8">
        <v>508548.9</v>
      </c>
      <c r="Z51" s="8">
        <v>491802.6</v>
      </c>
      <c r="AA51" s="8">
        <v>368856.5</v>
      </c>
      <c r="AB51" s="8">
        <v>122979.8</v>
      </c>
      <c r="AC51" s="8"/>
      <c r="AD51" s="8">
        <v>121714.4</v>
      </c>
      <c r="AE51" s="8"/>
      <c r="AF51" s="8">
        <v>477757.5</v>
      </c>
      <c r="AG51" s="8"/>
      <c r="AH51" s="22">
        <f t="shared" si="26"/>
        <v>0.70631897801820287</v>
      </c>
      <c r="AI51" s="8"/>
      <c r="AK51" s="24">
        <f t="shared" si="20"/>
        <v>480505.8</v>
      </c>
      <c r="AL51" s="17">
        <f t="shared" si="21"/>
        <v>295188.7</v>
      </c>
      <c r="AM51" s="17">
        <f t="shared" si="22"/>
        <v>70872.100000000006</v>
      </c>
      <c r="AN51" s="17">
        <f t="shared" si="23"/>
        <v>123076</v>
      </c>
      <c r="AO51" s="17">
        <f t="shared" si="24"/>
        <v>-7930.3</v>
      </c>
      <c r="AP51" s="24">
        <f t="shared" si="25"/>
        <v>-700.70000000006985</v>
      </c>
      <c r="AQ51" s="17"/>
      <c r="AR51" s="17">
        <f t="shared" si="8"/>
        <v>0.70631897801820287</v>
      </c>
      <c r="AS51" s="17">
        <f t="shared" si="9"/>
        <v>-3.066213657875283E-2</v>
      </c>
      <c r="AT51" s="17">
        <f t="shared" si="10"/>
        <v>-2.844054636867396E-2</v>
      </c>
      <c r="AU51" s="17">
        <f t="shared" si="11"/>
        <v>-0.21750625660582573</v>
      </c>
      <c r="AV51" s="17">
        <f t="shared" si="12"/>
        <v>0.17244570045796198</v>
      </c>
      <c r="AW51" s="17">
        <f t="shared" si="13"/>
        <v>0.81048221711347912</v>
      </c>
      <c r="AX51" s="17">
        <f t="shared" si="14"/>
        <v>1.4210854715202004E-14</v>
      </c>
      <c r="AY51" s="17"/>
      <c r="AZ51" s="17">
        <f t="shared" si="15"/>
        <v>0.70631897801820287</v>
      </c>
      <c r="BA51" s="17">
        <f t="shared" si="16"/>
        <v>0.75137953416606662</v>
      </c>
      <c r="BB51" s="17">
        <f t="shared" si="17"/>
        <v>-0.21750625660582573</v>
      </c>
      <c r="BC51" s="17">
        <f t="shared" si="18"/>
        <v>0.17244570045796198</v>
      </c>
      <c r="BD51" s="27">
        <f t="shared" si="19"/>
        <v>0</v>
      </c>
    </row>
    <row r="52" spans="1:56">
      <c r="A52" s="5">
        <v>0</v>
      </c>
      <c r="B52" s="9">
        <v>0</v>
      </c>
      <c r="C52" s="5" t="s">
        <v>55</v>
      </c>
      <c r="D52" s="8">
        <v>480573.9</v>
      </c>
      <c r="E52" s="8">
        <v>275839.40000000002</v>
      </c>
      <c r="F52" s="8">
        <v>270447.09999999998</v>
      </c>
      <c r="G52" s="8">
        <v>225139.9</v>
      </c>
      <c r="H52" s="8">
        <v>20179.099999999999</v>
      </c>
      <c r="I52" s="8">
        <v>70793.2</v>
      </c>
      <c r="J52" s="8">
        <v>1079.5</v>
      </c>
      <c r="K52" s="8">
        <v>91565.8</v>
      </c>
      <c r="L52" s="8">
        <v>31487.1</v>
      </c>
      <c r="M52" s="8">
        <v>-62.8</v>
      </c>
      <c r="N52" s="8">
        <v>-7155.2</v>
      </c>
      <c r="O52" s="8">
        <v>58900.4</v>
      </c>
      <c r="P52" s="8">
        <v>66055.600000000006</v>
      </c>
      <c r="Q52" s="8">
        <v>-3152.3</v>
      </c>
      <c r="R52" s="8"/>
      <c r="S52" s="8">
        <v>18367.5</v>
      </c>
      <c r="T52" s="8">
        <v>498941.4</v>
      </c>
      <c r="U52" s="8">
        <v>9477.2999999999993</v>
      </c>
      <c r="V52" s="8">
        <v>12766.7</v>
      </c>
      <c r="W52" s="8">
        <v>3289.4</v>
      </c>
      <c r="X52" s="8">
        <v>508418.6</v>
      </c>
      <c r="Z52" s="8">
        <v>490684.7</v>
      </c>
      <c r="AA52" s="8">
        <v>367944.8</v>
      </c>
      <c r="AB52" s="8">
        <v>122775.1</v>
      </c>
      <c r="AC52" s="8"/>
      <c r="AD52" s="8">
        <v>121827.1</v>
      </c>
      <c r="AE52" s="8"/>
      <c r="AF52" s="8">
        <v>479136.9</v>
      </c>
      <c r="AG52" s="8"/>
      <c r="AH52" s="22">
        <f t="shared" si="26"/>
        <v>1.4172565658938652E-2</v>
      </c>
      <c r="AI52" s="8"/>
      <c r="AK52" s="24">
        <f t="shared" si="20"/>
        <v>480573.9</v>
      </c>
      <c r="AL52" s="17">
        <f t="shared" si="21"/>
        <v>296018.5</v>
      </c>
      <c r="AM52" s="17">
        <f t="shared" si="22"/>
        <v>70793.2</v>
      </c>
      <c r="AN52" s="17">
        <f t="shared" si="23"/>
        <v>122990.09999999999</v>
      </c>
      <c r="AO52" s="17">
        <f t="shared" si="24"/>
        <v>-7155.2</v>
      </c>
      <c r="AP52" s="24">
        <f t="shared" si="25"/>
        <v>-2072.6999999999534</v>
      </c>
      <c r="AQ52" s="17"/>
      <c r="AR52" s="17">
        <f t="shared" si="8"/>
        <v>1.4172565658938652E-2</v>
      </c>
      <c r="AS52" s="17">
        <f t="shared" si="9"/>
        <v>0.17269302472519341</v>
      </c>
      <c r="AT52" s="17">
        <f t="shared" si="10"/>
        <v>-1.6420197217184213E-2</v>
      </c>
      <c r="AU52" s="17">
        <f t="shared" si="11"/>
        <v>-1.7876995449380369E-2</v>
      </c>
      <c r="AV52" s="17">
        <f t="shared" si="12"/>
        <v>0.16130918711074879</v>
      </c>
      <c r="AW52" s="17">
        <f t="shared" si="13"/>
        <v>-0.28553245351042245</v>
      </c>
      <c r="AX52" s="17">
        <f t="shared" si="14"/>
        <v>-1.6542323066914832E-14</v>
      </c>
      <c r="AY52" s="17"/>
      <c r="AZ52" s="17">
        <f t="shared" si="15"/>
        <v>1.4172565658938652E-2</v>
      </c>
      <c r="BA52" s="17">
        <f t="shared" si="16"/>
        <v>-0.12925962600242977</v>
      </c>
      <c r="BB52" s="17">
        <f t="shared" si="17"/>
        <v>-1.7876995449380369E-2</v>
      </c>
      <c r="BC52" s="17">
        <f t="shared" si="18"/>
        <v>0.16130918711074879</v>
      </c>
      <c r="BD52" s="27">
        <f t="shared" si="19"/>
        <v>0</v>
      </c>
    </row>
    <row r="53" spans="1:56">
      <c r="A53" s="5">
        <v>0</v>
      </c>
      <c r="B53" s="9">
        <v>4</v>
      </c>
      <c r="C53" s="5" t="s">
        <v>56</v>
      </c>
      <c r="D53" s="8">
        <v>483547.7</v>
      </c>
      <c r="E53" s="8">
        <v>278031</v>
      </c>
      <c r="F53" s="8">
        <v>272659.59999999998</v>
      </c>
      <c r="G53" s="8">
        <v>227182.2</v>
      </c>
      <c r="H53" s="8">
        <v>20193.400000000001</v>
      </c>
      <c r="I53" s="8">
        <v>71508.2</v>
      </c>
      <c r="J53" s="8">
        <v>2055.9</v>
      </c>
      <c r="K53" s="8">
        <v>91964.9</v>
      </c>
      <c r="L53" s="8">
        <v>30891</v>
      </c>
      <c r="M53" s="8">
        <v>-68.2</v>
      </c>
      <c r="N53" s="8">
        <v>-8073.2</v>
      </c>
      <c r="O53" s="8">
        <v>59458.9</v>
      </c>
      <c r="P53" s="8">
        <v>67532.100000000006</v>
      </c>
      <c r="Q53" s="8">
        <v>-2955.4</v>
      </c>
      <c r="R53" s="8"/>
      <c r="S53" s="8">
        <v>18422.3</v>
      </c>
      <c r="T53" s="8">
        <v>501970</v>
      </c>
      <c r="U53" s="8">
        <v>9725.2999999999993</v>
      </c>
      <c r="V53" s="8">
        <v>13276.9</v>
      </c>
      <c r="W53" s="8">
        <v>3551.6</v>
      </c>
      <c r="X53" s="8">
        <v>511695.3</v>
      </c>
      <c r="Z53" s="8">
        <v>494371.9</v>
      </c>
      <c r="AA53" s="8">
        <v>371768.2</v>
      </c>
      <c r="AB53" s="8">
        <v>122605.8</v>
      </c>
      <c r="AC53" s="8"/>
      <c r="AD53" s="8">
        <v>122016.3</v>
      </c>
      <c r="AE53" s="8"/>
      <c r="AF53" s="8">
        <v>481257</v>
      </c>
      <c r="AG53" s="8"/>
      <c r="AH53" s="22">
        <f t="shared" si="26"/>
        <v>0.61880181175048676</v>
      </c>
      <c r="AI53" s="8"/>
      <c r="AK53" s="24">
        <f t="shared" si="20"/>
        <v>483547.7</v>
      </c>
      <c r="AL53" s="17">
        <f t="shared" si="21"/>
        <v>298224.40000000002</v>
      </c>
      <c r="AM53" s="17">
        <f t="shared" si="22"/>
        <v>71508.2</v>
      </c>
      <c r="AN53" s="17">
        <f t="shared" si="23"/>
        <v>122787.7</v>
      </c>
      <c r="AO53" s="17">
        <f t="shared" si="24"/>
        <v>-8073.2</v>
      </c>
      <c r="AP53" s="24">
        <f t="shared" si="25"/>
        <v>-899.40000000002328</v>
      </c>
      <c r="AQ53" s="17"/>
      <c r="AR53" s="17">
        <f t="shared" si="8"/>
        <v>0.61880181175048676</v>
      </c>
      <c r="AS53" s="17">
        <f t="shared" si="9"/>
        <v>0.45901369175480056</v>
      </c>
      <c r="AT53" s="17">
        <f t="shared" si="10"/>
        <v>0.14878044771053942</v>
      </c>
      <c r="AU53" s="17">
        <f t="shared" si="11"/>
        <v>-4.2116311351905335E-2</v>
      </c>
      <c r="AV53" s="17">
        <f t="shared" si="12"/>
        <v>-0.19102160978779745</v>
      </c>
      <c r="AW53" s="17">
        <f t="shared" si="13"/>
        <v>0.24414559342484685</v>
      </c>
      <c r="AX53" s="17">
        <f t="shared" si="14"/>
        <v>2.6645352591003757E-15</v>
      </c>
      <c r="AY53" s="17"/>
      <c r="AZ53" s="17">
        <f t="shared" si="15"/>
        <v>0.61880181175048676</v>
      </c>
      <c r="BA53" s="17">
        <f t="shared" si="16"/>
        <v>0.85193973289018954</v>
      </c>
      <c r="BB53" s="17">
        <f t="shared" si="17"/>
        <v>-4.2116311351905335E-2</v>
      </c>
      <c r="BC53" s="17">
        <f t="shared" si="18"/>
        <v>-0.19102160978779745</v>
      </c>
      <c r="BD53" s="27">
        <f t="shared" si="19"/>
        <v>0</v>
      </c>
    </row>
    <row r="54" spans="1:56">
      <c r="A54" s="5">
        <v>0</v>
      </c>
      <c r="B54" s="11" t="s">
        <v>80</v>
      </c>
      <c r="C54" s="5" t="s">
        <v>57</v>
      </c>
      <c r="D54" s="8">
        <v>482570.3</v>
      </c>
      <c r="E54" s="8">
        <v>276860.2</v>
      </c>
      <c r="F54" s="8">
        <v>271468.3</v>
      </c>
      <c r="G54" s="8">
        <v>225860.1</v>
      </c>
      <c r="H54" s="8">
        <v>20072.3</v>
      </c>
      <c r="I54" s="8">
        <v>72989.600000000006</v>
      </c>
      <c r="J54" s="8">
        <v>1838.3</v>
      </c>
      <c r="K54" s="8">
        <v>91897.3</v>
      </c>
      <c r="L54" s="8">
        <v>30482.400000000001</v>
      </c>
      <c r="M54" s="8">
        <v>42.3</v>
      </c>
      <c r="N54" s="8">
        <v>-9228.2999999999993</v>
      </c>
      <c r="O54" s="8">
        <v>60255.9</v>
      </c>
      <c r="P54" s="8">
        <v>69484.100000000006</v>
      </c>
      <c r="Q54" s="8">
        <v>-2383.8000000000002</v>
      </c>
      <c r="R54" s="8"/>
      <c r="S54" s="8">
        <v>18866.8</v>
      </c>
      <c r="T54" s="8">
        <v>501437.1</v>
      </c>
      <c r="U54" s="8">
        <v>10134.799999999999</v>
      </c>
      <c r="V54" s="8">
        <v>13873.5</v>
      </c>
      <c r="W54" s="8">
        <v>3738.7</v>
      </c>
      <c r="X54" s="8">
        <v>511571.9</v>
      </c>
      <c r="Z54" s="8">
        <v>494027.4</v>
      </c>
      <c r="AA54" s="8">
        <v>371797.1</v>
      </c>
      <c r="AB54" s="8">
        <v>122223.6</v>
      </c>
      <c r="AC54" s="8"/>
      <c r="AD54" s="8">
        <v>123052.6</v>
      </c>
      <c r="AE54" s="8"/>
      <c r="AF54" s="8">
        <v>480398.9</v>
      </c>
      <c r="AG54" s="8"/>
      <c r="AH54" s="22">
        <f t="shared" si="26"/>
        <v>-0.20213104105344826</v>
      </c>
      <c r="AI54" s="8"/>
      <c r="AK54" s="24">
        <f t="shared" si="20"/>
        <v>482570.3</v>
      </c>
      <c r="AL54" s="17">
        <f t="shared" si="21"/>
        <v>296932.5</v>
      </c>
      <c r="AM54" s="17">
        <f t="shared" si="22"/>
        <v>72989.600000000006</v>
      </c>
      <c r="AN54" s="17">
        <f t="shared" si="23"/>
        <v>122422.00000000001</v>
      </c>
      <c r="AO54" s="17">
        <f t="shared" si="24"/>
        <v>-9228.2999999999993</v>
      </c>
      <c r="AP54" s="24">
        <f t="shared" si="25"/>
        <v>-545.5</v>
      </c>
      <c r="AQ54" s="17"/>
      <c r="AR54" s="17">
        <f t="shared" si="8"/>
        <v>-0.20213104105344826</v>
      </c>
      <c r="AS54" s="17">
        <f t="shared" si="9"/>
        <v>-0.2671711601564899</v>
      </c>
      <c r="AT54" s="17">
        <f t="shared" si="10"/>
        <v>0.30636067548248264</v>
      </c>
      <c r="AU54" s="17">
        <f t="shared" si="11"/>
        <v>-7.5628526410110627E-2</v>
      </c>
      <c r="AV54" s="17">
        <f t="shared" si="12"/>
        <v>-0.23888025938289012</v>
      </c>
      <c r="AW54" s="17">
        <f t="shared" si="13"/>
        <v>7.3188229413566286E-2</v>
      </c>
      <c r="AX54" s="17">
        <f t="shared" si="14"/>
        <v>-6.5503158452884236E-15</v>
      </c>
      <c r="AY54" s="17"/>
      <c r="AZ54" s="17">
        <f t="shared" si="15"/>
        <v>-0.20213104105344826</v>
      </c>
      <c r="BA54" s="17">
        <f t="shared" si="16"/>
        <v>0.11237774473955248</v>
      </c>
      <c r="BB54" s="17">
        <f t="shared" si="17"/>
        <v>-7.5628526410110627E-2</v>
      </c>
      <c r="BC54" s="17">
        <f t="shared" si="18"/>
        <v>-0.23888025938289012</v>
      </c>
      <c r="BD54" s="27">
        <f t="shared" si="19"/>
        <v>0</v>
      </c>
    </row>
    <row r="55" spans="1:56">
      <c r="A55" s="5">
        <v>0</v>
      </c>
      <c r="B55" s="7" t="s">
        <v>79</v>
      </c>
      <c r="C55" s="5" t="s">
        <v>68</v>
      </c>
      <c r="D55" s="8">
        <v>484935.1</v>
      </c>
      <c r="E55" s="8">
        <v>277814.09999999998</v>
      </c>
      <c r="F55" s="8">
        <v>272373.5</v>
      </c>
      <c r="G55" s="8">
        <v>226646.9</v>
      </c>
      <c r="H55" s="8">
        <v>19917.099999999999</v>
      </c>
      <c r="I55" s="8">
        <v>75325.8</v>
      </c>
      <c r="J55" s="8">
        <v>1174</v>
      </c>
      <c r="K55" s="8">
        <v>92795.6</v>
      </c>
      <c r="L55" s="8">
        <v>29837.4</v>
      </c>
      <c r="M55" s="8">
        <v>118.8</v>
      </c>
      <c r="N55" s="8">
        <v>-9533.1</v>
      </c>
      <c r="O55" s="8">
        <v>59642.3</v>
      </c>
      <c r="P55" s="8">
        <v>69175.399999999994</v>
      </c>
      <c r="Q55" s="8">
        <v>-2514.8000000000002</v>
      </c>
      <c r="R55" s="8"/>
      <c r="S55" s="8">
        <v>17886.2</v>
      </c>
      <c r="T55" s="8">
        <v>502821.3</v>
      </c>
      <c r="U55" s="8">
        <v>9715.7000000000007</v>
      </c>
      <c r="V55" s="8">
        <v>14043.3</v>
      </c>
      <c r="W55" s="8">
        <v>4327.6000000000004</v>
      </c>
      <c r="X55" s="8">
        <v>512537.1</v>
      </c>
      <c r="Z55" s="8">
        <v>496944.4</v>
      </c>
      <c r="AA55" s="8">
        <v>374359.2</v>
      </c>
      <c r="AB55" s="8">
        <v>122568.9</v>
      </c>
      <c r="AC55" s="8"/>
      <c r="AD55" s="8">
        <v>124697.9</v>
      </c>
      <c r="AE55" s="8"/>
      <c r="AF55" s="8">
        <v>483300.8</v>
      </c>
      <c r="AG55" s="8"/>
      <c r="AH55" s="22">
        <f t="shared" si="26"/>
        <v>0.4900425906857464</v>
      </c>
      <c r="AI55" s="8"/>
      <c r="AK55" s="24">
        <f t="shared" si="20"/>
        <v>484935.1</v>
      </c>
      <c r="AL55" s="17">
        <f t="shared" si="21"/>
        <v>297731.19999999995</v>
      </c>
      <c r="AM55" s="17">
        <f t="shared" si="22"/>
        <v>75325.8</v>
      </c>
      <c r="AN55" s="17">
        <f t="shared" si="23"/>
        <v>122751.8</v>
      </c>
      <c r="AO55" s="17">
        <f t="shared" si="24"/>
        <v>-9533.1</v>
      </c>
      <c r="AP55" s="24">
        <f t="shared" si="25"/>
        <v>-1340.5999999999767</v>
      </c>
      <c r="AQ55" s="17"/>
      <c r="AR55" s="17">
        <f t="shared" si="8"/>
        <v>0.4900425906857464</v>
      </c>
      <c r="AS55" s="17">
        <f t="shared" si="9"/>
        <v>0.1655095640987341</v>
      </c>
      <c r="AT55" s="17">
        <f t="shared" si="10"/>
        <v>0.48411599304805897</v>
      </c>
      <c r="AU55" s="17">
        <f t="shared" si="11"/>
        <v>6.8342374157710981E-2</v>
      </c>
      <c r="AV55" s="17">
        <f t="shared" si="12"/>
        <v>-6.3161781817074339E-2</v>
      </c>
      <c r="AW55" s="17">
        <f t="shared" si="13"/>
        <v>-0.16476355880168686</v>
      </c>
      <c r="AX55" s="17">
        <f t="shared" si="14"/>
        <v>3.6082248300317588E-15</v>
      </c>
      <c r="AY55" s="17"/>
      <c r="AZ55" s="17">
        <f t="shared" si="15"/>
        <v>0.4900425906857464</v>
      </c>
      <c r="BA55" s="17">
        <f t="shared" si="16"/>
        <v>0.48486199834510979</v>
      </c>
      <c r="BB55" s="17">
        <f t="shared" si="17"/>
        <v>6.8342374157710981E-2</v>
      </c>
      <c r="BC55" s="17">
        <f t="shared" si="18"/>
        <v>-6.3161781817074339E-2</v>
      </c>
      <c r="BD55" s="27">
        <f t="shared" si="19"/>
        <v>0</v>
      </c>
    </row>
    <row r="56" spans="1:56">
      <c r="A56" s="5">
        <v>0</v>
      </c>
      <c r="B56" s="9">
        <v>0</v>
      </c>
      <c r="C56" s="5" t="s">
        <v>55</v>
      </c>
      <c r="D56" s="8">
        <v>488151.4</v>
      </c>
      <c r="E56" s="8">
        <v>279068.2</v>
      </c>
      <c r="F56" s="8">
        <v>273553.8</v>
      </c>
      <c r="G56" s="8">
        <v>227681.8</v>
      </c>
      <c r="H56" s="8">
        <v>19627.599999999999</v>
      </c>
      <c r="I56" s="8">
        <v>77950.7</v>
      </c>
      <c r="J56" s="8">
        <v>1250.3</v>
      </c>
      <c r="K56" s="8">
        <v>92425.2</v>
      </c>
      <c r="L56" s="8">
        <v>27978.3</v>
      </c>
      <c r="M56" s="8">
        <v>-25.1</v>
      </c>
      <c r="N56" s="8">
        <v>-8170.3</v>
      </c>
      <c r="O56" s="8">
        <v>62202.6</v>
      </c>
      <c r="P56" s="8">
        <v>70372.800000000003</v>
      </c>
      <c r="Q56" s="8">
        <v>-1953.7</v>
      </c>
      <c r="R56" s="8"/>
      <c r="S56" s="8">
        <v>16081.2</v>
      </c>
      <c r="T56" s="8">
        <v>504232.6</v>
      </c>
      <c r="U56" s="8">
        <v>10818.8</v>
      </c>
      <c r="V56" s="8">
        <v>15407.6</v>
      </c>
      <c r="W56" s="8">
        <v>4588.8</v>
      </c>
      <c r="X56" s="8">
        <v>515051.4</v>
      </c>
      <c r="Z56" s="8">
        <v>498471.8</v>
      </c>
      <c r="AA56" s="8">
        <v>378076.9</v>
      </c>
      <c r="AB56" s="8">
        <v>120307.8</v>
      </c>
      <c r="AC56" s="8"/>
      <c r="AD56" s="8">
        <v>125361.7</v>
      </c>
      <c r="AE56" s="8"/>
      <c r="AF56" s="8">
        <v>486540.7</v>
      </c>
      <c r="AG56" s="8"/>
      <c r="AH56" s="22">
        <f t="shared" si="26"/>
        <v>0.66324339071353222</v>
      </c>
      <c r="AI56" s="8"/>
      <c r="AK56" s="24">
        <f t="shared" si="20"/>
        <v>488151.4</v>
      </c>
      <c r="AL56" s="17">
        <f t="shared" si="21"/>
        <v>298695.8</v>
      </c>
      <c r="AM56" s="17">
        <f t="shared" si="22"/>
        <v>77950.7</v>
      </c>
      <c r="AN56" s="17">
        <f t="shared" si="23"/>
        <v>120378.4</v>
      </c>
      <c r="AO56" s="17">
        <f t="shared" si="24"/>
        <v>-8170.3</v>
      </c>
      <c r="AP56" s="24">
        <f t="shared" si="25"/>
        <v>-703.20000000001164</v>
      </c>
      <c r="AQ56" s="17"/>
      <c r="AR56" s="17">
        <f t="shared" si="8"/>
        <v>0.66324339071353222</v>
      </c>
      <c r="AS56" s="17">
        <f t="shared" si="9"/>
        <v>0.19891321539728407</v>
      </c>
      <c r="AT56" s="17">
        <f t="shared" si="10"/>
        <v>0.54128892711622534</v>
      </c>
      <c r="AU56" s="17">
        <f t="shared" si="11"/>
        <v>-0.48942631704737577</v>
      </c>
      <c r="AV56" s="17">
        <f t="shared" si="12"/>
        <v>0.28102729622994915</v>
      </c>
      <c r="AW56" s="17">
        <f t="shared" si="13"/>
        <v>0.13144026901743452</v>
      </c>
      <c r="AX56" s="17">
        <f t="shared" si="14"/>
        <v>1.4876988529977098E-14</v>
      </c>
      <c r="AY56" s="17"/>
      <c r="AZ56" s="17">
        <f t="shared" si="15"/>
        <v>0.66324339071353222</v>
      </c>
      <c r="BA56" s="17">
        <f t="shared" si="16"/>
        <v>0.87164241153095889</v>
      </c>
      <c r="BB56" s="17">
        <f t="shared" si="17"/>
        <v>-0.48942631704737577</v>
      </c>
      <c r="BC56" s="17">
        <f t="shared" si="18"/>
        <v>0.28102729622994915</v>
      </c>
      <c r="BD56" s="27">
        <f t="shared" si="19"/>
        <v>0</v>
      </c>
    </row>
    <row r="57" spans="1:56">
      <c r="A57" s="5">
        <v>0</v>
      </c>
      <c r="B57" s="9">
        <v>5</v>
      </c>
      <c r="C57" s="5" t="s">
        <v>56</v>
      </c>
      <c r="D57" s="8">
        <v>492837.7</v>
      </c>
      <c r="E57" s="8">
        <v>281781.59999999998</v>
      </c>
      <c r="F57" s="8">
        <v>276206.3</v>
      </c>
      <c r="G57" s="8">
        <v>230160.3</v>
      </c>
      <c r="H57" s="8">
        <v>20008.400000000001</v>
      </c>
      <c r="I57" s="8">
        <v>79430.2</v>
      </c>
      <c r="J57" s="8">
        <v>758.4</v>
      </c>
      <c r="K57" s="8">
        <v>92255.3</v>
      </c>
      <c r="L57" s="8">
        <v>28412.2</v>
      </c>
      <c r="M57" s="8">
        <v>30</v>
      </c>
      <c r="N57" s="8">
        <v>-8258.2999999999993</v>
      </c>
      <c r="O57" s="8">
        <v>64168.3</v>
      </c>
      <c r="P57" s="8">
        <v>72426.600000000006</v>
      </c>
      <c r="Q57" s="8">
        <v>-1580</v>
      </c>
      <c r="R57" s="8"/>
      <c r="S57" s="8">
        <v>14842.6</v>
      </c>
      <c r="T57" s="8">
        <v>507680.3</v>
      </c>
      <c r="U57" s="8">
        <v>11634.6</v>
      </c>
      <c r="V57" s="8">
        <v>16177.8</v>
      </c>
      <c r="W57" s="8">
        <v>4543.3</v>
      </c>
      <c r="X57" s="8">
        <v>519314.9</v>
      </c>
      <c r="Z57" s="8">
        <v>502888.6</v>
      </c>
      <c r="AA57" s="8">
        <v>382189.5</v>
      </c>
      <c r="AB57" s="8">
        <v>120591.3</v>
      </c>
      <c r="AC57" s="8"/>
      <c r="AD57" s="8">
        <v>127653.6</v>
      </c>
      <c r="AE57" s="8"/>
      <c r="AF57" s="8">
        <v>491626.9</v>
      </c>
      <c r="AG57" s="8"/>
      <c r="AH57" s="22">
        <f t="shared" si="26"/>
        <v>0.96000953802446531</v>
      </c>
      <c r="AI57" s="8"/>
      <c r="AK57" s="24">
        <f t="shared" si="20"/>
        <v>492837.7</v>
      </c>
      <c r="AL57" s="17">
        <f t="shared" si="21"/>
        <v>301790</v>
      </c>
      <c r="AM57" s="17">
        <f t="shared" si="22"/>
        <v>79430.2</v>
      </c>
      <c r="AN57" s="17">
        <f t="shared" si="23"/>
        <v>120697.5</v>
      </c>
      <c r="AO57" s="17">
        <f t="shared" si="24"/>
        <v>-8258.2999999999993</v>
      </c>
      <c r="AP57" s="24">
        <f t="shared" si="25"/>
        <v>-821.70000000001164</v>
      </c>
      <c r="AQ57" s="17"/>
      <c r="AR57" s="17">
        <f t="shared" si="8"/>
        <v>0.96000953802446531</v>
      </c>
      <c r="AS57" s="17">
        <f t="shared" si="9"/>
        <v>0.63386072435724061</v>
      </c>
      <c r="AT57" s="17">
        <f t="shared" si="10"/>
        <v>0.30308219949794263</v>
      </c>
      <c r="AU57" s="17">
        <f t="shared" si="11"/>
        <v>6.5369063778165093E-2</v>
      </c>
      <c r="AV57" s="17">
        <f t="shared" si="12"/>
        <v>-1.8027194022182277E-2</v>
      </c>
      <c r="AW57" s="17">
        <f t="shared" si="13"/>
        <v>-2.4275255586688884E-2</v>
      </c>
      <c r="AX57" s="17">
        <f t="shared" si="14"/>
        <v>-1.1768364061026659E-14</v>
      </c>
      <c r="AY57" s="17"/>
      <c r="AZ57" s="17">
        <f t="shared" si="15"/>
        <v>0.96000953802446531</v>
      </c>
      <c r="BA57" s="17">
        <f t="shared" si="16"/>
        <v>0.91266766826848245</v>
      </c>
      <c r="BB57" s="17">
        <f t="shared" si="17"/>
        <v>6.5369063778165093E-2</v>
      </c>
      <c r="BC57" s="17">
        <f t="shared" si="18"/>
        <v>-1.8027194022182277E-2</v>
      </c>
      <c r="BD57" s="27">
        <f t="shared" si="19"/>
        <v>0</v>
      </c>
    </row>
    <row r="58" spans="1:56">
      <c r="A58" s="5">
        <v>0</v>
      </c>
      <c r="B58" s="11" t="s">
        <v>80</v>
      </c>
      <c r="C58" s="5" t="s">
        <v>57</v>
      </c>
      <c r="D58" s="8">
        <v>493727.8</v>
      </c>
      <c r="E58" s="8">
        <v>281789.90000000002</v>
      </c>
      <c r="F58" s="8">
        <v>276177.7</v>
      </c>
      <c r="G58" s="8">
        <v>229983.1</v>
      </c>
      <c r="H58" s="8">
        <v>20247</v>
      </c>
      <c r="I58" s="8">
        <v>78206.899999999994</v>
      </c>
      <c r="J58" s="8">
        <v>413.3</v>
      </c>
      <c r="K58" s="8">
        <v>92669.6</v>
      </c>
      <c r="L58" s="8">
        <v>27808.2</v>
      </c>
      <c r="M58" s="8">
        <v>7.4</v>
      </c>
      <c r="N58" s="8">
        <v>-6051</v>
      </c>
      <c r="O58" s="8">
        <v>66432.899999999994</v>
      </c>
      <c r="P58" s="8">
        <v>72483.8</v>
      </c>
      <c r="Q58" s="8">
        <v>-1363.5</v>
      </c>
      <c r="R58" s="8"/>
      <c r="S58" s="8">
        <v>13812</v>
      </c>
      <c r="T58" s="8">
        <v>507539.8</v>
      </c>
      <c r="U58" s="8">
        <v>12416.9</v>
      </c>
      <c r="V58" s="8">
        <v>17579.599999999999</v>
      </c>
      <c r="W58" s="8">
        <v>5162.7</v>
      </c>
      <c r="X58" s="8">
        <v>519956.7</v>
      </c>
      <c r="Z58" s="8">
        <v>501368.8</v>
      </c>
      <c r="AA58" s="8">
        <v>380854.9</v>
      </c>
      <c r="AB58" s="8">
        <v>120413.1</v>
      </c>
      <c r="AC58" s="8"/>
      <c r="AD58" s="8">
        <v>126041.8</v>
      </c>
      <c r="AE58" s="8"/>
      <c r="AF58" s="8">
        <v>492843.9</v>
      </c>
      <c r="AG58" s="8"/>
      <c r="AH58" s="22">
        <f t="shared" si="26"/>
        <v>0.18060712482019881</v>
      </c>
      <c r="AI58" s="8"/>
      <c r="AK58" s="24">
        <f t="shared" si="20"/>
        <v>493727.8</v>
      </c>
      <c r="AL58" s="17">
        <f t="shared" si="21"/>
        <v>302036.90000000002</v>
      </c>
      <c r="AM58" s="17">
        <f t="shared" si="22"/>
        <v>78206.899999999994</v>
      </c>
      <c r="AN58" s="17">
        <f t="shared" si="23"/>
        <v>120485.2</v>
      </c>
      <c r="AO58" s="17">
        <f t="shared" si="24"/>
        <v>-6051</v>
      </c>
      <c r="AP58" s="24">
        <f t="shared" si="25"/>
        <v>-950.20000000006985</v>
      </c>
      <c r="AQ58" s="17"/>
      <c r="AR58" s="17">
        <f t="shared" si="8"/>
        <v>0.18060712482019881</v>
      </c>
      <c r="AS58" s="17">
        <f t="shared" si="9"/>
        <v>5.0097628489059028E-2</v>
      </c>
      <c r="AT58" s="17">
        <f t="shared" si="10"/>
        <v>-0.24821558902657059</v>
      </c>
      <c r="AU58" s="17">
        <f t="shared" si="11"/>
        <v>-4.307706167770909E-2</v>
      </c>
      <c r="AV58" s="17">
        <f t="shared" si="12"/>
        <v>0.44787563938391872</v>
      </c>
      <c r="AW58" s="17">
        <f t="shared" si="13"/>
        <v>-2.6073492348507064E-2</v>
      </c>
      <c r="AX58" s="17">
        <f t="shared" si="14"/>
        <v>7.7993167479917247E-15</v>
      </c>
      <c r="AY58" s="17"/>
      <c r="AZ58" s="17">
        <f t="shared" si="15"/>
        <v>0.18060712482019881</v>
      </c>
      <c r="BA58" s="17">
        <f t="shared" si="16"/>
        <v>-0.22419145288601083</v>
      </c>
      <c r="BB58" s="17">
        <f t="shared" si="17"/>
        <v>-4.307706167770909E-2</v>
      </c>
      <c r="BC58" s="17">
        <f t="shared" si="18"/>
        <v>0.44787563938391872</v>
      </c>
      <c r="BD58" s="27">
        <f t="shared" si="19"/>
        <v>0</v>
      </c>
    </row>
    <row r="59" spans="1:56">
      <c r="A59" s="5">
        <v>0</v>
      </c>
      <c r="B59" s="7" t="s">
        <v>79</v>
      </c>
      <c r="C59" s="5" t="s">
        <v>69</v>
      </c>
      <c r="D59" s="8">
        <v>494638.8</v>
      </c>
      <c r="E59" s="8">
        <v>283078</v>
      </c>
      <c r="F59" s="8">
        <v>277459.09999999998</v>
      </c>
      <c r="G59" s="8">
        <v>231141.6</v>
      </c>
      <c r="H59" s="8">
        <v>20113.5</v>
      </c>
      <c r="I59" s="8">
        <v>77686.100000000006</v>
      </c>
      <c r="J59" s="8">
        <v>-319.60000000000002</v>
      </c>
      <c r="K59" s="8">
        <v>92371.3</v>
      </c>
      <c r="L59" s="8">
        <v>28578.7</v>
      </c>
      <c r="M59" s="8">
        <v>58.8</v>
      </c>
      <c r="N59" s="8">
        <v>-5849.1</v>
      </c>
      <c r="O59" s="8">
        <v>67920.600000000006</v>
      </c>
      <c r="P59" s="8">
        <v>73769.7</v>
      </c>
      <c r="Q59" s="8">
        <v>-1078.9000000000001</v>
      </c>
      <c r="R59" s="8"/>
      <c r="S59" s="8">
        <v>11917.4</v>
      </c>
      <c r="T59" s="8">
        <v>506556.2</v>
      </c>
      <c r="U59" s="8">
        <v>13115.9</v>
      </c>
      <c r="V59" s="8">
        <v>18713.2</v>
      </c>
      <c r="W59" s="8">
        <v>5597.3</v>
      </c>
      <c r="X59" s="8">
        <v>519672.1</v>
      </c>
      <c r="Z59" s="8">
        <v>501787.1</v>
      </c>
      <c r="AA59" s="8">
        <v>380799.1</v>
      </c>
      <c r="AB59" s="8">
        <v>120897.3</v>
      </c>
      <c r="AC59" s="8"/>
      <c r="AD59" s="8">
        <v>126118.7</v>
      </c>
      <c r="AE59" s="8"/>
      <c r="AF59" s="8">
        <v>494390.9</v>
      </c>
      <c r="AG59" s="8"/>
      <c r="AH59" s="22">
        <f t="shared" si="26"/>
        <v>0.18451462526518014</v>
      </c>
      <c r="AI59" s="8"/>
      <c r="AK59" s="24">
        <f t="shared" si="20"/>
        <v>494638.8</v>
      </c>
      <c r="AL59" s="17">
        <f t="shared" si="21"/>
        <v>303191.5</v>
      </c>
      <c r="AM59" s="17">
        <f t="shared" si="22"/>
        <v>77686.100000000006</v>
      </c>
      <c r="AN59" s="17">
        <f t="shared" si="23"/>
        <v>121008.8</v>
      </c>
      <c r="AO59" s="17">
        <f t="shared" si="24"/>
        <v>-5849.1</v>
      </c>
      <c r="AP59" s="24">
        <f t="shared" si="25"/>
        <v>-1398.5</v>
      </c>
      <c r="AQ59" s="17"/>
      <c r="AR59" s="17">
        <f t="shared" si="8"/>
        <v>0.18451462526518014</v>
      </c>
      <c r="AS59" s="17">
        <f t="shared" si="9"/>
        <v>0.23385355250402687</v>
      </c>
      <c r="AT59" s="17">
        <f t="shared" si="10"/>
        <v>-0.10548322375203267</v>
      </c>
      <c r="AU59" s="17">
        <f t="shared" si="11"/>
        <v>0.10605033785822994</v>
      </c>
      <c r="AV59" s="17">
        <f t="shared" si="12"/>
        <v>4.0892977871612585E-2</v>
      </c>
      <c r="AW59" s="17">
        <f t="shared" si="13"/>
        <v>-9.0799019216647334E-2</v>
      </c>
      <c r="AX59" s="17">
        <f t="shared" si="14"/>
        <v>-9.2148511043887993E-15</v>
      </c>
      <c r="AY59" s="17"/>
      <c r="AZ59" s="17">
        <f t="shared" si="15"/>
        <v>0.18451462526518014</v>
      </c>
      <c r="BA59" s="17">
        <f t="shared" si="16"/>
        <v>3.7571309535337605E-2</v>
      </c>
      <c r="BB59" s="17">
        <f t="shared" si="17"/>
        <v>0.10605033785822994</v>
      </c>
      <c r="BC59" s="17">
        <f t="shared" si="18"/>
        <v>4.0892977871612585E-2</v>
      </c>
      <c r="BD59" s="27">
        <f t="shared" si="19"/>
        <v>0</v>
      </c>
    </row>
    <row r="60" spans="1:56">
      <c r="A60" s="5">
        <v>0</v>
      </c>
      <c r="B60" s="9">
        <v>0</v>
      </c>
      <c r="C60" s="5" t="s">
        <v>55</v>
      </c>
      <c r="D60" s="8">
        <v>495843.4</v>
      </c>
      <c r="E60" s="8">
        <v>282895.59999999998</v>
      </c>
      <c r="F60" s="8">
        <v>277247.09999999998</v>
      </c>
      <c r="G60" s="8">
        <v>230782.9</v>
      </c>
      <c r="H60" s="8">
        <v>19979.3</v>
      </c>
      <c r="I60" s="8">
        <v>79280.399999999994</v>
      </c>
      <c r="J60" s="8">
        <v>35</v>
      </c>
      <c r="K60" s="8">
        <v>92702.6</v>
      </c>
      <c r="L60" s="8">
        <v>27454</v>
      </c>
      <c r="M60" s="8">
        <v>-58.9</v>
      </c>
      <c r="N60" s="8">
        <v>-5662.6</v>
      </c>
      <c r="O60" s="8">
        <v>69071.7</v>
      </c>
      <c r="P60" s="8">
        <v>74734.3</v>
      </c>
      <c r="Q60" s="8">
        <v>-781.9</v>
      </c>
      <c r="R60" s="8"/>
      <c r="S60" s="8">
        <v>11815</v>
      </c>
      <c r="T60" s="8">
        <v>507658.3</v>
      </c>
      <c r="U60" s="8">
        <v>12900.7</v>
      </c>
      <c r="V60" s="8">
        <v>18916.7</v>
      </c>
      <c r="W60" s="8">
        <v>6016</v>
      </c>
      <c r="X60" s="8">
        <v>520559.1</v>
      </c>
      <c r="Z60" s="8">
        <v>502593.4</v>
      </c>
      <c r="AA60" s="8">
        <v>382437.6</v>
      </c>
      <c r="AB60" s="8">
        <v>120043.9</v>
      </c>
      <c r="AC60" s="8"/>
      <c r="AD60" s="8">
        <v>126545.8</v>
      </c>
      <c r="AE60" s="8"/>
      <c r="AF60" s="8">
        <v>495365.9</v>
      </c>
      <c r="AG60" s="8"/>
      <c r="AH60" s="22">
        <f t="shared" si="26"/>
        <v>0.24353123936093368</v>
      </c>
      <c r="AI60" s="8"/>
      <c r="AK60" s="24">
        <f t="shared" si="20"/>
        <v>495843.4</v>
      </c>
      <c r="AL60" s="17">
        <f t="shared" si="21"/>
        <v>302874.89999999997</v>
      </c>
      <c r="AM60" s="17">
        <f t="shared" si="22"/>
        <v>79280.399999999994</v>
      </c>
      <c r="AN60" s="17">
        <f t="shared" si="23"/>
        <v>120097.70000000001</v>
      </c>
      <c r="AO60" s="17">
        <f t="shared" si="24"/>
        <v>-5662.6</v>
      </c>
      <c r="AP60" s="24">
        <f t="shared" si="25"/>
        <v>-746.99999999994179</v>
      </c>
      <c r="AQ60" s="17"/>
      <c r="AR60" s="17">
        <f t="shared" si="8"/>
        <v>0.24353123936093368</v>
      </c>
      <c r="AS60" s="17">
        <f t="shared" si="9"/>
        <v>-6.4006301163603604E-2</v>
      </c>
      <c r="AT60" s="17">
        <f t="shared" si="10"/>
        <v>0.32231600109008601</v>
      </c>
      <c r="AU60" s="17">
        <f t="shared" si="11"/>
        <v>-0.18419501260313409</v>
      </c>
      <c r="AV60" s="17">
        <f t="shared" si="12"/>
        <v>3.770428037590258E-2</v>
      </c>
      <c r="AW60" s="17">
        <f t="shared" si="13"/>
        <v>0.13171227166167682</v>
      </c>
      <c r="AX60" s="17">
        <f t="shared" si="14"/>
        <v>5.9952043329758453E-15</v>
      </c>
      <c r="AY60" s="17"/>
      <c r="AZ60" s="17">
        <f t="shared" si="15"/>
        <v>0.24353123936093368</v>
      </c>
      <c r="BA60" s="17">
        <f t="shared" si="16"/>
        <v>0.39002197158816521</v>
      </c>
      <c r="BB60" s="17">
        <f t="shared" si="17"/>
        <v>-0.18419501260313409</v>
      </c>
      <c r="BC60" s="17">
        <f t="shared" si="18"/>
        <v>3.770428037590258E-2</v>
      </c>
      <c r="BD60" s="27">
        <f t="shared" si="19"/>
        <v>0</v>
      </c>
    </row>
    <row r="61" spans="1:56">
      <c r="A61" s="5">
        <v>0</v>
      </c>
      <c r="B61" s="9">
        <v>6</v>
      </c>
      <c r="C61" s="5" t="s">
        <v>56</v>
      </c>
      <c r="D61" s="8">
        <v>494957.3</v>
      </c>
      <c r="E61" s="8">
        <v>280885.5</v>
      </c>
      <c r="F61" s="8">
        <v>275198.5</v>
      </c>
      <c r="G61" s="8">
        <v>228594.8</v>
      </c>
      <c r="H61" s="8">
        <v>20108.599999999999</v>
      </c>
      <c r="I61" s="8">
        <v>79391.8</v>
      </c>
      <c r="J61" s="8">
        <v>724.7</v>
      </c>
      <c r="K61" s="8">
        <v>92710.6</v>
      </c>
      <c r="L61" s="8">
        <v>25944.5</v>
      </c>
      <c r="M61" s="8">
        <v>47.1</v>
      </c>
      <c r="N61" s="8">
        <v>-4271.1000000000004</v>
      </c>
      <c r="O61" s="8">
        <v>70382.8</v>
      </c>
      <c r="P61" s="8">
        <v>74653.899999999994</v>
      </c>
      <c r="Q61" s="8">
        <v>-584.5</v>
      </c>
      <c r="R61" s="8"/>
      <c r="S61" s="8">
        <v>10785.7</v>
      </c>
      <c r="T61" s="8">
        <v>505743</v>
      </c>
      <c r="U61" s="8">
        <v>13623.6</v>
      </c>
      <c r="V61" s="8">
        <v>19690</v>
      </c>
      <c r="W61" s="8">
        <v>6066.4</v>
      </c>
      <c r="X61" s="8">
        <v>519366.6</v>
      </c>
      <c r="Z61" s="8">
        <v>500113.7</v>
      </c>
      <c r="AA61" s="8">
        <v>381310</v>
      </c>
      <c r="AB61" s="8">
        <v>118676.5</v>
      </c>
      <c r="AC61" s="8"/>
      <c r="AD61" s="8">
        <v>125333.6</v>
      </c>
      <c r="AE61" s="8"/>
      <c r="AF61" s="8">
        <v>493767.4</v>
      </c>
      <c r="AG61" s="8"/>
      <c r="AH61" s="22">
        <f t="shared" si="26"/>
        <v>-0.17870561552297204</v>
      </c>
      <c r="AI61" s="8"/>
      <c r="AK61" s="24">
        <f t="shared" si="20"/>
        <v>494957.3</v>
      </c>
      <c r="AL61" s="17">
        <f t="shared" si="21"/>
        <v>300994.09999999998</v>
      </c>
      <c r="AM61" s="17">
        <f t="shared" si="22"/>
        <v>79391.8</v>
      </c>
      <c r="AN61" s="17">
        <f t="shared" si="23"/>
        <v>118702.20000000001</v>
      </c>
      <c r="AO61" s="17">
        <f t="shared" si="24"/>
        <v>-4271.1000000000004</v>
      </c>
      <c r="AP61" s="24">
        <f t="shared" si="25"/>
        <v>140.29999999998836</v>
      </c>
      <c r="AQ61" s="17"/>
      <c r="AR61" s="17">
        <f t="shared" si="8"/>
        <v>-0.17870561552297204</v>
      </c>
      <c r="AS61" s="17">
        <f t="shared" si="9"/>
        <v>-0.37931330738696695</v>
      </c>
      <c r="AT61" s="17">
        <f t="shared" si="10"/>
        <v>2.2466770758672743E-2</v>
      </c>
      <c r="AU61" s="17">
        <f t="shared" si="11"/>
        <v>-0.28143966421656513</v>
      </c>
      <c r="AV61" s="17">
        <f t="shared" si="12"/>
        <v>0.28063295790566134</v>
      </c>
      <c r="AW61" s="17">
        <f t="shared" si="13"/>
        <v>0.17894762741622255</v>
      </c>
      <c r="AX61" s="17">
        <f t="shared" si="14"/>
        <v>3.3861802251067274E-15</v>
      </c>
      <c r="AY61" s="17"/>
      <c r="AZ61" s="17">
        <f t="shared" si="15"/>
        <v>-0.17870561552297204</v>
      </c>
      <c r="BA61" s="17">
        <f t="shared" si="16"/>
        <v>-0.17789890921206825</v>
      </c>
      <c r="BB61" s="17">
        <f t="shared" si="17"/>
        <v>-0.28143966421656513</v>
      </c>
      <c r="BC61" s="17">
        <f t="shared" si="18"/>
        <v>0.28063295790566134</v>
      </c>
      <c r="BD61" s="27">
        <f t="shared" si="19"/>
        <v>0</v>
      </c>
    </row>
    <row r="62" spans="1:56">
      <c r="A62" s="5">
        <v>0</v>
      </c>
      <c r="B62" s="11" t="s">
        <v>80</v>
      </c>
      <c r="C62" s="5" t="s">
        <v>57</v>
      </c>
      <c r="D62" s="8">
        <v>501443.4</v>
      </c>
      <c r="E62" s="8">
        <v>284897.09999999998</v>
      </c>
      <c r="F62" s="8">
        <v>279211.09999999998</v>
      </c>
      <c r="G62" s="8">
        <v>232426.8</v>
      </c>
      <c r="H62" s="8">
        <v>20216.400000000001</v>
      </c>
      <c r="I62" s="8">
        <v>80976.100000000006</v>
      </c>
      <c r="J62" s="8">
        <v>608.29999999999995</v>
      </c>
      <c r="K62" s="8">
        <v>92579.8</v>
      </c>
      <c r="L62" s="8">
        <v>26367.200000000001</v>
      </c>
      <c r="M62" s="8">
        <v>-23.9</v>
      </c>
      <c r="N62" s="8">
        <v>-3540.8</v>
      </c>
      <c r="O62" s="8">
        <v>71167.899999999994</v>
      </c>
      <c r="P62" s="8">
        <v>74708.7</v>
      </c>
      <c r="Q62" s="8">
        <v>-636.9</v>
      </c>
      <c r="R62" s="8"/>
      <c r="S62" s="8">
        <v>11457.8</v>
      </c>
      <c r="T62" s="8">
        <v>512901.2</v>
      </c>
      <c r="U62" s="8">
        <v>14429.9</v>
      </c>
      <c r="V62" s="8">
        <v>21186.3</v>
      </c>
      <c r="W62" s="8">
        <v>6756.4</v>
      </c>
      <c r="X62" s="8">
        <v>527331.1</v>
      </c>
      <c r="Z62" s="8">
        <v>505975.3</v>
      </c>
      <c r="AA62" s="8">
        <v>386930.6</v>
      </c>
      <c r="AB62" s="8">
        <v>118890.8</v>
      </c>
      <c r="AC62" s="8"/>
      <c r="AD62" s="8">
        <v>127465.3</v>
      </c>
      <c r="AE62" s="8"/>
      <c r="AF62" s="8">
        <v>500406.7</v>
      </c>
      <c r="AG62" s="8"/>
      <c r="AH62" s="22">
        <f t="shared" si="26"/>
        <v>1.3104362739977802</v>
      </c>
      <c r="AI62" s="8"/>
      <c r="AK62" s="24">
        <f t="shared" si="20"/>
        <v>501443.4</v>
      </c>
      <c r="AL62" s="17">
        <f t="shared" si="21"/>
        <v>305113.5</v>
      </c>
      <c r="AM62" s="17">
        <f t="shared" si="22"/>
        <v>80976.100000000006</v>
      </c>
      <c r="AN62" s="17">
        <f t="shared" si="23"/>
        <v>118923.1</v>
      </c>
      <c r="AO62" s="17">
        <f t="shared" si="24"/>
        <v>-3540.8</v>
      </c>
      <c r="AP62" s="24">
        <f t="shared" si="25"/>
        <v>-28.499999999941792</v>
      </c>
      <c r="AQ62" s="17"/>
      <c r="AR62" s="17">
        <f t="shared" si="8"/>
        <v>1.3104362739977802</v>
      </c>
      <c r="AS62" s="17">
        <f t="shared" si="9"/>
        <v>0.8322738143270183</v>
      </c>
      <c r="AT62" s="17">
        <f t="shared" si="10"/>
        <v>0.32008821771090212</v>
      </c>
      <c r="AU62" s="17">
        <f t="shared" si="11"/>
        <v>4.4630112536979287E-2</v>
      </c>
      <c r="AV62" s="17">
        <f t="shared" si="12"/>
        <v>0.14754808142035691</v>
      </c>
      <c r="AW62" s="17">
        <f t="shared" si="13"/>
        <v>-3.4103951997461225E-2</v>
      </c>
      <c r="AX62" s="17">
        <f t="shared" si="14"/>
        <v>-1.5099033134902129E-14</v>
      </c>
      <c r="AY62" s="17"/>
      <c r="AZ62" s="17">
        <f t="shared" si="15"/>
        <v>1.3104362739977802</v>
      </c>
      <c r="BA62" s="17">
        <f t="shared" si="16"/>
        <v>1.118258080040444</v>
      </c>
      <c r="BB62" s="17">
        <f t="shared" si="17"/>
        <v>4.4630112536979287E-2</v>
      </c>
      <c r="BC62" s="17">
        <f t="shared" si="18"/>
        <v>0.14754808142035691</v>
      </c>
      <c r="BD62" s="27">
        <f t="shared" si="19"/>
        <v>0</v>
      </c>
    </row>
    <row r="63" spans="1:56">
      <c r="A63" s="5">
        <v>0</v>
      </c>
      <c r="B63" s="7" t="s">
        <v>79</v>
      </c>
      <c r="C63" s="5" t="s">
        <v>70</v>
      </c>
      <c r="D63" s="8">
        <v>505110.9</v>
      </c>
      <c r="E63" s="8">
        <v>285392.5</v>
      </c>
      <c r="F63" s="8">
        <v>279747.59999999998</v>
      </c>
      <c r="G63" s="8">
        <v>232796.7</v>
      </c>
      <c r="H63" s="8">
        <v>19959.7</v>
      </c>
      <c r="I63" s="8">
        <v>81254.399999999994</v>
      </c>
      <c r="J63" s="8">
        <v>2333.6999999999998</v>
      </c>
      <c r="K63" s="8">
        <v>93075.199999999997</v>
      </c>
      <c r="L63" s="8">
        <v>26116.3</v>
      </c>
      <c r="M63" s="8">
        <v>-104.6</v>
      </c>
      <c r="N63" s="8">
        <v>-2486.1999999999998</v>
      </c>
      <c r="O63" s="8">
        <v>72880.800000000003</v>
      </c>
      <c r="P63" s="8">
        <v>75366.899999999994</v>
      </c>
      <c r="Q63" s="8">
        <v>-430</v>
      </c>
      <c r="R63" s="8"/>
      <c r="S63" s="8">
        <v>11142.9</v>
      </c>
      <c r="T63" s="8">
        <v>516253.8</v>
      </c>
      <c r="U63" s="8">
        <v>15483.4</v>
      </c>
      <c r="V63" s="8">
        <v>22625.1</v>
      </c>
      <c r="W63" s="8">
        <v>7141.6</v>
      </c>
      <c r="X63" s="8">
        <v>531737.19999999995</v>
      </c>
      <c r="Z63" s="8">
        <v>508369.8</v>
      </c>
      <c r="AA63" s="8">
        <v>389141.5</v>
      </c>
      <c r="AB63" s="8">
        <v>119064.2</v>
      </c>
      <c r="AC63" s="8"/>
      <c r="AD63" s="8">
        <v>127261.5</v>
      </c>
      <c r="AE63" s="8"/>
      <c r="AF63" s="8">
        <v>502504</v>
      </c>
      <c r="AG63" s="8"/>
      <c r="AH63" s="22">
        <f t="shared" si="26"/>
        <v>0.73138862731067888</v>
      </c>
      <c r="AI63" s="8"/>
      <c r="AK63" s="24">
        <f t="shared" si="20"/>
        <v>505110.9</v>
      </c>
      <c r="AL63" s="17">
        <f t="shared" si="21"/>
        <v>305352.2</v>
      </c>
      <c r="AM63" s="17">
        <f t="shared" si="22"/>
        <v>81254.399999999994</v>
      </c>
      <c r="AN63" s="17">
        <f t="shared" si="23"/>
        <v>119086.9</v>
      </c>
      <c r="AO63" s="17">
        <f t="shared" si="24"/>
        <v>-2486.1999999999998</v>
      </c>
      <c r="AP63" s="24">
        <f t="shared" si="25"/>
        <v>1903.6000000000349</v>
      </c>
      <c r="AQ63" s="17"/>
      <c r="AR63" s="17">
        <f t="shared" si="8"/>
        <v>0.73138862731067888</v>
      </c>
      <c r="AS63" s="17">
        <f t="shared" si="9"/>
        <v>4.760258086954812E-2</v>
      </c>
      <c r="AT63" s="17">
        <f t="shared" si="10"/>
        <v>5.5499783225781488E-2</v>
      </c>
      <c r="AU63" s="17">
        <f t="shared" si="11"/>
        <v>3.2665700655345818E-2</v>
      </c>
      <c r="AV63" s="17">
        <f t="shared" si="12"/>
        <v>0.21031286881031844</v>
      </c>
      <c r="AW63" s="17">
        <f t="shared" si="13"/>
        <v>0.38530769374967877</v>
      </c>
      <c r="AX63" s="17">
        <f t="shared" si="14"/>
        <v>6.2172489379008766E-15</v>
      </c>
      <c r="AY63" s="17"/>
      <c r="AZ63" s="17">
        <f t="shared" si="15"/>
        <v>0.73138862731067888</v>
      </c>
      <c r="BA63" s="17">
        <f t="shared" si="16"/>
        <v>0.48841005784501462</v>
      </c>
      <c r="BB63" s="17">
        <f t="shared" si="17"/>
        <v>3.2665700655345818E-2</v>
      </c>
      <c r="BC63" s="17">
        <f t="shared" si="18"/>
        <v>0.21031286881031844</v>
      </c>
      <c r="BD63" s="27">
        <f t="shared" si="19"/>
        <v>0</v>
      </c>
    </row>
    <row r="64" spans="1:56">
      <c r="A64" s="5">
        <v>0</v>
      </c>
      <c r="B64" s="9">
        <v>0</v>
      </c>
      <c r="C64" s="5" t="s">
        <v>55</v>
      </c>
      <c r="D64" s="8">
        <v>505678.7</v>
      </c>
      <c r="E64" s="8">
        <v>287218.5</v>
      </c>
      <c r="F64" s="8">
        <v>281621.59999999998</v>
      </c>
      <c r="G64" s="8">
        <v>234516.1</v>
      </c>
      <c r="H64" s="8">
        <v>19611.5</v>
      </c>
      <c r="I64" s="8">
        <v>80395.199999999997</v>
      </c>
      <c r="J64" s="8">
        <v>1043.5</v>
      </c>
      <c r="K64" s="8">
        <v>93754.2</v>
      </c>
      <c r="L64" s="8">
        <v>25489.4</v>
      </c>
      <c r="M64" s="8">
        <v>127.2</v>
      </c>
      <c r="N64" s="8">
        <v>-1861.4</v>
      </c>
      <c r="O64" s="8">
        <v>74579</v>
      </c>
      <c r="P64" s="8">
        <v>76440.399999999994</v>
      </c>
      <c r="Q64" s="8">
        <v>-99.4</v>
      </c>
      <c r="R64" s="8"/>
      <c r="S64" s="8">
        <v>10566.6</v>
      </c>
      <c r="T64" s="8">
        <v>516245.3</v>
      </c>
      <c r="U64" s="8">
        <v>16007.5</v>
      </c>
      <c r="V64" s="8">
        <v>22909.3</v>
      </c>
      <c r="W64" s="8">
        <v>6901.9</v>
      </c>
      <c r="X64" s="8">
        <v>532252.69999999995</v>
      </c>
      <c r="Z64" s="8">
        <v>508023</v>
      </c>
      <c r="AA64" s="8">
        <v>388524.3</v>
      </c>
      <c r="AB64" s="8">
        <v>119341.8</v>
      </c>
      <c r="AC64" s="8"/>
      <c r="AD64" s="8">
        <v>125441.3</v>
      </c>
      <c r="AE64" s="8"/>
      <c r="AF64" s="8">
        <v>504084.9</v>
      </c>
      <c r="AG64" s="8"/>
      <c r="AH64" s="22">
        <f t="shared" si="26"/>
        <v>0.11241095767285003</v>
      </c>
      <c r="AI64" s="8"/>
      <c r="AK64" s="24">
        <f t="shared" si="20"/>
        <v>505678.7</v>
      </c>
      <c r="AL64" s="17">
        <f t="shared" si="21"/>
        <v>306830</v>
      </c>
      <c r="AM64" s="17">
        <f t="shared" si="22"/>
        <v>80395.199999999997</v>
      </c>
      <c r="AN64" s="17">
        <f t="shared" si="23"/>
        <v>119370.8</v>
      </c>
      <c r="AO64" s="17">
        <f t="shared" si="24"/>
        <v>-1861.4</v>
      </c>
      <c r="AP64" s="24">
        <f t="shared" si="25"/>
        <v>944.10000000003492</v>
      </c>
      <c r="AQ64" s="17"/>
      <c r="AR64" s="17">
        <f t="shared" si="8"/>
        <v>0.11241095767285003</v>
      </c>
      <c r="AS64" s="17">
        <f t="shared" si="9"/>
        <v>0.292569413964337</v>
      </c>
      <c r="AT64" s="17">
        <f t="shared" si="10"/>
        <v>-0.1701012589512515</v>
      </c>
      <c r="AU64" s="17">
        <f t="shared" si="11"/>
        <v>5.6205478836431511E-2</v>
      </c>
      <c r="AV64" s="17">
        <f t="shared" si="12"/>
        <v>0.12369560823177637</v>
      </c>
      <c r="AW64" s="17">
        <f t="shared" si="13"/>
        <v>-0.18995828440843385</v>
      </c>
      <c r="AX64" s="17">
        <f t="shared" si="14"/>
        <v>-9.5201624361607173E-15</v>
      </c>
      <c r="AY64" s="17"/>
      <c r="AZ64" s="17">
        <f t="shared" si="15"/>
        <v>0.11241095767285003</v>
      </c>
      <c r="BA64" s="17">
        <f t="shared" si="16"/>
        <v>-6.7490129395357867E-2</v>
      </c>
      <c r="BB64" s="17">
        <f t="shared" si="17"/>
        <v>5.6205478836431511E-2</v>
      </c>
      <c r="BC64" s="17">
        <f t="shared" si="18"/>
        <v>0.12369560823177637</v>
      </c>
      <c r="BD64" s="27">
        <f t="shared" si="19"/>
        <v>0</v>
      </c>
    </row>
    <row r="65" spans="1:56">
      <c r="A65" s="5">
        <v>0</v>
      </c>
      <c r="B65" s="9">
        <v>7</v>
      </c>
      <c r="C65" s="5" t="s">
        <v>56</v>
      </c>
      <c r="D65" s="8">
        <v>503186.8</v>
      </c>
      <c r="E65" s="8">
        <v>284534.59999999998</v>
      </c>
      <c r="F65" s="8">
        <v>278968.90000000002</v>
      </c>
      <c r="G65" s="8">
        <v>231768.7</v>
      </c>
      <c r="H65" s="8">
        <v>17872.599999999999</v>
      </c>
      <c r="I65" s="8">
        <v>79277.5</v>
      </c>
      <c r="J65" s="8">
        <v>1684.9</v>
      </c>
      <c r="K65" s="8">
        <v>93580.3</v>
      </c>
      <c r="L65" s="8">
        <v>25152.3</v>
      </c>
      <c r="M65" s="8">
        <v>15.7</v>
      </c>
      <c r="N65" s="8">
        <v>751.3</v>
      </c>
      <c r="O65" s="8">
        <v>76497</v>
      </c>
      <c r="P65" s="8">
        <v>75745.7</v>
      </c>
      <c r="Q65" s="8">
        <v>317.60000000000002</v>
      </c>
      <c r="R65" s="8"/>
      <c r="S65" s="8">
        <v>9144.2999999999993</v>
      </c>
      <c r="T65" s="8">
        <v>512331.1</v>
      </c>
      <c r="U65" s="8">
        <v>14630.3</v>
      </c>
      <c r="V65" s="8">
        <v>22959.5</v>
      </c>
      <c r="W65" s="8">
        <v>8329.2000000000007</v>
      </c>
      <c r="X65" s="8">
        <v>526961.4</v>
      </c>
      <c r="Z65" s="8">
        <v>502543.6</v>
      </c>
      <c r="AA65" s="8">
        <v>383669.9</v>
      </c>
      <c r="AB65" s="8">
        <v>118732.6</v>
      </c>
      <c r="AC65" s="8"/>
      <c r="AD65" s="8">
        <v>122304.2</v>
      </c>
      <c r="AE65" s="8"/>
      <c r="AF65" s="8">
        <v>501086.6</v>
      </c>
      <c r="AG65" s="8"/>
      <c r="AH65" s="22">
        <f t="shared" si="26"/>
        <v>-0.4927832633646716</v>
      </c>
      <c r="AI65" s="8"/>
      <c r="AK65" s="24">
        <f t="shared" si="20"/>
        <v>503186.8</v>
      </c>
      <c r="AL65" s="17">
        <f t="shared" si="21"/>
        <v>302407.19999999995</v>
      </c>
      <c r="AM65" s="17">
        <f t="shared" si="22"/>
        <v>79277.5</v>
      </c>
      <c r="AN65" s="17">
        <f t="shared" si="23"/>
        <v>118748.3</v>
      </c>
      <c r="AO65" s="17">
        <f t="shared" si="24"/>
        <v>751.3</v>
      </c>
      <c r="AP65" s="24">
        <f t="shared" si="25"/>
        <v>2002.5000000000582</v>
      </c>
      <c r="AQ65" s="17"/>
      <c r="AR65" s="17">
        <f t="shared" si="8"/>
        <v>-0.4927832633646716</v>
      </c>
      <c r="AS65" s="17">
        <f t="shared" si="9"/>
        <v>-0.8746265167981262</v>
      </c>
      <c r="AT65" s="17">
        <f t="shared" si="10"/>
        <v>-0.22102967754030317</v>
      </c>
      <c r="AU65" s="17">
        <f t="shared" si="11"/>
        <v>-0.12310188267767655</v>
      </c>
      <c r="AV65" s="17">
        <f t="shared" si="12"/>
        <v>0.51667194999512533</v>
      </c>
      <c r="AW65" s="17">
        <f t="shared" si="13"/>
        <v>0.20930286365631445</v>
      </c>
      <c r="AX65" s="17">
        <f t="shared" si="14"/>
        <v>-5.440092820663267E-15</v>
      </c>
      <c r="AY65" s="17"/>
      <c r="AZ65" s="17">
        <f t="shared" si="15"/>
        <v>-0.4927832633646716</v>
      </c>
      <c r="BA65" s="17">
        <f t="shared" si="16"/>
        <v>-0.88635333068212041</v>
      </c>
      <c r="BB65" s="17">
        <f t="shared" si="17"/>
        <v>-0.12310188267767655</v>
      </c>
      <c r="BC65" s="17">
        <f t="shared" si="18"/>
        <v>0.51667194999512533</v>
      </c>
      <c r="BD65" s="27">
        <f t="shared" si="19"/>
        <v>0</v>
      </c>
    </row>
    <row r="66" spans="1:56">
      <c r="A66" s="5">
        <v>0</v>
      </c>
      <c r="B66" s="11" t="s">
        <v>80</v>
      </c>
      <c r="C66" s="5" t="s">
        <v>57</v>
      </c>
      <c r="D66" s="8">
        <v>505568.3</v>
      </c>
      <c r="E66" s="8">
        <v>285124</v>
      </c>
      <c r="F66" s="8">
        <v>279578.40000000002</v>
      </c>
      <c r="G66" s="8">
        <v>232263.4</v>
      </c>
      <c r="H66" s="8">
        <v>15523.7</v>
      </c>
      <c r="I66" s="8">
        <v>79339</v>
      </c>
      <c r="J66" s="8">
        <v>2958.9</v>
      </c>
      <c r="K66" s="8">
        <v>94226.1</v>
      </c>
      <c r="L66" s="8">
        <v>25714.3</v>
      </c>
      <c r="M66" s="8">
        <v>55.9</v>
      </c>
      <c r="N66" s="8">
        <v>1978.4</v>
      </c>
      <c r="O66" s="8">
        <v>78703.3</v>
      </c>
      <c r="P66" s="8">
        <v>76724.800000000003</v>
      </c>
      <c r="Q66" s="8">
        <v>648.1</v>
      </c>
      <c r="R66" s="8"/>
      <c r="S66" s="8">
        <v>5468.5</v>
      </c>
      <c r="T66" s="8">
        <v>511036.9</v>
      </c>
      <c r="U66" s="8">
        <v>15990.6</v>
      </c>
      <c r="V66" s="8">
        <v>23694.400000000001</v>
      </c>
      <c r="W66" s="8">
        <v>7703.8</v>
      </c>
      <c r="X66" s="8">
        <v>527027.5</v>
      </c>
      <c r="Z66" s="8">
        <v>503399.7</v>
      </c>
      <c r="AA66" s="8">
        <v>383310.9</v>
      </c>
      <c r="AB66" s="8">
        <v>119969.7</v>
      </c>
      <c r="AC66" s="8"/>
      <c r="AD66" s="8">
        <v>120652.9</v>
      </c>
      <c r="AE66" s="8"/>
      <c r="AF66" s="8">
        <v>502228.1</v>
      </c>
      <c r="AG66" s="8"/>
      <c r="AH66" s="22">
        <f t="shared" si="26"/>
        <v>0.47328348040926471</v>
      </c>
      <c r="AI66" s="8"/>
      <c r="AK66" s="24">
        <f t="shared" si="20"/>
        <v>505568.3</v>
      </c>
      <c r="AL66" s="17">
        <f t="shared" si="21"/>
        <v>300647.7</v>
      </c>
      <c r="AM66" s="17">
        <f t="shared" si="22"/>
        <v>79339</v>
      </c>
      <c r="AN66" s="17">
        <f t="shared" si="23"/>
        <v>119996.3</v>
      </c>
      <c r="AO66" s="17">
        <f t="shared" si="24"/>
        <v>1978.4</v>
      </c>
      <c r="AP66" s="24">
        <f t="shared" si="25"/>
        <v>3606.8999999999651</v>
      </c>
      <c r="AQ66" s="17"/>
      <c r="AR66" s="17">
        <f t="shared" si="8"/>
        <v>0.47328348040926471</v>
      </c>
      <c r="AS66" s="17">
        <f t="shared" si="9"/>
        <v>-0.34967133478063051</v>
      </c>
      <c r="AT66" s="17">
        <f t="shared" si="10"/>
        <v>1.2222101215691668E-2</v>
      </c>
      <c r="AU66" s="17">
        <f t="shared" si="11"/>
        <v>0.24801922466964554</v>
      </c>
      <c r="AV66" s="17">
        <f t="shared" si="12"/>
        <v>0.24386569758984142</v>
      </c>
      <c r="AW66" s="17">
        <f t="shared" si="13"/>
        <v>0.31884779171470851</v>
      </c>
      <c r="AX66" s="17">
        <f t="shared" si="14"/>
        <v>8.1046280797636427E-15</v>
      </c>
      <c r="AY66" s="17"/>
      <c r="AZ66" s="17">
        <f t="shared" si="15"/>
        <v>0.47328348040926471</v>
      </c>
      <c r="BA66" s="17">
        <f t="shared" si="16"/>
        <v>-1.8601441850222278E-2</v>
      </c>
      <c r="BB66" s="17">
        <f t="shared" si="17"/>
        <v>0.24801922466964554</v>
      </c>
      <c r="BC66" s="17">
        <f t="shared" si="18"/>
        <v>0.24386569758984142</v>
      </c>
      <c r="BD66" s="27">
        <f t="shared" si="19"/>
        <v>0</v>
      </c>
    </row>
    <row r="67" spans="1:56">
      <c r="A67" s="5">
        <v>0</v>
      </c>
      <c r="B67" s="7" t="s">
        <v>79</v>
      </c>
      <c r="C67" s="5" t="s">
        <v>71</v>
      </c>
      <c r="D67" s="8">
        <v>506845.7</v>
      </c>
      <c r="E67" s="8">
        <v>286227.90000000002</v>
      </c>
      <c r="F67" s="8">
        <v>280687.90000000002</v>
      </c>
      <c r="G67" s="8">
        <v>233226.1</v>
      </c>
      <c r="H67" s="8">
        <v>16045.1</v>
      </c>
      <c r="I67" s="8">
        <v>80115.100000000006</v>
      </c>
      <c r="J67" s="8">
        <v>1252.3</v>
      </c>
      <c r="K67" s="8">
        <v>94354</v>
      </c>
      <c r="L67" s="8">
        <v>25049.1</v>
      </c>
      <c r="M67" s="8">
        <v>162.4</v>
      </c>
      <c r="N67" s="8">
        <v>2732.5</v>
      </c>
      <c r="O67" s="8">
        <v>80612.600000000006</v>
      </c>
      <c r="P67" s="8">
        <v>77880.100000000006</v>
      </c>
      <c r="Q67" s="8">
        <v>907.3</v>
      </c>
      <c r="R67" s="8"/>
      <c r="S67" s="8">
        <v>3363.3</v>
      </c>
      <c r="T67" s="8">
        <v>510209.1</v>
      </c>
      <c r="U67" s="8">
        <v>15675.7</v>
      </c>
      <c r="V67" s="8">
        <v>22268.6</v>
      </c>
      <c r="W67" s="8">
        <v>6592.9</v>
      </c>
      <c r="X67" s="8">
        <v>525884.69999999995</v>
      </c>
      <c r="Z67" s="8">
        <v>503666.7</v>
      </c>
      <c r="AA67" s="8">
        <v>383993.3</v>
      </c>
      <c r="AB67" s="8">
        <v>119543.4</v>
      </c>
      <c r="AC67" s="8"/>
      <c r="AD67" s="8">
        <v>121281.4</v>
      </c>
      <c r="AE67" s="8"/>
      <c r="AF67" s="8">
        <v>505069.4</v>
      </c>
      <c r="AG67" s="8"/>
      <c r="AH67" s="22">
        <f t="shared" si="26"/>
        <v>0.25266615806411608</v>
      </c>
      <c r="AI67" s="8"/>
      <c r="AK67" s="24">
        <f t="shared" si="20"/>
        <v>506845.7</v>
      </c>
      <c r="AL67" s="17">
        <f t="shared" si="21"/>
        <v>302273</v>
      </c>
      <c r="AM67" s="17">
        <f t="shared" si="22"/>
        <v>80115.100000000006</v>
      </c>
      <c r="AN67" s="17">
        <f t="shared" si="23"/>
        <v>119565.5</v>
      </c>
      <c r="AO67" s="17">
        <f t="shared" si="24"/>
        <v>2732.5</v>
      </c>
      <c r="AP67" s="24">
        <f t="shared" si="25"/>
        <v>2159.6000000000349</v>
      </c>
      <c r="AQ67" s="17"/>
      <c r="AR67" s="17">
        <f t="shared" si="8"/>
        <v>0.25266615806411608</v>
      </c>
      <c r="AS67" s="17">
        <f t="shared" si="9"/>
        <v>0.32147980797055281</v>
      </c>
      <c r="AT67" s="17">
        <f t="shared" si="10"/>
        <v>0.15351041590226402</v>
      </c>
      <c r="AU67" s="17">
        <f t="shared" si="11"/>
        <v>-8.5211038745902953E-2</v>
      </c>
      <c r="AV67" s="17">
        <f t="shared" si="12"/>
        <v>0.14915887724764387</v>
      </c>
      <c r="AW67" s="17">
        <f t="shared" si="13"/>
        <v>-0.28627190431044236</v>
      </c>
      <c r="AX67" s="17">
        <f t="shared" si="14"/>
        <v>6.6613381477509392E-16</v>
      </c>
      <c r="AY67" s="17"/>
      <c r="AZ67" s="17">
        <f t="shared" si="15"/>
        <v>0.25266615806411608</v>
      </c>
      <c r="BA67" s="17">
        <f t="shared" si="16"/>
        <v>0.18871831956237517</v>
      </c>
      <c r="BB67" s="17">
        <f t="shared" si="17"/>
        <v>-8.5211038745902953E-2</v>
      </c>
      <c r="BC67" s="17">
        <f t="shared" si="18"/>
        <v>0.14915887724764387</v>
      </c>
      <c r="BD67" s="27">
        <f t="shared" si="19"/>
        <v>0</v>
      </c>
    </row>
    <row r="68" spans="1:56">
      <c r="A68" s="5">
        <v>0</v>
      </c>
      <c r="B68" s="9">
        <v>0</v>
      </c>
      <c r="C68" s="5" t="s">
        <v>55</v>
      </c>
      <c r="D68" s="8">
        <v>504907.7</v>
      </c>
      <c r="E68" s="8">
        <v>283348.5</v>
      </c>
      <c r="F68" s="8">
        <v>277846.90000000002</v>
      </c>
      <c r="G68" s="8">
        <v>230257.2</v>
      </c>
      <c r="H68" s="8">
        <v>16852.5</v>
      </c>
      <c r="I68" s="8">
        <v>78851.399999999994</v>
      </c>
      <c r="J68" s="8">
        <v>4335.8</v>
      </c>
      <c r="K68" s="8">
        <v>93225.5</v>
      </c>
      <c r="L68" s="8">
        <v>24134.400000000001</v>
      </c>
      <c r="M68" s="8">
        <v>-36.1</v>
      </c>
      <c r="N68" s="8">
        <v>3443.8</v>
      </c>
      <c r="O68" s="8">
        <v>79009.7</v>
      </c>
      <c r="P68" s="8">
        <v>75565.899999999994</v>
      </c>
      <c r="Q68" s="8">
        <v>751.8</v>
      </c>
      <c r="R68" s="8"/>
      <c r="S68" s="8">
        <v>873.4</v>
      </c>
      <c r="T68" s="8">
        <v>505781</v>
      </c>
      <c r="U68" s="8">
        <v>12099.5</v>
      </c>
      <c r="V68" s="8">
        <v>18688</v>
      </c>
      <c r="W68" s="8">
        <v>6588.5</v>
      </c>
      <c r="X68" s="8">
        <v>517880.5</v>
      </c>
      <c r="Z68" s="8">
        <v>501133.3</v>
      </c>
      <c r="AA68" s="8">
        <v>383658.8</v>
      </c>
      <c r="AB68" s="8">
        <v>117311.9</v>
      </c>
      <c r="AC68" s="8"/>
      <c r="AD68" s="8">
        <v>119883.1</v>
      </c>
      <c r="AE68" s="8"/>
      <c r="AF68" s="8">
        <v>500309.3</v>
      </c>
      <c r="AG68" s="8"/>
      <c r="AH68" s="22">
        <f t="shared" si="26"/>
        <v>-0.38236488935390867</v>
      </c>
      <c r="AI68" s="8"/>
      <c r="AK68" s="24">
        <f t="shared" si="20"/>
        <v>504907.7</v>
      </c>
      <c r="AL68" s="17">
        <f t="shared" si="21"/>
        <v>300201</v>
      </c>
      <c r="AM68" s="17">
        <f t="shared" si="22"/>
        <v>78851.399999999994</v>
      </c>
      <c r="AN68" s="17">
        <f t="shared" si="23"/>
        <v>117323.79999999999</v>
      </c>
      <c r="AO68" s="17">
        <f t="shared" si="24"/>
        <v>3443.8</v>
      </c>
      <c r="AP68" s="24">
        <f t="shared" si="25"/>
        <v>5087.7000000000116</v>
      </c>
      <c r="AQ68" s="17"/>
      <c r="AR68" s="17">
        <f t="shared" si="8"/>
        <v>-0.38236488935390867</v>
      </c>
      <c r="AS68" s="17">
        <f t="shared" si="9"/>
        <v>-0.40880291575917488</v>
      </c>
      <c r="AT68" s="17">
        <f t="shared" si="10"/>
        <v>-0.24932637289810522</v>
      </c>
      <c r="AU68" s="17">
        <f t="shared" si="11"/>
        <v>-0.442284505915708</v>
      </c>
      <c r="AV68" s="17">
        <f t="shared" si="12"/>
        <v>0.14033856852292526</v>
      </c>
      <c r="AW68" s="17">
        <f t="shared" si="13"/>
        <v>0.57771033669615357</v>
      </c>
      <c r="AX68" s="17">
        <f t="shared" si="14"/>
        <v>4.4408920985006262E-16</v>
      </c>
      <c r="AY68" s="17"/>
      <c r="AZ68" s="17">
        <f t="shared" si="15"/>
        <v>-0.38236488935390867</v>
      </c>
      <c r="BA68" s="17">
        <f t="shared" si="16"/>
        <v>-8.0418951961125917E-2</v>
      </c>
      <c r="BB68" s="17">
        <f t="shared" si="17"/>
        <v>-0.442284505915708</v>
      </c>
      <c r="BC68" s="17">
        <f t="shared" si="18"/>
        <v>0.14033856852292526</v>
      </c>
      <c r="BD68" s="27">
        <f t="shared" si="19"/>
        <v>0</v>
      </c>
    </row>
    <row r="69" spans="1:56">
      <c r="A69" s="5">
        <v>0</v>
      </c>
      <c r="B69" s="9">
        <v>8</v>
      </c>
      <c r="C69" s="5" t="s">
        <v>56</v>
      </c>
      <c r="D69" s="8">
        <v>498650.5</v>
      </c>
      <c r="E69" s="8">
        <v>282399.8</v>
      </c>
      <c r="F69" s="8">
        <v>276942.5</v>
      </c>
      <c r="G69" s="8">
        <v>229197.3</v>
      </c>
      <c r="H69" s="8">
        <v>17497</v>
      </c>
      <c r="I69" s="8">
        <v>77497.399999999994</v>
      </c>
      <c r="J69" s="8">
        <v>-328.1</v>
      </c>
      <c r="K69" s="8">
        <v>93215</v>
      </c>
      <c r="L69" s="8">
        <v>24111.5</v>
      </c>
      <c r="M69" s="8">
        <v>-44.6</v>
      </c>
      <c r="N69" s="8">
        <v>3357.1</v>
      </c>
      <c r="O69" s="8">
        <v>79159.3</v>
      </c>
      <c r="P69" s="8">
        <v>75802.2</v>
      </c>
      <c r="Q69" s="8">
        <v>945.5</v>
      </c>
      <c r="R69" s="8"/>
      <c r="S69" s="8">
        <v>-2685.6</v>
      </c>
      <c r="T69" s="8">
        <v>495964.8</v>
      </c>
      <c r="U69" s="8">
        <v>12997.3</v>
      </c>
      <c r="V69" s="8">
        <v>19032.7</v>
      </c>
      <c r="W69" s="8">
        <v>6035.4</v>
      </c>
      <c r="X69" s="8">
        <v>508962.1</v>
      </c>
      <c r="Z69" s="8">
        <v>494764</v>
      </c>
      <c r="AA69" s="8">
        <v>377361.5</v>
      </c>
      <c r="AB69" s="8">
        <v>117271</v>
      </c>
      <c r="AC69" s="8"/>
      <c r="AD69" s="8">
        <v>119112.2</v>
      </c>
      <c r="AE69" s="8"/>
      <c r="AF69" s="8">
        <v>498573.3</v>
      </c>
      <c r="AG69" s="8"/>
      <c r="AH69" s="22">
        <f t="shared" si="26"/>
        <v>-1.2392760102490001</v>
      </c>
      <c r="AI69" s="8"/>
      <c r="AK69" s="24">
        <f t="shared" si="20"/>
        <v>498650.5</v>
      </c>
      <c r="AL69" s="17">
        <f t="shared" si="21"/>
        <v>299896.8</v>
      </c>
      <c r="AM69" s="17">
        <f t="shared" si="22"/>
        <v>77497.399999999994</v>
      </c>
      <c r="AN69" s="17">
        <f t="shared" si="23"/>
        <v>117281.9</v>
      </c>
      <c r="AO69" s="17">
        <f t="shared" si="24"/>
        <v>3357.1</v>
      </c>
      <c r="AP69" s="24">
        <f t="shared" si="25"/>
        <v>617.30000000004657</v>
      </c>
      <c r="AQ69" s="17"/>
      <c r="AR69" s="17">
        <f t="shared" si="8"/>
        <v>-1.2392760102490001</v>
      </c>
      <c r="AS69" s="17">
        <f t="shared" si="9"/>
        <v>-6.0248635542696549E-2</v>
      </c>
      <c r="AT69" s="17">
        <f t="shared" si="10"/>
        <v>-0.26816782552533858</v>
      </c>
      <c r="AU69" s="17">
        <f t="shared" si="11"/>
        <v>-8.2985464472009798E-3</v>
      </c>
      <c r="AV69" s="17">
        <f t="shared" si="12"/>
        <v>-1.7171455297671293E-2</v>
      </c>
      <c r="AW69" s="17">
        <f t="shared" si="13"/>
        <v>-0.88538954743608878</v>
      </c>
      <c r="AX69" s="17">
        <f t="shared" si="14"/>
        <v>-3.9968028886505635E-15</v>
      </c>
      <c r="AY69" s="17"/>
      <c r="AZ69" s="17">
        <f t="shared" si="15"/>
        <v>-1.2392760102490001</v>
      </c>
      <c r="BA69" s="17">
        <f t="shared" si="16"/>
        <v>-1.2138060085041278</v>
      </c>
      <c r="BB69" s="17">
        <f t="shared" si="17"/>
        <v>-8.2985464472009798E-3</v>
      </c>
      <c r="BC69" s="17">
        <f t="shared" si="18"/>
        <v>-1.7171455297671293E-2</v>
      </c>
      <c r="BD69" s="27">
        <f t="shared" si="19"/>
        <v>0</v>
      </c>
    </row>
    <row r="70" spans="1:56">
      <c r="A70" s="5">
        <v>0</v>
      </c>
      <c r="B70" s="11" t="s">
        <v>80</v>
      </c>
      <c r="C70" s="5" t="s">
        <v>57</v>
      </c>
      <c r="D70" s="8">
        <v>486548.4</v>
      </c>
      <c r="E70" s="8">
        <v>278165.5</v>
      </c>
      <c r="F70" s="8">
        <v>272675.90000000002</v>
      </c>
      <c r="G70" s="8">
        <v>224789.7</v>
      </c>
      <c r="H70" s="8">
        <v>17498.2</v>
      </c>
      <c r="I70" s="8">
        <v>74563.600000000006</v>
      </c>
      <c r="J70" s="8">
        <v>7575</v>
      </c>
      <c r="K70" s="8">
        <v>93558.5</v>
      </c>
      <c r="L70" s="8">
        <v>24055.3</v>
      </c>
      <c r="M70" s="8">
        <v>74.599999999999994</v>
      </c>
      <c r="N70" s="8">
        <v>-8115.5</v>
      </c>
      <c r="O70" s="8">
        <v>69096.899999999994</v>
      </c>
      <c r="P70" s="8">
        <v>77212.399999999994</v>
      </c>
      <c r="Q70" s="8">
        <v>-826.7</v>
      </c>
      <c r="R70" s="8"/>
      <c r="S70" s="8">
        <v>4964.2</v>
      </c>
      <c r="T70" s="8">
        <v>491512.6</v>
      </c>
      <c r="U70" s="8">
        <v>11533.5</v>
      </c>
      <c r="V70" s="8">
        <v>17353.900000000001</v>
      </c>
      <c r="W70" s="8">
        <v>5820.3</v>
      </c>
      <c r="X70" s="8">
        <v>503046.1</v>
      </c>
      <c r="Z70" s="8">
        <v>495802.6</v>
      </c>
      <c r="AA70" s="8">
        <v>377998.2</v>
      </c>
      <c r="AB70" s="8">
        <v>117676.2</v>
      </c>
      <c r="AC70" s="8"/>
      <c r="AD70" s="8">
        <v>116089.1</v>
      </c>
      <c r="AE70" s="8"/>
      <c r="AF70" s="8">
        <v>478637.6</v>
      </c>
      <c r="AG70" s="8"/>
      <c r="AH70" s="22">
        <f t="shared" si="26"/>
        <v>-2.4269703930909401</v>
      </c>
      <c r="AI70" s="8"/>
      <c r="AK70" s="24">
        <f t="shared" si="20"/>
        <v>486548.4</v>
      </c>
      <c r="AL70" s="17">
        <f t="shared" si="21"/>
        <v>295663.7</v>
      </c>
      <c r="AM70" s="17">
        <f t="shared" si="22"/>
        <v>74563.600000000006</v>
      </c>
      <c r="AN70" s="17">
        <f t="shared" si="23"/>
        <v>117688.40000000001</v>
      </c>
      <c r="AO70" s="17">
        <f t="shared" si="24"/>
        <v>-8115.5</v>
      </c>
      <c r="AP70" s="24">
        <f t="shared" si="25"/>
        <v>6748.1999999999534</v>
      </c>
      <c r="AQ70" s="17"/>
      <c r="AR70" s="17">
        <f t="shared" si="8"/>
        <v>-2.4269703930909401</v>
      </c>
      <c r="AS70" s="17">
        <f t="shared" si="9"/>
        <v>-0.84891121135945458</v>
      </c>
      <c r="AT70" s="17">
        <f t="shared" si="10"/>
        <v>-0.58834795112007077</v>
      </c>
      <c r="AU70" s="17">
        <f t="shared" si="11"/>
        <v>8.1520022540840648E-2</v>
      </c>
      <c r="AV70" s="17">
        <f t="shared" si="12"/>
        <v>-2.3007296693776507</v>
      </c>
      <c r="AW70" s="17">
        <f t="shared" si="13"/>
        <v>1.2294984162253737</v>
      </c>
      <c r="AX70" s="17">
        <f t="shared" si="14"/>
        <v>2.1760371282653068E-14</v>
      </c>
      <c r="AY70" s="17"/>
      <c r="AZ70" s="17">
        <f t="shared" si="15"/>
        <v>-2.4269703930909401</v>
      </c>
      <c r="BA70" s="17">
        <f t="shared" si="16"/>
        <v>-0.20776074625412999</v>
      </c>
      <c r="BB70" s="17">
        <f t="shared" si="17"/>
        <v>8.1520022540840648E-2</v>
      </c>
      <c r="BC70" s="17">
        <f t="shared" si="18"/>
        <v>-2.3007296693776507</v>
      </c>
      <c r="BD70" s="27">
        <f t="shared" si="19"/>
        <v>0</v>
      </c>
    </row>
    <row r="71" spans="1:56">
      <c r="A71" s="5">
        <v>0</v>
      </c>
      <c r="B71" s="7" t="s">
        <v>79</v>
      </c>
      <c r="C71" s="5" t="s">
        <v>72</v>
      </c>
      <c r="D71" s="8">
        <v>463269.9</v>
      </c>
      <c r="E71" s="8">
        <v>276888.90000000002</v>
      </c>
      <c r="F71" s="8">
        <v>271297.3</v>
      </c>
      <c r="G71" s="8">
        <v>223252</v>
      </c>
      <c r="H71" s="8">
        <v>16055.2</v>
      </c>
      <c r="I71" s="8">
        <v>70071.100000000006</v>
      </c>
      <c r="J71" s="8">
        <v>-3202.4</v>
      </c>
      <c r="K71" s="8">
        <v>93820.4</v>
      </c>
      <c r="L71" s="8">
        <v>24838.6</v>
      </c>
      <c r="M71" s="8">
        <v>-106.7</v>
      </c>
      <c r="N71" s="8">
        <v>-13306.2</v>
      </c>
      <c r="O71" s="8">
        <v>51447.7</v>
      </c>
      <c r="P71" s="8">
        <v>64753.9</v>
      </c>
      <c r="Q71" s="8">
        <v>-1789</v>
      </c>
      <c r="R71" s="8"/>
      <c r="S71" s="8">
        <v>9383.2999999999993</v>
      </c>
      <c r="T71" s="8">
        <v>472653.2</v>
      </c>
      <c r="U71" s="8">
        <v>10891</v>
      </c>
      <c r="V71" s="8">
        <v>15955.6</v>
      </c>
      <c r="W71" s="8">
        <v>5064.6000000000004</v>
      </c>
      <c r="X71" s="8">
        <v>483544.2</v>
      </c>
      <c r="Z71" s="8">
        <v>478533.3</v>
      </c>
      <c r="AA71" s="8">
        <v>359967.4</v>
      </c>
      <c r="AB71" s="8">
        <v>118537.9</v>
      </c>
      <c r="AC71" s="8"/>
      <c r="AD71" s="8">
        <v>110933.6</v>
      </c>
      <c r="AE71" s="8"/>
      <c r="AF71" s="8">
        <v>466340.6</v>
      </c>
      <c r="AG71" s="8"/>
      <c r="AH71" s="22">
        <f t="shared" si="26"/>
        <v>-4.7844161033105905</v>
      </c>
      <c r="AI71" s="8"/>
      <c r="AK71" s="24">
        <f t="shared" si="20"/>
        <v>463269.9</v>
      </c>
      <c r="AL71" s="17">
        <f t="shared" si="21"/>
        <v>292944.10000000003</v>
      </c>
      <c r="AM71" s="17">
        <f t="shared" si="22"/>
        <v>70071.100000000006</v>
      </c>
      <c r="AN71" s="17">
        <f t="shared" si="23"/>
        <v>118552.3</v>
      </c>
      <c r="AO71" s="17">
        <f t="shared" si="24"/>
        <v>-13306.2</v>
      </c>
      <c r="AP71" s="24">
        <f t="shared" si="25"/>
        <v>-4991.4000000000233</v>
      </c>
      <c r="AQ71" s="17"/>
      <c r="AR71" s="17">
        <f t="shared" si="8"/>
        <v>-4.7844161033105905</v>
      </c>
      <c r="AS71" s="17">
        <f t="shared" si="9"/>
        <v>-0.55895775219895416</v>
      </c>
      <c r="AT71" s="17">
        <f t="shared" si="10"/>
        <v>-0.92334082282461516</v>
      </c>
      <c r="AU71" s="17">
        <f t="shared" si="11"/>
        <v>0.17755684737633382</v>
      </c>
      <c r="AV71" s="17">
        <f t="shared" si="12"/>
        <v>-1.0668414488671631</v>
      </c>
      <c r="AW71" s="17">
        <f t="shared" si="13"/>
        <v>-2.4128329267961783</v>
      </c>
      <c r="AX71" s="17">
        <f t="shared" si="14"/>
        <v>-1.3322676295501878E-14</v>
      </c>
      <c r="AY71" s="17"/>
      <c r="AZ71" s="17">
        <f t="shared" si="15"/>
        <v>-4.7844161033105905</v>
      </c>
      <c r="BA71" s="17">
        <f t="shared" si="16"/>
        <v>-3.895131501819761</v>
      </c>
      <c r="BB71" s="17">
        <f t="shared" si="17"/>
        <v>0.17755684737633382</v>
      </c>
      <c r="BC71" s="17">
        <f t="shared" si="18"/>
        <v>-1.0668414488671631</v>
      </c>
      <c r="BD71" s="27">
        <f t="shared" si="19"/>
        <v>0</v>
      </c>
    </row>
    <row r="72" spans="1:56">
      <c r="A72" s="5">
        <v>0</v>
      </c>
      <c r="B72" s="9">
        <v>0</v>
      </c>
      <c r="C72" s="5" t="s">
        <v>55</v>
      </c>
      <c r="D72" s="8">
        <v>472964.6</v>
      </c>
      <c r="E72" s="8">
        <v>279867.8</v>
      </c>
      <c r="F72" s="8">
        <v>274184.40000000002</v>
      </c>
      <c r="G72" s="8">
        <v>225987.5</v>
      </c>
      <c r="H72" s="8">
        <v>14428</v>
      </c>
      <c r="I72" s="8">
        <v>67902.3</v>
      </c>
      <c r="J72" s="8">
        <v>-4440.8999999999996</v>
      </c>
      <c r="K72" s="8">
        <v>95140.7</v>
      </c>
      <c r="L72" s="8">
        <v>26618.9</v>
      </c>
      <c r="M72" s="8">
        <v>-0.7</v>
      </c>
      <c r="N72" s="8">
        <v>-5707.2</v>
      </c>
      <c r="O72" s="8">
        <v>56103.8</v>
      </c>
      <c r="P72" s="8">
        <v>61811.1</v>
      </c>
      <c r="Q72" s="8">
        <v>-844.3</v>
      </c>
      <c r="R72" s="8"/>
      <c r="S72" s="8">
        <v>9459.7999999999993</v>
      </c>
      <c r="T72" s="8">
        <v>482424.4</v>
      </c>
      <c r="U72" s="8">
        <v>12402.4</v>
      </c>
      <c r="V72" s="8">
        <v>16916.900000000001</v>
      </c>
      <c r="W72" s="8">
        <v>4514.5</v>
      </c>
      <c r="X72" s="8">
        <v>494826.8</v>
      </c>
      <c r="Z72" s="8">
        <v>479668.6</v>
      </c>
      <c r="AA72" s="8">
        <v>357932.3</v>
      </c>
      <c r="AB72" s="8">
        <v>121763.7</v>
      </c>
      <c r="AC72" s="8"/>
      <c r="AD72" s="8">
        <v>108917.9</v>
      </c>
      <c r="AE72" s="8"/>
      <c r="AF72" s="8">
        <v>477127.8</v>
      </c>
      <c r="AG72" s="8"/>
      <c r="AH72" s="22">
        <f t="shared" si="26"/>
        <v>2.0926677947347656</v>
      </c>
      <c r="AI72" s="8"/>
      <c r="AK72" s="24">
        <f t="shared" si="20"/>
        <v>472964.6</v>
      </c>
      <c r="AL72" s="17">
        <f t="shared" si="21"/>
        <v>294295.8</v>
      </c>
      <c r="AM72" s="17">
        <f t="shared" si="22"/>
        <v>67902.3</v>
      </c>
      <c r="AN72" s="17">
        <f t="shared" si="23"/>
        <v>121758.90000000001</v>
      </c>
      <c r="AO72" s="17">
        <f t="shared" si="24"/>
        <v>-5707.2</v>
      </c>
      <c r="AP72" s="24">
        <f t="shared" si="25"/>
        <v>-5285.2000000000116</v>
      </c>
      <c r="AQ72" s="17"/>
      <c r="AR72" s="17">
        <f t="shared" si="8"/>
        <v>2.0926677947347656</v>
      </c>
      <c r="AS72" s="17">
        <f t="shared" si="9"/>
        <v>0.29177375866637423</v>
      </c>
      <c r="AT72" s="17">
        <f t="shared" si="10"/>
        <v>-0.46815042375945487</v>
      </c>
      <c r="AU72" s="17">
        <f t="shared" si="11"/>
        <v>0.6921667045495522</v>
      </c>
      <c r="AV72" s="17">
        <f t="shared" si="12"/>
        <v>1.6402965096588407</v>
      </c>
      <c r="AW72" s="17">
        <f t="shared" si="13"/>
        <v>-6.3418754380543257E-2</v>
      </c>
      <c r="AX72" s="17">
        <f t="shared" si="14"/>
        <v>-3.5527136788005009E-15</v>
      </c>
      <c r="AY72" s="17"/>
      <c r="AZ72" s="17">
        <f t="shared" si="15"/>
        <v>2.0926677947347656</v>
      </c>
      <c r="BA72" s="17">
        <f t="shared" si="16"/>
        <v>-0.23979541947362737</v>
      </c>
      <c r="BB72" s="17">
        <f t="shared" si="17"/>
        <v>0.6921667045495522</v>
      </c>
      <c r="BC72" s="17">
        <f t="shared" si="18"/>
        <v>1.6402965096588407</v>
      </c>
      <c r="BD72" s="27">
        <f t="shared" si="19"/>
        <v>0</v>
      </c>
    </row>
    <row r="73" spans="1:56">
      <c r="A73" s="5">
        <v>0</v>
      </c>
      <c r="B73" s="9">
        <v>9</v>
      </c>
      <c r="C73" s="5" t="s">
        <v>56</v>
      </c>
      <c r="D73" s="8">
        <v>473201.2</v>
      </c>
      <c r="E73" s="8">
        <v>281822.90000000002</v>
      </c>
      <c r="F73" s="8">
        <v>276076.90000000002</v>
      </c>
      <c r="G73" s="8">
        <v>227742.4</v>
      </c>
      <c r="H73" s="8">
        <v>13443.9</v>
      </c>
      <c r="I73" s="8">
        <v>65927.100000000006</v>
      </c>
      <c r="J73" s="8">
        <v>-6574</v>
      </c>
      <c r="K73" s="8">
        <v>96289.2</v>
      </c>
      <c r="L73" s="8">
        <v>26351.9</v>
      </c>
      <c r="M73" s="8">
        <v>-1.7</v>
      </c>
      <c r="N73" s="8">
        <v>-3517.8</v>
      </c>
      <c r="O73" s="8">
        <v>61634.3</v>
      </c>
      <c r="P73" s="8">
        <v>65152.1</v>
      </c>
      <c r="Q73" s="8">
        <v>-540.4</v>
      </c>
      <c r="R73" s="8"/>
      <c r="S73" s="8">
        <v>8024</v>
      </c>
      <c r="T73" s="8">
        <v>481225.2</v>
      </c>
      <c r="U73" s="8">
        <v>11888.1</v>
      </c>
      <c r="V73" s="8">
        <v>16252.9</v>
      </c>
      <c r="W73" s="8">
        <v>4364.8999999999996</v>
      </c>
      <c r="X73" s="8">
        <v>493113.3</v>
      </c>
      <c r="Z73" s="8">
        <v>477375.7</v>
      </c>
      <c r="AA73" s="8">
        <v>354793.4</v>
      </c>
      <c r="AB73" s="8">
        <v>122635.7</v>
      </c>
      <c r="AC73" s="8"/>
      <c r="AD73" s="8">
        <v>105700</v>
      </c>
      <c r="AE73" s="8"/>
      <c r="AF73" s="8">
        <v>479491.6</v>
      </c>
      <c r="AG73" s="8"/>
      <c r="AH73" s="22">
        <f t="shared" si="26"/>
        <v>5.002488558341156E-2</v>
      </c>
      <c r="AI73" s="8"/>
      <c r="AK73" s="24">
        <f t="shared" si="20"/>
        <v>473201.2</v>
      </c>
      <c r="AL73" s="17">
        <f t="shared" si="21"/>
        <v>295266.80000000005</v>
      </c>
      <c r="AM73" s="17">
        <f t="shared" si="22"/>
        <v>65927.100000000006</v>
      </c>
      <c r="AN73" s="17">
        <f t="shared" si="23"/>
        <v>122639.40000000001</v>
      </c>
      <c r="AO73" s="17">
        <f t="shared" si="24"/>
        <v>-3517.8</v>
      </c>
      <c r="AP73" s="24">
        <f t="shared" si="25"/>
        <v>-7114.3000000000466</v>
      </c>
      <c r="AQ73" s="17"/>
      <c r="AR73" s="17">
        <f t="shared" si="8"/>
        <v>5.002488558341156E-2</v>
      </c>
      <c r="AS73" s="17">
        <f t="shared" si="9"/>
        <v>0.20530077726748647</v>
      </c>
      <c r="AT73" s="17">
        <f t="shared" si="10"/>
        <v>-0.41762110737251734</v>
      </c>
      <c r="AU73" s="17">
        <f t="shared" si="11"/>
        <v>0.18616615281566529</v>
      </c>
      <c r="AV73" s="17">
        <f t="shared" si="12"/>
        <v>0.46290990911370528</v>
      </c>
      <c r="AW73" s="17">
        <f t="shared" si="13"/>
        <v>-0.38673084624093113</v>
      </c>
      <c r="AX73" s="17">
        <f t="shared" si="14"/>
        <v>2.9976021664879227E-15</v>
      </c>
      <c r="AY73" s="17"/>
      <c r="AZ73" s="17">
        <f t="shared" si="15"/>
        <v>5.002488558341156E-2</v>
      </c>
      <c r="BA73" s="17">
        <f t="shared" si="16"/>
        <v>-0.59905117634595895</v>
      </c>
      <c r="BB73" s="17">
        <f t="shared" si="17"/>
        <v>0.18616615281566529</v>
      </c>
      <c r="BC73" s="17">
        <f t="shared" si="18"/>
        <v>0.46290990911370528</v>
      </c>
      <c r="BD73" s="27">
        <f t="shared" si="19"/>
        <v>-5.5511151231257827E-17</v>
      </c>
    </row>
    <row r="74" spans="1:56">
      <c r="A74" s="5">
        <v>0</v>
      </c>
      <c r="B74" s="11" t="s">
        <v>80</v>
      </c>
      <c r="C74" s="5" t="s">
        <v>57</v>
      </c>
      <c r="D74" s="8">
        <v>479710.4</v>
      </c>
      <c r="E74" s="8">
        <v>283824.3</v>
      </c>
      <c r="F74" s="8">
        <v>277998.2</v>
      </c>
      <c r="G74" s="8">
        <v>229516.6</v>
      </c>
      <c r="H74" s="8">
        <v>12992.8</v>
      </c>
      <c r="I74" s="8">
        <v>65335.8</v>
      </c>
      <c r="J74" s="8">
        <v>-5077.2</v>
      </c>
      <c r="K74" s="8">
        <v>96808.1</v>
      </c>
      <c r="L74" s="8">
        <v>26692.1</v>
      </c>
      <c r="M74" s="8">
        <v>24</v>
      </c>
      <c r="N74" s="8">
        <v>-646.79999999999995</v>
      </c>
      <c r="O74" s="8">
        <v>65981.100000000006</v>
      </c>
      <c r="P74" s="8">
        <v>66627.899999999994</v>
      </c>
      <c r="Q74" s="8">
        <v>-242.5</v>
      </c>
      <c r="R74" s="8"/>
      <c r="S74" s="8">
        <v>6937.1</v>
      </c>
      <c r="T74" s="8">
        <v>486647.5</v>
      </c>
      <c r="U74" s="8">
        <v>11812.3</v>
      </c>
      <c r="V74" s="8">
        <v>15990.1</v>
      </c>
      <c r="W74" s="8">
        <v>4177.8</v>
      </c>
      <c r="X74" s="8">
        <v>498459.7</v>
      </c>
      <c r="Z74" s="8">
        <v>480732.2</v>
      </c>
      <c r="AA74" s="8">
        <v>357263.6</v>
      </c>
      <c r="AB74" s="8">
        <v>123520.2</v>
      </c>
      <c r="AC74" s="8"/>
      <c r="AD74" s="8">
        <v>104996.2</v>
      </c>
      <c r="AE74" s="8"/>
      <c r="AF74" s="8">
        <v>484462.9</v>
      </c>
      <c r="AG74" s="8"/>
      <c r="AH74" s="22">
        <f t="shared" si="26"/>
        <v>1.3755670949270495</v>
      </c>
      <c r="AI74" s="8"/>
      <c r="AK74" s="24">
        <f t="shared" si="20"/>
        <v>479710.4</v>
      </c>
      <c r="AL74" s="17">
        <f t="shared" si="21"/>
        <v>296817.09999999998</v>
      </c>
      <c r="AM74" s="17">
        <f t="shared" si="22"/>
        <v>65335.8</v>
      </c>
      <c r="AN74" s="17">
        <f t="shared" si="23"/>
        <v>123524.20000000001</v>
      </c>
      <c r="AO74" s="17">
        <f t="shared" si="24"/>
        <v>-646.79999999999995</v>
      </c>
      <c r="AP74" s="24">
        <f t="shared" si="25"/>
        <v>-5319.8999999999651</v>
      </c>
      <c r="AQ74" s="17"/>
      <c r="AR74" s="17">
        <f t="shared" si="8"/>
        <v>1.3755670949270495</v>
      </c>
      <c r="AS74" s="17">
        <f t="shared" si="9"/>
        <v>0.32761962564759556</v>
      </c>
      <c r="AT74" s="17">
        <f t="shared" si="10"/>
        <v>-0.12495741769040376</v>
      </c>
      <c r="AU74" s="17">
        <f t="shared" si="11"/>
        <v>0.18698177434883997</v>
      </c>
      <c r="AV74" s="17">
        <f t="shared" si="12"/>
        <v>0.60671866428064847</v>
      </c>
      <c r="AW74" s="17">
        <f t="shared" si="13"/>
        <v>0.37920444834038491</v>
      </c>
      <c r="AX74" s="17">
        <f t="shared" si="14"/>
        <v>-1.5543122344752192E-14</v>
      </c>
      <c r="AY74" s="17"/>
      <c r="AZ74" s="17">
        <f t="shared" si="15"/>
        <v>1.3755670949270495</v>
      </c>
      <c r="BA74" s="17">
        <f t="shared" si="16"/>
        <v>0.58186665629756107</v>
      </c>
      <c r="BB74" s="17">
        <f t="shared" si="17"/>
        <v>0.18698177434883997</v>
      </c>
      <c r="BC74" s="17">
        <f t="shared" si="18"/>
        <v>0.60671866428064847</v>
      </c>
      <c r="BD74" s="27">
        <f t="shared" si="19"/>
        <v>0</v>
      </c>
    </row>
    <row r="75" spans="1:56">
      <c r="A75" s="5">
        <v>0</v>
      </c>
      <c r="B75" s="7" t="s">
        <v>79</v>
      </c>
      <c r="C75" s="5" t="s">
        <v>73</v>
      </c>
      <c r="D75" s="8">
        <v>483832.7</v>
      </c>
      <c r="E75" s="8">
        <v>284249.8</v>
      </c>
      <c r="F75" s="8">
        <v>278326.90000000002</v>
      </c>
      <c r="G75" s="8">
        <v>229697.8</v>
      </c>
      <c r="H75" s="8">
        <v>13380.9</v>
      </c>
      <c r="I75" s="8">
        <v>65800.3</v>
      </c>
      <c r="J75" s="8">
        <v>-3428</v>
      </c>
      <c r="K75" s="8">
        <v>95897.2</v>
      </c>
      <c r="L75" s="8">
        <v>26616.9</v>
      </c>
      <c r="M75" s="8">
        <v>81.7</v>
      </c>
      <c r="N75" s="8">
        <v>1528.3</v>
      </c>
      <c r="O75" s="8">
        <v>69957.5</v>
      </c>
      <c r="P75" s="8">
        <v>68429.2</v>
      </c>
      <c r="Q75" s="8">
        <v>-294.39999999999998</v>
      </c>
      <c r="R75" s="8"/>
      <c r="S75" s="8">
        <v>6353</v>
      </c>
      <c r="T75" s="8">
        <v>490185.7</v>
      </c>
      <c r="U75" s="8">
        <v>12695.9</v>
      </c>
      <c r="V75" s="8">
        <v>17371.900000000001</v>
      </c>
      <c r="W75" s="8">
        <v>4676</v>
      </c>
      <c r="X75" s="8">
        <v>502881.6</v>
      </c>
      <c r="Z75" s="8">
        <v>482674</v>
      </c>
      <c r="AA75" s="8">
        <v>360125.6</v>
      </c>
      <c r="AB75" s="8">
        <v>122577</v>
      </c>
      <c r="AC75" s="8"/>
      <c r="AD75" s="8">
        <v>105768.1</v>
      </c>
      <c r="AE75" s="8"/>
      <c r="AF75" s="8">
        <v>486990.7</v>
      </c>
      <c r="AG75" s="8"/>
      <c r="AH75" s="22">
        <f t="shared" si="26"/>
        <v>0.85933096301435796</v>
      </c>
      <c r="AI75" s="8"/>
      <c r="AK75" s="24">
        <f t="shared" si="20"/>
        <v>483832.7</v>
      </c>
      <c r="AL75" s="17">
        <f t="shared" si="21"/>
        <v>297630.7</v>
      </c>
      <c r="AM75" s="17">
        <f t="shared" si="22"/>
        <v>65800.3</v>
      </c>
      <c r="AN75" s="17">
        <f t="shared" si="23"/>
        <v>122595.8</v>
      </c>
      <c r="AO75" s="17">
        <f t="shared" si="24"/>
        <v>1528.3</v>
      </c>
      <c r="AP75" s="24">
        <f t="shared" si="25"/>
        <v>-3722.3999999999651</v>
      </c>
      <c r="AQ75" s="17"/>
      <c r="AR75" s="17">
        <f t="shared" si="8"/>
        <v>0.85933096301435796</v>
      </c>
      <c r="AS75" s="17">
        <f t="shared" si="9"/>
        <v>0.16960232673713868</v>
      </c>
      <c r="AT75" s="17">
        <f t="shared" si="10"/>
        <v>9.6829253649701977E-2</v>
      </c>
      <c r="AU75" s="17">
        <f t="shared" si="11"/>
        <v>-0.19353343183721028</v>
      </c>
      <c r="AV75" s="17">
        <f t="shared" si="12"/>
        <v>0.45341939636914269</v>
      </c>
      <c r="AW75" s="17">
        <f t="shared" si="13"/>
        <v>0.33301341809558432</v>
      </c>
      <c r="AX75" s="17">
        <f t="shared" si="14"/>
        <v>0</v>
      </c>
      <c r="AY75" s="17"/>
      <c r="AZ75" s="17">
        <f t="shared" si="15"/>
        <v>0.85933096301435796</v>
      </c>
      <c r="BA75" s="17">
        <f t="shared" si="16"/>
        <v>0.5994449984824255</v>
      </c>
      <c r="BB75" s="17">
        <f t="shared" si="17"/>
        <v>-0.19353343183721028</v>
      </c>
      <c r="BC75" s="17">
        <f t="shared" si="18"/>
        <v>0.45341939636914269</v>
      </c>
      <c r="BD75" s="27">
        <f t="shared" si="19"/>
        <v>0</v>
      </c>
    </row>
    <row r="76" spans="1:56">
      <c r="A76" s="5">
        <v>0</v>
      </c>
      <c r="B76" s="9">
        <v>1</v>
      </c>
      <c r="C76" s="5" t="s">
        <v>55</v>
      </c>
      <c r="D76" s="8">
        <v>490375.8</v>
      </c>
      <c r="E76" s="8">
        <v>287097.8</v>
      </c>
      <c r="F76" s="8">
        <v>281104.59999999998</v>
      </c>
      <c r="G76" s="8">
        <v>232324.8</v>
      </c>
      <c r="H76" s="8">
        <v>13581.4</v>
      </c>
      <c r="I76" s="8">
        <v>66684.5</v>
      </c>
      <c r="J76" s="8">
        <v>-916.3</v>
      </c>
      <c r="K76" s="8">
        <v>97455.2</v>
      </c>
      <c r="L76" s="8">
        <v>25257.5</v>
      </c>
      <c r="M76" s="8">
        <v>-56.6</v>
      </c>
      <c r="N76" s="8">
        <v>1437.9</v>
      </c>
      <c r="O76" s="8">
        <v>73290.5</v>
      </c>
      <c r="P76" s="8">
        <v>71852.600000000006</v>
      </c>
      <c r="Q76" s="8">
        <v>-165.5</v>
      </c>
      <c r="R76" s="8"/>
      <c r="S76" s="8">
        <v>6142</v>
      </c>
      <c r="T76" s="8">
        <v>496517.8</v>
      </c>
      <c r="U76" s="8">
        <v>12389.9</v>
      </c>
      <c r="V76" s="8">
        <v>17334.5</v>
      </c>
      <c r="W76" s="8">
        <v>4944.7</v>
      </c>
      <c r="X76" s="8">
        <v>508907.7</v>
      </c>
      <c r="Z76" s="8">
        <v>489137.3</v>
      </c>
      <c r="AA76" s="8">
        <v>366483.5</v>
      </c>
      <c r="AB76" s="8">
        <v>122659.4</v>
      </c>
      <c r="AC76" s="8"/>
      <c r="AD76" s="8">
        <v>105509</v>
      </c>
      <c r="AE76" s="8"/>
      <c r="AF76" s="8">
        <v>491269.2</v>
      </c>
      <c r="AG76" s="8"/>
      <c r="AH76" s="22">
        <f t="shared" si="26"/>
        <v>1.3523476193320505</v>
      </c>
      <c r="AI76" s="8"/>
      <c r="AK76" s="24">
        <f t="shared" si="20"/>
        <v>490375.8</v>
      </c>
      <c r="AL76" s="17">
        <f t="shared" si="21"/>
        <v>300679.2</v>
      </c>
      <c r="AM76" s="17">
        <f t="shared" si="22"/>
        <v>66684.5</v>
      </c>
      <c r="AN76" s="17">
        <f t="shared" si="23"/>
        <v>122656.09999999999</v>
      </c>
      <c r="AO76" s="17">
        <f t="shared" si="24"/>
        <v>1437.9</v>
      </c>
      <c r="AP76" s="24">
        <f t="shared" si="25"/>
        <v>-1081.9000000000233</v>
      </c>
      <c r="AQ76" s="17"/>
      <c r="AR76" s="17">
        <f t="shared" si="8"/>
        <v>1.3523476193320505</v>
      </c>
      <c r="AS76" s="17">
        <f t="shared" si="9"/>
        <v>0.63007316371960798</v>
      </c>
      <c r="AT76" s="17">
        <f t="shared" si="10"/>
        <v>0.18274911968537824</v>
      </c>
      <c r="AU76" s="17">
        <f t="shared" si="11"/>
        <v>1.2462985655989842E-2</v>
      </c>
      <c r="AV76" s="17">
        <f t="shared" si="12"/>
        <v>-1.8684144333361484E-2</v>
      </c>
      <c r="AW76" s="17">
        <f t="shared" si="13"/>
        <v>0.54574649460442459</v>
      </c>
      <c r="AX76" s="17">
        <f t="shared" si="14"/>
        <v>1.1546319456101628E-14</v>
      </c>
      <c r="AY76" s="17"/>
      <c r="AZ76" s="17">
        <f t="shared" si="15"/>
        <v>1.3523476193320505</v>
      </c>
      <c r="BA76" s="17">
        <f t="shared" si="16"/>
        <v>1.3585687780094222</v>
      </c>
      <c r="BB76" s="17">
        <f t="shared" si="17"/>
        <v>1.2462985655989842E-2</v>
      </c>
      <c r="BC76" s="17">
        <f t="shared" si="18"/>
        <v>-1.8684144333361484E-2</v>
      </c>
      <c r="BD76" s="27">
        <f t="shared" si="19"/>
        <v>0</v>
      </c>
    </row>
    <row r="77" spans="1:56">
      <c r="A77" s="5">
        <v>0</v>
      </c>
      <c r="B77" s="9">
        <v>0</v>
      </c>
      <c r="C77" s="5" t="s">
        <v>56</v>
      </c>
      <c r="D77" s="8">
        <v>499235.1</v>
      </c>
      <c r="E77" s="8">
        <v>291070</v>
      </c>
      <c r="F77" s="8">
        <v>285015.2</v>
      </c>
      <c r="G77" s="8">
        <v>236082.3</v>
      </c>
      <c r="H77" s="8">
        <v>13658.4</v>
      </c>
      <c r="I77" s="8">
        <v>67405.100000000006</v>
      </c>
      <c r="J77" s="8">
        <v>2360.9</v>
      </c>
      <c r="K77" s="8">
        <v>97863.6</v>
      </c>
      <c r="L77" s="8">
        <v>25285</v>
      </c>
      <c r="M77" s="8">
        <v>-190.8</v>
      </c>
      <c r="N77" s="8">
        <v>2074.1999999999998</v>
      </c>
      <c r="O77" s="8">
        <v>75355.600000000006</v>
      </c>
      <c r="P77" s="8">
        <v>73281.3</v>
      </c>
      <c r="Q77" s="8">
        <v>-291.39999999999998</v>
      </c>
      <c r="R77" s="8"/>
      <c r="S77" s="8">
        <v>5796.5</v>
      </c>
      <c r="T77" s="8">
        <v>505031.6</v>
      </c>
      <c r="U77" s="8">
        <v>13222.7</v>
      </c>
      <c r="V77" s="8">
        <v>17939</v>
      </c>
      <c r="W77" s="8">
        <v>4716.3</v>
      </c>
      <c r="X77" s="8">
        <v>518254.3</v>
      </c>
      <c r="Z77" s="8">
        <v>497425.2</v>
      </c>
      <c r="AA77" s="8">
        <v>374424</v>
      </c>
      <c r="AB77" s="8">
        <v>122982.1</v>
      </c>
      <c r="AC77" s="8"/>
      <c r="AD77" s="8">
        <v>106335.8</v>
      </c>
      <c r="AE77" s="8"/>
      <c r="AF77" s="8">
        <v>497124</v>
      </c>
      <c r="AG77" s="8"/>
      <c r="AH77" s="22">
        <f t="shared" si="26"/>
        <v>1.8066348298590498</v>
      </c>
      <c r="AI77" s="8"/>
      <c r="AK77" s="24">
        <f t="shared" si="20"/>
        <v>499235.1</v>
      </c>
      <c r="AL77" s="17">
        <f t="shared" si="21"/>
        <v>304728.40000000002</v>
      </c>
      <c r="AM77" s="17">
        <f t="shared" si="22"/>
        <v>67405.100000000006</v>
      </c>
      <c r="AN77" s="17">
        <f t="shared" si="23"/>
        <v>122957.8</v>
      </c>
      <c r="AO77" s="17">
        <f t="shared" si="24"/>
        <v>2074.1999999999998</v>
      </c>
      <c r="AP77" s="24">
        <f t="shared" si="25"/>
        <v>2069.5999999999767</v>
      </c>
      <c r="AQ77" s="17"/>
      <c r="AR77" s="17">
        <f t="shared" ref="AR77:AR115" si="27">AK77/AK76*100-100</f>
        <v>1.8066348298590498</v>
      </c>
      <c r="AS77" s="17">
        <f t="shared" ref="AS77:AS115" si="28">(AL77-AL76)/$AK76*100</f>
        <v>0.82573405947031064</v>
      </c>
      <c r="AT77" s="17">
        <f t="shared" ref="AT77:AT115" si="29">(AM77-AM76)/$AK76*100</f>
        <v>0.14694852396876149</v>
      </c>
      <c r="AU77" s="17">
        <f t="shared" ref="AU77:AU115" si="30">(AN77-AN76)/$AK76*100</f>
        <v>6.1524243243653472E-2</v>
      </c>
      <c r="AV77" s="17">
        <f t="shared" ref="AV77:AV115" si="31">(AO77-AO76)/$AK76*100</f>
        <v>0.12975762670180702</v>
      </c>
      <c r="AW77" s="17">
        <f t="shared" ref="AW77:AW115" si="32">(AP77-AP76)/$AK76*100</f>
        <v>0.6426703764745324</v>
      </c>
      <c r="AX77" s="17">
        <f t="shared" ref="AX77:AX115" si="33">AR77-SUM(AS77:AW77)</f>
        <v>-1.5099033134902129E-14</v>
      </c>
      <c r="AY77" s="17"/>
      <c r="AZ77" s="17">
        <f t="shared" ref="AZ77:AZ115" si="34">AR77</f>
        <v>1.8066348298590498</v>
      </c>
      <c r="BA77" s="17">
        <f t="shared" ref="BA77:BA115" si="35">AZ77-SUM(BB77:BC77)</f>
        <v>1.6153529599135892</v>
      </c>
      <c r="BB77" s="17">
        <f t="shared" ref="BB77:BB115" si="36">AU77</f>
        <v>6.1524243243653472E-2</v>
      </c>
      <c r="BC77" s="17">
        <f t="shared" ref="BC77:BC115" si="37">AV77</f>
        <v>0.12975762670180702</v>
      </c>
      <c r="BD77" s="27">
        <f t="shared" ref="BD77:BD115" si="38">AZ77-SUM(BA77:BC77)</f>
        <v>0</v>
      </c>
    </row>
    <row r="78" spans="1:56">
      <c r="A78" s="5">
        <v>0</v>
      </c>
      <c r="B78" s="11" t="s">
        <v>80</v>
      </c>
      <c r="C78" s="5" t="s">
        <v>57</v>
      </c>
      <c r="D78" s="8">
        <v>495152.2</v>
      </c>
      <c r="E78" s="8">
        <v>287077.3</v>
      </c>
      <c r="F78" s="8">
        <v>280903.7</v>
      </c>
      <c r="G78" s="8">
        <v>231793.2</v>
      </c>
      <c r="H78" s="8">
        <v>14059.7</v>
      </c>
      <c r="I78" s="8">
        <v>67227</v>
      </c>
      <c r="J78" s="8">
        <v>2377.8000000000002</v>
      </c>
      <c r="K78" s="8">
        <v>98270.399999999994</v>
      </c>
      <c r="L78" s="8">
        <v>24648</v>
      </c>
      <c r="M78" s="8">
        <v>-88.3</v>
      </c>
      <c r="N78" s="8">
        <v>1786.6</v>
      </c>
      <c r="O78" s="8">
        <v>75558.5</v>
      </c>
      <c r="P78" s="8">
        <v>73772</v>
      </c>
      <c r="Q78" s="8">
        <v>-206.2</v>
      </c>
      <c r="R78" s="8"/>
      <c r="S78" s="8">
        <v>4626.6000000000004</v>
      </c>
      <c r="T78" s="8">
        <v>499778.8</v>
      </c>
      <c r="U78" s="8">
        <v>13485.3</v>
      </c>
      <c r="V78" s="8">
        <v>18439.599999999999</v>
      </c>
      <c r="W78" s="8">
        <v>4954.3</v>
      </c>
      <c r="X78" s="8">
        <v>513264.1</v>
      </c>
      <c r="Z78" s="8">
        <v>493522</v>
      </c>
      <c r="AA78" s="8">
        <v>370677.8</v>
      </c>
      <c r="AB78" s="8">
        <v>122837.3</v>
      </c>
      <c r="AC78" s="8"/>
      <c r="AD78" s="8">
        <v>105923.8</v>
      </c>
      <c r="AE78" s="8"/>
      <c r="AF78" s="8">
        <v>492929.9</v>
      </c>
      <c r="AG78" s="8"/>
      <c r="AH78" s="22">
        <f t="shared" si="26"/>
        <v>-0.81783111804438136</v>
      </c>
      <c r="AI78" s="8"/>
      <c r="AK78" s="24">
        <f t="shared" si="20"/>
        <v>495152.2</v>
      </c>
      <c r="AL78" s="17">
        <f t="shared" si="21"/>
        <v>301137</v>
      </c>
      <c r="AM78" s="17">
        <f t="shared" si="22"/>
        <v>67227</v>
      </c>
      <c r="AN78" s="17">
        <f t="shared" si="23"/>
        <v>122830.09999999999</v>
      </c>
      <c r="AO78" s="17">
        <f t="shared" si="24"/>
        <v>1786.6</v>
      </c>
      <c r="AP78" s="24">
        <f t="shared" si="25"/>
        <v>2171.5000000000582</v>
      </c>
      <c r="AQ78" s="17"/>
      <c r="AR78" s="17">
        <f t="shared" si="27"/>
        <v>-0.81783111804438136</v>
      </c>
      <c r="AS78" s="17">
        <f t="shared" si="28"/>
        <v>-0.71938050830160449</v>
      </c>
      <c r="AT78" s="17">
        <f t="shared" si="29"/>
        <v>-3.5674574964782289E-2</v>
      </c>
      <c r="AU78" s="17">
        <f t="shared" si="30"/>
        <v>-2.557913095453658E-2</v>
      </c>
      <c r="AV78" s="17">
        <f t="shared" si="31"/>
        <v>-5.7608128915615092E-2</v>
      </c>
      <c r="AW78" s="17">
        <f t="shared" si="32"/>
        <v>2.041122509216229E-2</v>
      </c>
      <c r="AX78" s="17">
        <f t="shared" si="33"/>
        <v>-5.2180482157382357E-15</v>
      </c>
      <c r="AY78" s="17"/>
      <c r="AZ78" s="17">
        <f t="shared" si="34"/>
        <v>-0.81783111804438136</v>
      </c>
      <c r="BA78" s="17">
        <f t="shared" si="35"/>
        <v>-0.73464385817422972</v>
      </c>
      <c r="BB78" s="17">
        <f t="shared" si="36"/>
        <v>-2.557913095453658E-2</v>
      </c>
      <c r="BC78" s="17">
        <f t="shared" si="37"/>
        <v>-5.7608128915615092E-2</v>
      </c>
      <c r="BD78" s="27">
        <f t="shared" si="38"/>
        <v>0</v>
      </c>
    </row>
    <row r="79" spans="1:56">
      <c r="A79" s="5">
        <v>0</v>
      </c>
      <c r="B79" s="7" t="s">
        <v>79</v>
      </c>
      <c r="C79" s="5" t="s">
        <v>74</v>
      </c>
      <c r="D79" s="8">
        <v>488222.1</v>
      </c>
      <c r="E79" s="8">
        <v>281773.7</v>
      </c>
      <c r="F79" s="8">
        <v>275421.7</v>
      </c>
      <c r="G79" s="8">
        <v>226230.6</v>
      </c>
      <c r="H79" s="8">
        <v>14219.9</v>
      </c>
      <c r="I79" s="8">
        <v>68547.199999999997</v>
      </c>
      <c r="J79" s="8">
        <v>896.1</v>
      </c>
      <c r="K79" s="8">
        <v>98744.2</v>
      </c>
      <c r="L79" s="8">
        <v>23964.6</v>
      </c>
      <c r="M79" s="8">
        <v>-24.5</v>
      </c>
      <c r="N79" s="8">
        <v>103.5</v>
      </c>
      <c r="O79" s="8">
        <v>74896.3</v>
      </c>
      <c r="P79" s="8">
        <v>74792.800000000003</v>
      </c>
      <c r="Q79" s="8">
        <v>-2.6</v>
      </c>
      <c r="R79" s="8"/>
      <c r="S79" s="8">
        <v>2423.1999999999998</v>
      </c>
      <c r="T79" s="8">
        <v>490645.3</v>
      </c>
      <c r="U79" s="8">
        <v>14150.3</v>
      </c>
      <c r="V79" s="8">
        <v>19042.2</v>
      </c>
      <c r="W79" s="8">
        <v>4891.8999999999996</v>
      </c>
      <c r="X79" s="8">
        <v>504795.6</v>
      </c>
      <c r="Z79" s="8">
        <v>488116.2</v>
      </c>
      <c r="AA79" s="8">
        <v>365430.2</v>
      </c>
      <c r="AB79" s="8">
        <v>122686.8</v>
      </c>
      <c r="AC79" s="8"/>
      <c r="AD79" s="8">
        <v>106732.5</v>
      </c>
      <c r="AE79" s="8"/>
      <c r="AF79" s="8">
        <v>487358.9</v>
      </c>
      <c r="AG79" s="8"/>
      <c r="AH79" s="22">
        <f t="shared" si="26"/>
        <v>-1.3995898634803723</v>
      </c>
      <c r="AI79" s="8"/>
      <c r="AK79" s="24">
        <f t="shared" si="20"/>
        <v>488222.1</v>
      </c>
      <c r="AL79" s="17">
        <f t="shared" si="21"/>
        <v>295993.60000000003</v>
      </c>
      <c r="AM79" s="17">
        <f t="shared" si="22"/>
        <v>68547.199999999997</v>
      </c>
      <c r="AN79" s="17">
        <f t="shared" si="23"/>
        <v>122684.29999999999</v>
      </c>
      <c r="AO79" s="17">
        <f t="shared" si="24"/>
        <v>103.5</v>
      </c>
      <c r="AP79" s="24">
        <f t="shared" si="25"/>
        <v>893.49999999994179</v>
      </c>
      <c r="AQ79" s="17"/>
      <c r="AR79" s="17">
        <f t="shared" si="27"/>
        <v>-1.3995898634803723</v>
      </c>
      <c r="AS79" s="17">
        <f t="shared" si="28"/>
        <v>-1.0387513172717329</v>
      </c>
      <c r="AT79" s="17">
        <f t="shared" si="29"/>
        <v>0.26662509022478281</v>
      </c>
      <c r="AU79" s="17">
        <f t="shared" si="30"/>
        <v>-2.9445491709418417E-2</v>
      </c>
      <c r="AV79" s="17">
        <f t="shared" si="31"/>
        <v>-0.33991568653032339</v>
      </c>
      <c r="AW79" s="17">
        <f t="shared" si="32"/>
        <v>-0.25810245819368599</v>
      </c>
      <c r="AX79" s="17">
        <f t="shared" si="33"/>
        <v>5.5511151231257827E-15</v>
      </c>
      <c r="AY79" s="17"/>
      <c r="AZ79" s="17">
        <f t="shared" si="34"/>
        <v>-1.3995898634803723</v>
      </c>
      <c r="BA79" s="17">
        <f t="shared" si="35"/>
        <v>-1.0302286852406306</v>
      </c>
      <c r="BB79" s="17">
        <f t="shared" si="36"/>
        <v>-2.9445491709418417E-2</v>
      </c>
      <c r="BC79" s="17">
        <f t="shared" si="37"/>
        <v>-0.33991568653032339</v>
      </c>
      <c r="BD79" s="27">
        <f t="shared" si="38"/>
        <v>0</v>
      </c>
    </row>
    <row r="80" spans="1:56">
      <c r="A80" s="5">
        <v>0</v>
      </c>
      <c r="B80" s="9">
        <v>1</v>
      </c>
      <c r="C80" s="5" t="s">
        <v>55</v>
      </c>
      <c r="D80" s="8">
        <v>485030.7</v>
      </c>
      <c r="E80" s="8">
        <v>284332.2</v>
      </c>
      <c r="F80" s="8">
        <v>277794</v>
      </c>
      <c r="G80" s="8">
        <v>228653</v>
      </c>
      <c r="H80" s="8">
        <v>14008.1</v>
      </c>
      <c r="I80" s="8">
        <v>67368.5</v>
      </c>
      <c r="J80" s="8">
        <v>613.70000000000005</v>
      </c>
      <c r="K80" s="8">
        <v>99117.5</v>
      </c>
      <c r="L80" s="8">
        <v>24759.7</v>
      </c>
      <c r="M80" s="8">
        <v>-2</v>
      </c>
      <c r="N80" s="8">
        <v>-5078.7</v>
      </c>
      <c r="O80" s="8">
        <v>69249.899999999994</v>
      </c>
      <c r="P80" s="8">
        <v>74328.600000000006</v>
      </c>
      <c r="Q80" s="8">
        <v>-88.3</v>
      </c>
      <c r="R80" s="8"/>
      <c r="S80" s="8">
        <v>-182.7</v>
      </c>
      <c r="T80" s="8">
        <v>484848</v>
      </c>
      <c r="U80" s="8">
        <v>14081.8</v>
      </c>
      <c r="V80" s="8">
        <v>18820.3</v>
      </c>
      <c r="W80" s="8">
        <v>4738.5</v>
      </c>
      <c r="X80" s="8">
        <v>498929.7</v>
      </c>
      <c r="Z80" s="8">
        <v>490192.7</v>
      </c>
      <c r="AA80" s="8">
        <v>366324.5</v>
      </c>
      <c r="AB80" s="8">
        <v>123874.5</v>
      </c>
      <c r="AC80" s="8"/>
      <c r="AD80" s="8">
        <v>106126.8</v>
      </c>
      <c r="AE80" s="8"/>
      <c r="AF80" s="8">
        <v>484406.2</v>
      </c>
      <c r="AG80" s="8"/>
      <c r="AH80" s="22">
        <f t="shared" si="26"/>
        <v>-0.65367790601858644</v>
      </c>
      <c r="AI80" s="8"/>
      <c r="AK80" s="24">
        <f t="shared" si="20"/>
        <v>485030.7</v>
      </c>
      <c r="AL80" s="17">
        <f t="shared" si="21"/>
        <v>298340.3</v>
      </c>
      <c r="AM80" s="17">
        <f t="shared" si="22"/>
        <v>67368.5</v>
      </c>
      <c r="AN80" s="17">
        <f t="shared" si="23"/>
        <v>123875.2</v>
      </c>
      <c r="AO80" s="17">
        <f t="shared" si="24"/>
        <v>-5078.7</v>
      </c>
      <c r="AP80" s="24">
        <f t="shared" si="25"/>
        <v>525.40000000002328</v>
      </c>
      <c r="AQ80" s="17"/>
      <c r="AR80" s="17">
        <f t="shared" si="27"/>
        <v>-0.65367790601858644</v>
      </c>
      <c r="AS80" s="17">
        <f t="shared" si="28"/>
        <v>0.48066238705702863</v>
      </c>
      <c r="AT80" s="17">
        <f t="shared" si="29"/>
        <v>-0.24142700627439789</v>
      </c>
      <c r="AU80" s="17">
        <f t="shared" si="30"/>
        <v>0.24392586898462992</v>
      </c>
      <c r="AV80" s="17">
        <f t="shared" si="31"/>
        <v>-1.0614431423731125</v>
      </c>
      <c r="AW80" s="17">
        <f t="shared" si="32"/>
        <v>-7.5396013412731319E-2</v>
      </c>
      <c r="AX80" s="17">
        <f t="shared" si="33"/>
        <v>-3.219646771412954E-15</v>
      </c>
      <c r="AY80" s="17"/>
      <c r="AZ80" s="17">
        <f t="shared" si="34"/>
        <v>-0.65367790601858644</v>
      </c>
      <c r="BA80" s="17">
        <f t="shared" si="35"/>
        <v>0.16383936736989613</v>
      </c>
      <c r="BB80" s="17">
        <f t="shared" si="36"/>
        <v>0.24392586898462992</v>
      </c>
      <c r="BC80" s="17">
        <f t="shared" si="37"/>
        <v>-1.0614431423731125</v>
      </c>
      <c r="BD80" s="27">
        <f t="shared" si="38"/>
        <v>0</v>
      </c>
    </row>
    <row r="81" spans="1:56">
      <c r="A81" s="5">
        <v>0</v>
      </c>
      <c r="B81" s="9">
        <v>1</v>
      </c>
      <c r="C81" s="5" t="s">
        <v>56</v>
      </c>
      <c r="D81" s="8">
        <v>497105.3</v>
      </c>
      <c r="E81" s="8">
        <v>288751.2</v>
      </c>
      <c r="F81" s="8">
        <v>282050.5</v>
      </c>
      <c r="G81" s="8">
        <v>232735.3</v>
      </c>
      <c r="H81" s="8">
        <v>14712.9</v>
      </c>
      <c r="I81" s="8">
        <v>69140.3</v>
      </c>
      <c r="J81" s="8">
        <v>1889</v>
      </c>
      <c r="K81" s="8">
        <v>99482.7</v>
      </c>
      <c r="L81" s="8">
        <v>24130.9</v>
      </c>
      <c r="M81" s="8">
        <v>47.5</v>
      </c>
      <c r="N81" s="8">
        <v>-1058.0999999999999</v>
      </c>
      <c r="O81" s="8">
        <v>75711.100000000006</v>
      </c>
      <c r="P81" s="8">
        <v>76769.2</v>
      </c>
      <c r="Q81" s="8">
        <v>8.6999999999999993</v>
      </c>
      <c r="R81" s="8"/>
      <c r="S81" s="8">
        <v>-920.1</v>
      </c>
      <c r="T81" s="8">
        <v>496185.2</v>
      </c>
      <c r="U81" s="8">
        <v>14038.2</v>
      </c>
      <c r="V81" s="8">
        <v>18830.900000000001</v>
      </c>
      <c r="W81" s="8">
        <v>4792.7</v>
      </c>
      <c r="X81" s="8">
        <v>510223.4</v>
      </c>
      <c r="Z81" s="8">
        <v>498134.3</v>
      </c>
      <c r="AA81" s="8">
        <v>374476.9</v>
      </c>
      <c r="AB81" s="8">
        <v>123656.1</v>
      </c>
      <c r="AC81" s="8"/>
      <c r="AD81" s="8">
        <v>107977.3</v>
      </c>
      <c r="AE81" s="8"/>
      <c r="AF81" s="8">
        <v>495189.2</v>
      </c>
      <c r="AG81" s="8"/>
      <c r="AH81" s="22">
        <f t="shared" si="26"/>
        <v>2.4894506677618438</v>
      </c>
      <c r="AI81" s="8"/>
      <c r="AK81" s="24">
        <f t="shared" si="20"/>
        <v>497105.3</v>
      </c>
      <c r="AL81" s="17">
        <f t="shared" si="21"/>
        <v>303464.10000000003</v>
      </c>
      <c r="AM81" s="17">
        <f t="shared" si="22"/>
        <v>69140.3</v>
      </c>
      <c r="AN81" s="17">
        <f t="shared" si="23"/>
        <v>123661.1</v>
      </c>
      <c r="AO81" s="17">
        <f t="shared" si="24"/>
        <v>-1058.0999999999999</v>
      </c>
      <c r="AP81" s="24">
        <f t="shared" si="25"/>
        <v>1897.8999999999651</v>
      </c>
      <c r="AQ81" s="17"/>
      <c r="AR81" s="17">
        <f t="shared" si="27"/>
        <v>2.4894506677618438</v>
      </c>
      <c r="AS81" s="17">
        <f t="shared" si="28"/>
        <v>1.0563867400558453</v>
      </c>
      <c r="AT81" s="17">
        <f t="shared" si="29"/>
        <v>0.36529646473924288</v>
      </c>
      <c r="AU81" s="17">
        <f t="shared" si="30"/>
        <v>-4.4141535783197079E-2</v>
      </c>
      <c r="AV81" s="17">
        <f t="shared" si="31"/>
        <v>0.82893721985020741</v>
      </c>
      <c r="AW81" s="17">
        <f t="shared" si="32"/>
        <v>0.28297177889975661</v>
      </c>
      <c r="AX81" s="17">
        <f t="shared" si="33"/>
        <v>-1.1102230246251565E-14</v>
      </c>
      <c r="AY81" s="17"/>
      <c r="AZ81" s="17">
        <f t="shared" si="34"/>
        <v>2.4894506677618438</v>
      </c>
      <c r="BA81" s="17">
        <f t="shared" si="35"/>
        <v>1.7046549836948335</v>
      </c>
      <c r="BB81" s="17">
        <f t="shared" si="36"/>
        <v>-4.4141535783197079E-2</v>
      </c>
      <c r="BC81" s="17">
        <f t="shared" si="37"/>
        <v>0.82893721985020741</v>
      </c>
      <c r="BD81" s="27">
        <f t="shared" si="38"/>
        <v>0</v>
      </c>
    </row>
    <row r="82" spans="1:56">
      <c r="A82" s="5">
        <v>0</v>
      </c>
      <c r="B82" s="11" t="s">
        <v>80</v>
      </c>
      <c r="C82" s="5" t="s">
        <v>57</v>
      </c>
      <c r="D82" s="8">
        <v>496327.2</v>
      </c>
      <c r="E82" s="8">
        <v>290242.09999999998</v>
      </c>
      <c r="F82" s="8">
        <v>283393.2</v>
      </c>
      <c r="G82" s="8">
        <v>233902.1</v>
      </c>
      <c r="H82" s="8">
        <v>14396.9</v>
      </c>
      <c r="I82" s="8">
        <v>72615.199999999997</v>
      </c>
      <c r="J82" s="8">
        <v>869.9</v>
      </c>
      <c r="K82" s="8">
        <v>99694.2</v>
      </c>
      <c r="L82" s="8">
        <v>23052</v>
      </c>
      <c r="M82" s="8">
        <v>-18.3</v>
      </c>
      <c r="N82" s="8">
        <v>-4606.8999999999996</v>
      </c>
      <c r="O82" s="8">
        <v>73570.899999999994</v>
      </c>
      <c r="P82" s="8">
        <v>78177.8</v>
      </c>
      <c r="Q82" s="8">
        <v>82.2</v>
      </c>
      <c r="R82" s="8"/>
      <c r="S82" s="8">
        <v>-1196.5999999999999</v>
      </c>
      <c r="T82" s="8">
        <v>495130.6</v>
      </c>
      <c r="U82" s="8">
        <v>13313.5</v>
      </c>
      <c r="V82" s="8">
        <v>18070.8</v>
      </c>
      <c r="W82" s="8">
        <v>4757.3</v>
      </c>
      <c r="X82" s="8">
        <v>508444.1</v>
      </c>
      <c r="Z82" s="8">
        <v>500882.3</v>
      </c>
      <c r="AA82" s="8">
        <v>378145.3</v>
      </c>
      <c r="AB82" s="8">
        <v>122731.2</v>
      </c>
      <c r="AC82" s="8"/>
      <c r="AD82" s="8">
        <v>110079.6</v>
      </c>
      <c r="AE82" s="8"/>
      <c r="AF82" s="8">
        <v>495459.6</v>
      </c>
      <c r="AG82" s="8"/>
      <c r="AH82" s="22">
        <f t="shared" si="26"/>
        <v>-0.1565261927402446</v>
      </c>
      <c r="AI82" s="8"/>
      <c r="AK82" s="24">
        <f t="shared" si="20"/>
        <v>496327.2</v>
      </c>
      <c r="AL82" s="17">
        <f t="shared" si="21"/>
        <v>304639</v>
      </c>
      <c r="AM82" s="17">
        <f t="shared" si="22"/>
        <v>72615.199999999997</v>
      </c>
      <c r="AN82" s="17">
        <f t="shared" si="23"/>
        <v>122727.9</v>
      </c>
      <c r="AO82" s="17">
        <f t="shared" si="24"/>
        <v>-4606.8999999999996</v>
      </c>
      <c r="AP82" s="24">
        <f t="shared" si="25"/>
        <v>952.00000000005821</v>
      </c>
      <c r="AQ82" s="17"/>
      <c r="AR82" s="17">
        <f t="shared" si="27"/>
        <v>-0.1565261927402446</v>
      </c>
      <c r="AS82" s="17">
        <f t="shared" si="28"/>
        <v>0.23634831493447467</v>
      </c>
      <c r="AT82" s="17">
        <f t="shared" si="29"/>
        <v>0.69902694660467202</v>
      </c>
      <c r="AU82" s="17">
        <f t="shared" si="30"/>
        <v>-0.18772682568462087</v>
      </c>
      <c r="AV82" s="17">
        <f t="shared" si="31"/>
        <v>-0.71389301220485868</v>
      </c>
      <c r="AW82" s="17">
        <f t="shared" si="32"/>
        <v>-0.19028161638990912</v>
      </c>
      <c r="AX82" s="17">
        <f t="shared" si="33"/>
        <v>-2.581268532253489E-15</v>
      </c>
      <c r="AY82" s="17"/>
      <c r="AZ82" s="17">
        <f t="shared" si="34"/>
        <v>-0.1565261927402446</v>
      </c>
      <c r="BA82" s="17">
        <f t="shared" si="35"/>
        <v>0.74509364514923493</v>
      </c>
      <c r="BB82" s="17">
        <f t="shared" si="36"/>
        <v>-0.18772682568462087</v>
      </c>
      <c r="BC82" s="17">
        <f t="shared" si="37"/>
        <v>-0.71389301220485868</v>
      </c>
      <c r="BD82" s="27">
        <f t="shared" si="38"/>
        <v>0</v>
      </c>
    </row>
    <row r="83" spans="1:56">
      <c r="A83" s="5">
        <v>0</v>
      </c>
      <c r="B83" s="7" t="s">
        <v>79</v>
      </c>
      <c r="C83" s="5" t="s">
        <v>75</v>
      </c>
      <c r="D83" s="8">
        <v>502328.9</v>
      </c>
      <c r="E83" s="8">
        <v>291530.5</v>
      </c>
      <c r="F83" s="8">
        <v>284556.3</v>
      </c>
      <c r="G83" s="8">
        <v>234886.39999999999</v>
      </c>
      <c r="H83" s="8">
        <v>14019.6</v>
      </c>
      <c r="I83" s="8">
        <v>72118.7</v>
      </c>
      <c r="J83" s="8">
        <v>2385.1999999999998</v>
      </c>
      <c r="K83" s="8">
        <v>100860.5</v>
      </c>
      <c r="L83" s="8">
        <v>25079.8</v>
      </c>
      <c r="M83" s="8">
        <v>-16.600000000000001</v>
      </c>
      <c r="N83" s="8">
        <v>-3668.9</v>
      </c>
      <c r="O83" s="8">
        <v>75863.899999999994</v>
      </c>
      <c r="P83" s="8">
        <v>79532.800000000003</v>
      </c>
      <c r="Q83" s="8">
        <v>20.100000000000001</v>
      </c>
      <c r="R83" s="8"/>
      <c r="S83" s="8">
        <v>-1454.5</v>
      </c>
      <c r="T83" s="8">
        <v>500874.5</v>
      </c>
      <c r="U83" s="8">
        <v>13188.6</v>
      </c>
      <c r="V83" s="8">
        <v>18017.7</v>
      </c>
      <c r="W83" s="8">
        <v>4829.1000000000004</v>
      </c>
      <c r="X83" s="8">
        <v>514063</v>
      </c>
      <c r="Z83" s="8">
        <v>505992.6</v>
      </c>
      <c r="AA83" s="8">
        <v>380064.1</v>
      </c>
      <c r="AB83" s="8">
        <v>125926</v>
      </c>
      <c r="AC83" s="8"/>
      <c r="AD83" s="8">
        <v>111225.2</v>
      </c>
      <c r="AE83" s="8"/>
      <c r="AF83" s="8">
        <v>499953.1</v>
      </c>
      <c r="AG83" s="8"/>
      <c r="AH83" s="22">
        <f t="shared" si="26"/>
        <v>1.2092224645355003</v>
      </c>
      <c r="AI83" s="8"/>
      <c r="AK83" s="24">
        <f t="shared" si="20"/>
        <v>502328.9</v>
      </c>
      <c r="AL83" s="17">
        <f t="shared" si="21"/>
        <v>305550.09999999998</v>
      </c>
      <c r="AM83" s="17">
        <f t="shared" si="22"/>
        <v>72118.7</v>
      </c>
      <c r="AN83" s="17">
        <f t="shared" si="23"/>
        <v>125923.7</v>
      </c>
      <c r="AO83" s="17">
        <f t="shared" si="24"/>
        <v>-3668.9</v>
      </c>
      <c r="AP83" s="24">
        <f t="shared" si="25"/>
        <v>2405.3000000000466</v>
      </c>
      <c r="AQ83" s="17"/>
      <c r="AR83" s="17">
        <f t="shared" si="27"/>
        <v>1.2092224645355003</v>
      </c>
      <c r="AS83" s="17">
        <f t="shared" si="28"/>
        <v>0.18356842018732333</v>
      </c>
      <c r="AT83" s="17">
        <f t="shared" si="29"/>
        <v>-0.10003481574251824</v>
      </c>
      <c r="AU83" s="17">
        <f t="shared" si="30"/>
        <v>0.64388975659605252</v>
      </c>
      <c r="AV83" s="17">
        <f t="shared" si="31"/>
        <v>0.18898823195666076</v>
      </c>
      <c r="AW83" s="17">
        <f t="shared" si="32"/>
        <v>0.29281087153796698</v>
      </c>
      <c r="AX83" s="17">
        <f t="shared" si="33"/>
        <v>1.5099033134902129E-14</v>
      </c>
      <c r="AY83" s="17"/>
      <c r="AZ83" s="17">
        <f t="shared" si="34"/>
        <v>1.2092224645355003</v>
      </c>
      <c r="BA83" s="17">
        <f t="shared" si="35"/>
        <v>0.37634447598278697</v>
      </c>
      <c r="BB83" s="17">
        <f t="shared" si="36"/>
        <v>0.64388975659605252</v>
      </c>
      <c r="BC83" s="17">
        <f t="shared" si="37"/>
        <v>0.18898823195666076</v>
      </c>
      <c r="BD83" s="27">
        <f t="shared" si="38"/>
        <v>0</v>
      </c>
    </row>
    <row r="84" spans="1:56">
      <c r="A84" s="5">
        <v>0</v>
      </c>
      <c r="B84" s="9">
        <v>1</v>
      </c>
      <c r="C84" s="5" t="s">
        <v>55</v>
      </c>
      <c r="D84" s="8">
        <v>498645.6</v>
      </c>
      <c r="E84" s="8">
        <v>292073.90000000002</v>
      </c>
      <c r="F84" s="8">
        <v>284939.7</v>
      </c>
      <c r="G84" s="8">
        <v>235087.9</v>
      </c>
      <c r="H84" s="8">
        <v>14629.6</v>
      </c>
      <c r="I84" s="8">
        <v>72643.899999999994</v>
      </c>
      <c r="J84" s="8">
        <v>106.9</v>
      </c>
      <c r="K84" s="8">
        <v>100526.6</v>
      </c>
      <c r="L84" s="8">
        <v>24742.5</v>
      </c>
      <c r="M84" s="8">
        <v>77.599999999999994</v>
      </c>
      <c r="N84" s="8">
        <v>-6140.8</v>
      </c>
      <c r="O84" s="8">
        <v>75099.199999999997</v>
      </c>
      <c r="P84" s="8">
        <v>81239.899999999994</v>
      </c>
      <c r="Q84" s="8">
        <v>-14.7</v>
      </c>
      <c r="R84" s="8"/>
      <c r="S84" s="8">
        <v>-1508.2</v>
      </c>
      <c r="T84" s="8">
        <v>497137.4</v>
      </c>
      <c r="U84" s="8">
        <v>13154</v>
      </c>
      <c r="V84" s="8">
        <v>18444.099999999999</v>
      </c>
      <c r="W84" s="8">
        <v>5290</v>
      </c>
      <c r="X84" s="8">
        <v>510291.4</v>
      </c>
      <c r="Z84" s="8">
        <v>504803.5</v>
      </c>
      <c r="AA84" s="8">
        <v>379455.7</v>
      </c>
      <c r="AB84" s="8">
        <v>125347.7</v>
      </c>
      <c r="AC84" s="8"/>
      <c r="AD84" s="8">
        <v>112016.8</v>
      </c>
      <c r="AE84" s="8"/>
      <c r="AF84" s="8">
        <v>498460.3</v>
      </c>
      <c r="AG84" s="8"/>
      <c r="AH84" s="22">
        <f t="shared" si="26"/>
        <v>-0.73324469286956173</v>
      </c>
      <c r="AI84" s="8"/>
      <c r="AK84" s="24">
        <f t="shared" si="20"/>
        <v>498645.6</v>
      </c>
      <c r="AL84" s="17">
        <f t="shared" si="21"/>
        <v>306703.5</v>
      </c>
      <c r="AM84" s="17">
        <f t="shared" si="22"/>
        <v>72643.899999999994</v>
      </c>
      <c r="AN84" s="17">
        <f t="shared" si="23"/>
        <v>125346.70000000001</v>
      </c>
      <c r="AO84" s="17">
        <f t="shared" si="24"/>
        <v>-6140.8</v>
      </c>
      <c r="AP84" s="24">
        <f t="shared" si="25"/>
        <v>92.299999999930151</v>
      </c>
      <c r="AQ84" s="17"/>
      <c r="AR84" s="17">
        <f t="shared" si="27"/>
        <v>-0.73324469286956173</v>
      </c>
      <c r="AS84" s="17">
        <f t="shared" si="28"/>
        <v>0.22961052011939254</v>
      </c>
      <c r="AT84" s="17">
        <f t="shared" si="29"/>
        <v>0.10455301297615906</v>
      </c>
      <c r="AU84" s="17">
        <f t="shared" si="30"/>
        <v>-0.11486498188736213</v>
      </c>
      <c r="AV84" s="17">
        <f t="shared" si="31"/>
        <v>-0.49208795273375672</v>
      </c>
      <c r="AW84" s="17">
        <f t="shared" si="32"/>
        <v>-0.46045529134400115</v>
      </c>
      <c r="AX84" s="17">
        <f t="shared" si="33"/>
        <v>6.6613381477509392E-15</v>
      </c>
      <c r="AY84" s="17"/>
      <c r="AZ84" s="17">
        <f t="shared" si="34"/>
        <v>-0.73324469286956173</v>
      </c>
      <c r="BA84" s="17">
        <f t="shared" si="35"/>
        <v>-0.12629175824844285</v>
      </c>
      <c r="BB84" s="17">
        <f t="shared" si="36"/>
        <v>-0.11486498188736213</v>
      </c>
      <c r="BC84" s="17">
        <f t="shared" si="37"/>
        <v>-0.49208795273375672</v>
      </c>
      <c r="BD84" s="27">
        <f t="shared" si="38"/>
        <v>0</v>
      </c>
    </row>
    <row r="85" spans="1:56">
      <c r="A85" s="5">
        <v>0</v>
      </c>
      <c r="B85" s="9">
        <v>2</v>
      </c>
      <c r="C85" s="5" t="s">
        <v>56</v>
      </c>
      <c r="D85" s="8">
        <v>496736.7</v>
      </c>
      <c r="E85" s="8">
        <v>291719.2</v>
      </c>
      <c r="F85" s="8">
        <v>284412.3</v>
      </c>
      <c r="G85" s="8">
        <v>234395.1</v>
      </c>
      <c r="H85" s="8">
        <v>14914.6</v>
      </c>
      <c r="I85" s="8">
        <v>72253.5</v>
      </c>
      <c r="J85" s="8">
        <v>1404.4</v>
      </c>
      <c r="K85" s="8">
        <v>100865</v>
      </c>
      <c r="L85" s="8">
        <v>24055</v>
      </c>
      <c r="M85" s="8">
        <v>97.1</v>
      </c>
      <c r="N85" s="8">
        <v>-8552.2999999999993</v>
      </c>
      <c r="O85" s="8">
        <v>72406.399999999994</v>
      </c>
      <c r="P85" s="8">
        <v>80958.7</v>
      </c>
      <c r="Q85" s="8">
        <v>-19.8</v>
      </c>
      <c r="R85" s="8"/>
      <c r="S85" s="8">
        <v>105.9</v>
      </c>
      <c r="T85" s="8">
        <v>496842.6</v>
      </c>
      <c r="U85" s="8">
        <v>13504.6</v>
      </c>
      <c r="V85" s="8">
        <v>18327.5</v>
      </c>
      <c r="W85" s="8">
        <v>4822.8999999999996</v>
      </c>
      <c r="X85" s="8">
        <v>510347.2</v>
      </c>
      <c r="Z85" s="8">
        <v>505302.4</v>
      </c>
      <c r="AA85" s="8">
        <v>380287.2</v>
      </c>
      <c r="AB85" s="8">
        <v>125016.4</v>
      </c>
      <c r="AC85" s="8"/>
      <c r="AD85" s="8">
        <v>111219.9</v>
      </c>
      <c r="AE85" s="8"/>
      <c r="AF85" s="8">
        <v>495238.5</v>
      </c>
      <c r="AG85" s="8"/>
      <c r="AH85" s="22">
        <f t="shared" si="26"/>
        <v>-0.38281697462085162</v>
      </c>
      <c r="AI85" s="8"/>
      <c r="AK85" s="24">
        <f t="shared" si="20"/>
        <v>496736.7</v>
      </c>
      <c r="AL85" s="17">
        <f t="shared" si="21"/>
        <v>306633.8</v>
      </c>
      <c r="AM85" s="17">
        <f t="shared" si="22"/>
        <v>72253.5</v>
      </c>
      <c r="AN85" s="17">
        <f t="shared" si="23"/>
        <v>125017.1</v>
      </c>
      <c r="AO85" s="17">
        <f t="shared" si="24"/>
        <v>-8552.2999999999993</v>
      </c>
      <c r="AP85" s="24">
        <f t="shared" si="25"/>
        <v>1384.5999999999767</v>
      </c>
      <c r="AQ85" s="17"/>
      <c r="AR85" s="17">
        <f t="shared" si="27"/>
        <v>-0.38281697462085162</v>
      </c>
      <c r="AS85" s="17">
        <f t="shared" si="28"/>
        <v>-1.397786323593583E-2</v>
      </c>
      <c r="AT85" s="17">
        <f t="shared" si="29"/>
        <v>-7.8292077579746863E-2</v>
      </c>
      <c r="AU85" s="17">
        <f t="shared" si="30"/>
        <v>-6.6099049104214658E-2</v>
      </c>
      <c r="AV85" s="17">
        <f t="shared" si="31"/>
        <v>-0.48361000277551813</v>
      </c>
      <c r="AW85" s="17">
        <f t="shared" si="32"/>
        <v>0.25916201807456973</v>
      </c>
      <c r="AX85" s="17">
        <f t="shared" si="33"/>
        <v>-5.8841820305133297E-15</v>
      </c>
      <c r="AY85" s="17"/>
      <c r="AZ85" s="17">
        <f t="shared" si="34"/>
        <v>-0.38281697462085162</v>
      </c>
      <c r="BA85" s="17">
        <f t="shared" si="35"/>
        <v>0.16689207725888111</v>
      </c>
      <c r="BB85" s="17">
        <f t="shared" si="36"/>
        <v>-6.6099049104214658E-2</v>
      </c>
      <c r="BC85" s="17">
        <f t="shared" si="37"/>
        <v>-0.48361000277551813</v>
      </c>
      <c r="BD85" s="27">
        <f t="shared" si="38"/>
        <v>0</v>
      </c>
    </row>
    <row r="86" spans="1:56">
      <c r="A86" s="5">
        <v>0</v>
      </c>
      <c r="B86" s="11" t="s">
        <v>80</v>
      </c>
      <c r="C86" s="5" t="s">
        <v>57</v>
      </c>
      <c r="D86" s="8">
        <v>498059.3</v>
      </c>
      <c r="E86" s="8">
        <v>293130.8</v>
      </c>
      <c r="F86" s="8">
        <v>285743.40000000002</v>
      </c>
      <c r="G86" s="8">
        <v>235544.9</v>
      </c>
      <c r="H86" s="8">
        <v>15209.9</v>
      </c>
      <c r="I86" s="8">
        <v>72084.100000000006</v>
      </c>
      <c r="J86" s="8">
        <v>1125.3</v>
      </c>
      <c r="K86" s="8">
        <v>101474.8</v>
      </c>
      <c r="L86" s="8">
        <v>24067.7</v>
      </c>
      <c r="M86" s="8">
        <v>23.3</v>
      </c>
      <c r="N86" s="8">
        <v>-9062</v>
      </c>
      <c r="O86" s="8">
        <v>69877</v>
      </c>
      <c r="P86" s="8">
        <v>78939</v>
      </c>
      <c r="Q86" s="8">
        <v>5.3</v>
      </c>
      <c r="R86" s="8"/>
      <c r="S86" s="8">
        <v>-615.79999999999995</v>
      </c>
      <c r="T86" s="8">
        <v>497443.4</v>
      </c>
      <c r="U86" s="8">
        <v>13875.5</v>
      </c>
      <c r="V86" s="8">
        <v>19245.7</v>
      </c>
      <c r="W86" s="8">
        <v>5370.3</v>
      </c>
      <c r="X86" s="8">
        <v>511318.9</v>
      </c>
      <c r="Z86" s="8">
        <v>507104.3</v>
      </c>
      <c r="AA86" s="8">
        <v>381542.6</v>
      </c>
      <c r="AB86" s="8">
        <v>125563.3</v>
      </c>
      <c r="AC86" s="8"/>
      <c r="AD86" s="8">
        <v>111356.9</v>
      </c>
      <c r="AE86" s="8"/>
      <c r="AF86" s="8">
        <v>496915.5</v>
      </c>
      <c r="AG86" s="8"/>
      <c r="AH86" s="22">
        <f t="shared" si="26"/>
        <v>0.26625775788258466</v>
      </c>
      <c r="AI86" s="8"/>
      <c r="AK86" s="24">
        <f t="shared" si="20"/>
        <v>498059.3</v>
      </c>
      <c r="AL86" s="17">
        <f t="shared" si="21"/>
        <v>308340.7</v>
      </c>
      <c r="AM86" s="17">
        <f t="shared" si="22"/>
        <v>72084.100000000006</v>
      </c>
      <c r="AN86" s="17">
        <f t="shared" si="23"/>
        <v>125565.8</v>
      </c>
      <c r="AO86" s="17">
        <f t="shared" si="24"/>
        <v>-9062</v>
      </c>
      <c r="AP86" s="24">
        <f t="shared" si="25"/>
        <v>1130.6999999999534</v>
      </c>
      <c r="AQ86" s="17"/>
      <c r="AR86" s="17">
        <f t="shared" si="27"/>
        <v>0.26625775788258466</v>
      </c>
      <c r="AS86" s="17">
        <f t="shared" si="28"/>
        <v>0.34362268783442479</v>
      </c>
      <c r="AT86" s="17">
        <f t="shared" si="29"/>
        <v>-3.4102573858544011E-2</v>
      </c>
      <c r="AU86" s="17">
        <f t="shared" si="30"/>
        <v>0.11046093433402385</v>
      </c>
      <c r="AV86" s="17">
        <f t="shared" si="31"/>
        <v>-0.10260969241853898</v>
      </c>
      <c r="AW86" s="17">
        <f t="shared" si="32"/>
        <v>-5.1113598008768683E-2</v>
      </c>
      <c r="AX86" s="17">
        <f t="shared" si="33"/>
        <v>-1.2212453270876722E-14</v>
      </c>
      <c r="AY86" s="17"/>
      <c r="AZ86" s="17">
        <f t="shared" si="34"/>
        <v>0.26625775788258466</v>
      </c>
      <c r="BA86" s="17">
        <f t="shared" si="35"/>
        <v>0.25840651596709979</v>
      </c>
      <c r="BB86" s="17">
        <f t="shared" si="36"/>
        <v>0.11046093433402385</v>
      </c>
      <c r="BC86" s="17">
        <f t="shared" si="37"/>
        <v>-0.10260969241853898</v>
      </c>
      <c r="BD86" s="27">
        <f t="shared" si="38"/>
        <v>0</v>
      </c>
    </row>
    <row r="87" spans="1:56">
      <c r="A87" s="5">
        <v>0</v>
      </c>
      <c r="B87" s="7" t="s">
        <v>79</v>
      </c>
      <c r="C87" s="5" t="s">
        <v>76</v>
      </c>
      <c r="D87" s="8">
        <v>504147</v>
      </c>
      <c r="E87" s="8">
        <v>296845.5</v>
      </c>
      <c r="F87" s="8">
        <v>289471.09999999998</v>
      </c>
      <c r="G87" s="8">
        <v>239082.8</v>
      </c>
      <c r="H87" s="8">
        <v>15322.3</v>
      </c>
      <c r="I87" s="8">
        <v>71672.5</v>
      </c>
      <c r="J87" s="8">
        <v>974.8</v>
      </c>
      <c r="K87" s="8">
        <v>101487.3</v>
      </c>
      <c r="L87" s="8">
        <v>25177.7</v>
      </c>
      <c r="M87" s="8">
        <v>-134.4</v>
      </c>
      <c r="N87" s="8">
        <v>-7238.1</v>
      </c>
      <c r="O87" s="8">
        <v>72092.800000000003</v>
      </c>
      <c r="P87" s="8">
        <v>79330.899999999994</v>
      </c>
      <c r="Q87" s="8">
        <v>39.4</v>
      </c>
      <c r="R87" s="8"/>
      <c r="S87" s="8">
        <v>-1710.9</v>
      </c>
      <c r="T87" s="8">
        <v>502436.1</v>
      </c>
      <c r="U87" s="8">
        <v>14992.7</v>
      </c>
      <c r="V87" s="8">
        <v>20869.599999999999</v>
      </c>
      <c r="W87" s="8">
        <v>5876.9</v>
      </c>
      <c r="X87" s="8">
        <v>517428.8</v>
      </c>
      <c r="Z87" s="8">
        <v>511326.5</v>
      </c>
      <c r="AA87" s="8">
        <v>384805.8</v>
      </c>
      <c r="AB87" s="8">
        <v>126521.5</v>
      </c>
      <c r="AC87" s="8"/>
      <c r="AD87" s="8">
        <v>112167.4</v>
      </c>
      <c r="AE87" s="8"/>
      <c r="AF87" s="8">
        <v>503315.3</v>
      </c>
      <c r="AG87" s="8"/>
      <c r="AH87" s="22">
        <f t="shared" si="26"/>
        <v>1.2222841737921613</v>
      </c>
      <c r="AI87" s="8"/>
      <c r="AK87" s="24">
        <f t="shared" si="20"/>
        <v>504147</v>
      </c>
      <c r="AL87" s="17">
        <f t="shared" si="21"/>
        <v>312167.8</v>
      </c>
      <c r="AM87" s="17">
        <f t="shared" si="22"/>
        <v>71672.5</v>
      </c>
      <c r="AN87" s="17">
        <f t="shared" si="23"/>
        <v>126530.6</v>
      </c>
      <c r="AO87" s="17">
        <f t="shared" si="24"/>
        <v>-7238.1</v>
      </c>
      <c r="AP87" s="24">
        <f t="shared" si="25"/>
        <v>1014.1999999999534</v>
      </c>
      <c r="AQ87" s="17"/>
      <c r="AR87" s="17">
        <f t="shared" si="27"/>
        <v>1.2222841737921613</v>
      </c>
      <c r="AS87" s="17">
        <f t="shared" si="28"/>
        <v>0.76840247737568135</v>
      </c>
      <c r="AT87" s="17">
        <f t="shared" si="29"/>
        <v>-8.2640761853057632E-2</v>
      </c>
      <c r="AU87" s="17">
        <f t="shared" si="30"/>
        <v>0.19371187326489092</v>
      </c>
      <c r="AV87" s="17">
        <f t="shared" si="31"/>
        <v>0.36620137401309433</v>
      </c>
      <c r="AW87" s="17">
        <f t="shared" si="32"/>
        <v>-2.3390789008457428E-2</v>
      </c>
      <c r="AX87" s="17">
        <f t="shared" si="33"/>
        <v>9.7699626167013776E-15</v>
      </c>
      <c r="AY87" s="17"/>
      <c r="AZ87" s="17">
        <f t="shared" si="34"/>
        <v>1.2222841737921613</v>
      </c>
      <c r="BA87" s="17">
        <f t="shared" si="35"/>
        <v>0.66237092651417595</v>
      </c>
      <c r="BB87" s="17">
        <f t="shared" si="36"/>
        <v>0.19371187326489092</v>
      </c>
      <c r="BC87" s="17">
        <f t="shared" si="37"/>
        <v>0.36620137401309433</v>
      </c>
      <c r="BD87" s="27">
        <f t="shared" si="38"/>
        <v>0</v>
      </c>
    </row>
    <row r="88" spans="1:56">
      <c r="A88" s="5">
        <v>0</v>
      </c>
      <c r="B88" s="9">
        <v>1</v>
      </c>
      <c r="C88" s="5" t="s">
        <v>55</v>
      </c>
      <c r="D88" s="8">
        <v>508030.5</v>
      </c>
      <c r="E88" s="8">
        <v>299188.5</v>
      </c>
      <c r="F88" s="8">
        <v>291783.59999999998</v>
      </c>
      <c r="G88" s="8">
        <v>241202.3</v>
      </c>
      <c r="H88" s="8">
        <v>15506</v>
      </c>
      <c r="I88" s="8">
        <v>74673.399999999994</v>
      </c>
      <c r="J88" s="8">
        <v>-2153.8000000000002</v>
      </c>
      <c r="K88" s="8">
        <v>102692.2</v>
      </c>
      <c r="L88" s="8">
        <v>25401.4</v>
      </c>
      <c r="M88" s="8">
        <v>39</v>
      </c>
      <c r="N88" s="8">
        <v>-7397.6</v>
      </c>
      <c r="O88" s="8">
        <v>74572.800000000003</v>
      </c>
      <c r="P88" s="8">
        <v>81970.399999999994</v>
      </c>
      <c r="Q88" s="8">
        <v>81.3</v>
      </c>
      <c r="R88" s="8"/>
      <c r="S88" s="8">
        <v>-1133</v>
      </c>
      <c r="T88" s="8">
        <v>506897.5</v>
      </c>
      <c r="U88" s="8">
        <v>18815</v>
      </c>
      <c r="V88" s="8">
        <v>25491.8</v>
      </c>
      <c r="W88" s="8">
        <v>6676.8</v>
      </c>
      <c r="X88" s="8">
        <v>525712.4</v>
      </c>
      <c r="Z88" s="8">
        <v>515382.2</v>
      </c>
      <c r="AA88" s="8">
        <v>387251.6</v>
      </c>
      <c r="AB88" s="8">
        <v>128130.6</v>
      </c>
      <c r="AC88" s="8"/>
      <c r="AD88" s="8">
        <v>115578.4</v>
      </c>
      <c r="AE88" s="8"/>
      <c r="AF88" s="8">
        <v>510111.5</v>
      </c>
      <c r="AG88" s="8"/>
      <c r="AH88" s="22">
        <f t="shared" si="26"/>
        <v>0.77031104023231478</v>
      </c>
      <c r="AI88" s="8"/>
      <c r="AK88" s="24">
        <f t="shared" si="20"/>
        <v>508030.5</v>
      </c>
      <c r="AL88" s="17">
        <f t="shared" si="21"/>
        <v>314694.5</v>
      </c>
      <c r="AM88" s="17">
        <f t="shared" si="22"/>
        <v>74673.399999999994</v>
      </c>
      <c r="AN88" s="17">
        <f t="shared" si="23"/>
        <v>128132.6</v>
      </c>
      <c r="AO88" s="17">
        <f t="shared" si="24"/>
        <v>-7397.6</v>
      </c>
      <c r="AP88" s="24">
        <f t="shared" si="25"/>
        <v>-2072.4000000000233</v>
      </c>
      <c r="AQ88" s="17"/>
      <c r="AR88" s="17">
        <f t="shared" si="27"/>
        <v>0.77031104023231478</v>
      </c>
      <c r="AS88" s="17">
        <f t="shared" si="28"/>
        <v>0.50118318664992778</v>
      </c>
      <c r="AT88" s="17">
        <f t="shared" si="29"/>
        <v>0.59524305410921696</v>
      </c>
      <c r="AU88" s="17">
        <f t="shared" si="30"/>
        <v>0.31776446155585569</v>
      </c>
      <c r="AV88" s="17">
        <f t="shared" si="31"/>
        <v>-3.1637597764144189E-2</v>
      </c>
      <c r="AW88" s="17">
        <f t="shared" si="32"/>
        <v>-0.61224206431853734</v>
      </c>
      <c r="AX88" s="17">
        <f t="shared" si="33"/>
        <v>-4.2188474935755949E-15</v>
      </c>
      <c r="AY88" s="17"/>
      <c r="AZ88" s="17">
        <f t="shared" si="34"/>
        <v>0.77031104023231478</v>
      </c>
      <c r="BA88" s="17">
        <f t="shared" si="35"/>
        <v>0.4841841764406033</v>
      </c>
      <c r="BB88" s="17">
        <f t="shared" si="36"/>
        <v>0.31776446155585569</v>
      </c>
      <c r="BC88" s="17">
        <f t="shared" si="37"/>
        <v>-3.1637597764144189E-2</v>
      </c>
      <c r="BD88" s="27">
        <f t="shared" si="38"/>
        <v>0</v>
      </c>
    </row>
    <row r="89" spans="1:56">
      <c r="A89" s="5">
        <v>0</v>
      </c>
      <c r="B89" s="9">
        <v>3</v>
      </c>
      <c r="C89" s="5" t="s">
        <v>56</v>
      </c>
      <c r="D89" s="8">
        <v>512272.1</v>
      </c>
      <c r="E89" s="8">
        <v>300460.5</v>
      </c>
      <c r="F89" s="8">
        <v>292983.59999999998</v>
      </c>
      <c r="G89" s="8">
        <v>242193.1</v>
      </c>
      <c r="H89" s="8">
        <v>16022.2</v>
      </c>
      <c r="I89" s="8">
        <v>76311.899999999994</v>
      </c>
      <c r="J89" s="8">
        <v>-841.5</v>
      </c>
      <c r="K89" s="8">
        <v>102737.8</v>
      </c>
      <c r="L89" s="8">
        <v>26719.9</v>
      </c>
      <c r="M89" s="8">
        <v>-65.099999999999994</v>
      </c>
      <c r="N89" s="8">
        <v>-9114.7000000000007</v>
      </c>
      <c r="O89" s="8">
        <v>74522.8</v>
      </c>
      <c r="P89" s="8">
        <v>83637.5</v>
      </c>
      <c r="Q89" s="8">
        <v>41</v>
      </c>
      <c r="R89" s="8"/>
      <c r="S89" s="8">
        <v>-1317</v>
      </c>
      <c r="T89" s="8">
        <v>510955.1</v>
      </c>
      <c r="U89" s="8">
        <v>17042.3</v>
      </c>
      <c r="V89" s="8">
        <v>24395.1</v>
      </c>
      <c r="W89" s="8">
        <v>7352.8</v>
      </c>
      <c r="X89" s="8">
        <v>527997.4</v>
      </c>
      <c r="Z89" s="8">
        <v>521374.2</v>
      </c>
      <c r="AA89" s="8">
        <v>391983</v>
      </c>
      <c r="AB89" s="8">
        <v>129390.9</v>
      </c>
      <c r="AC89" s="8"/>
      <c r="AD89" s="8">
        <v>119052.4</v>
      </c>
      <c r="AE89" s="8"/>
      <c r="AF89" s="8">
        <v>513159.5</v>
      </c>
      <c r="AG89" s="8"/>
      <c r="AH89" s="22">
        <f t="shared" si="26"/>
        <v>0.83491050242061249</v>
      </c>
      <c r="AI89" s="8"/>
      <c r="AK89" s="24">
        <f t="shared" si="20"/>
        <v>512272.1</v>
      </c>
      <c r="AL89" s="17">
        <f t="shared" si="21"/>
        <v>316482.7</v>
      </c>
      <c r="AM89" s="17">
        <f t="shared" si="22"/>
        <v>76311.899999999994</v>
      </c>
      <c r="AN89" s="17">
        <f t="shared" si="23"/>
        <v>129392.6</v>
      </c>
      <c r="AO89" s="17">
        <f t="shared" si="24"/>
        <v>-9114.7000000000007</v>
      </c>
      <c r="AP89" s="24">
        <f t="shared" si="25"/>
        <v>-800.39999999996508</v>
      </c>
      <c r="AQ89" s="17"/>
      <c r="AR89" s="17">
        <f t="shared" si="27"/>
        <v>0.83491050242061249</v>
      </c>
      <c r="AS89" s="17">
        <f t="shared" si="28"/>
        <v>0.35198674095354737</v>
      </c>
      <c r="AT89" s="17">
        <f t="shared" si="29"/>
        <v>0.32252000618073129</v>
      </c>
      <c r="AU89" s="17">
        <f t="shared" si="30"/>
        <v>0.24801660530224071</v>
      </c>
      <c r="AV89" s="17">
        <f t="shared" si="31"/>
        <v>-0.33799151822577589</v>
      </c>
      <c r="AW89" s="17">
        <f t="shared" si="32"/>
        <v>0.25037866820989257</v>
      </c>
      <c r="AX89" s="17">
        <f t="shared" si="33"/>
        <v>-2.3536728122053319E-14</v>
      </c>
      <c r="AY89" s="17"/>
      <c r="AZ89" s="17">
        <f t="shared" si="34"/>
        <v>0.83491050242061249</v>
      </c>
      <c r="BA89" s="17">
        <f t="shared" si="35"/>
        <v>0.9248854153441477</v>
      </c>
      <c r="BB89" s="17">
        <f t="shared" si="36"/>
        <v>0.24801660530224071</v>
      </c>
      <c r="BC89" s="17">
        <f t="shared" si="37"/>
        <v>-0.33799151822577589</v>
      </c>
      <c r="BD89" s="27">
        <f t="shared" si="38"/>
        <v>0</v>
      </c>
    </row>
    <row r="90" spans="1:56">
      <c r="A90" s="5">
        <v>0</v>
      </c>
      <c r="B90" s="11" t="s">
        <v>80</v>
      </c>
      <c r="C90" s="5" t="s">
        <v>57</v>
      </c>
      <c r="D90" s="8">
        <v>512115.6</v>
      </c>
      <c r="E90" s="8">
        <v>300170.7</v>
      </c>
      <c r="F90" s="8">
        <v>292735.2</v>
      </c>
      <c r="G90" s="8">
        <v>241747.6</v>
      </c>
      <c r="H90" s="8">
        <v>16619</v>
      </c>
      <c r="I90" s="8">
        <v>77600</v>
      </c>
      <c r="J90" s="8">
        <v>-360.5</v>
      </c>
      <c r="K90" s="8">
        <v>102872.9</v>
      </c>
      <c r="L90" s="8">
        <v>27096.2</v>
      </c>
      <c r="M90" s="8">
        <v>76.599999999999994</v>
      </c>
      <c r="N90" s="8">
        <v>-11928.6</v>
      </c>
      <c r="O90" s="8">
        <v>74196.2</v>
      </c>
      <c r="P90" s="8">
        <v>86124.800000000003</v>
      </c>
      <c r="Q90" s="8">
        <v>-30.7</v>
      </c>
      <c r="R90" s="8"/>
      <c r="S90" s="8">
        <v>-2477.9</v>
      </c>
      <c r="T90" s="8">
        <v>509637.7</v>
      </c>
      <c r="U90" s="8">
        <v>17226.2</v>
      </c>
      <c r="V90" s="8">
        <v>24343</v>
      </c>
      <c r="W90" s="8">
        <v>7116.8</v>
      </c>
      <c r="X90" s="8">
        <v>526863.80000000005</v>
      </c>
      <c r="Z90" s="8">
        <v>524120.2</v>
      </c>
      <c r="AA90" s="8">
        <v>394064.6</v>
      </c>
      <c r="AB90" s="8">
        <v>130055.2</v>
      </c>
      <c r="AC90" s="8"/>
      <c r="AD90" s="8">
        <v>121314.3</v>
      </c>
      <c r="AE90" s="8"/>
      <c r="AF90" s="8">
        <v>512374.8</v>
      </c>
      <c r="AG90" s="8"/>
      <c r="AH90" s="22">
        <f t="shared" si="26"/>
        <v>-3.0550170505080132E-2</v>
      </c>
      <c r="AI90" s="8"/>
      <c r="AK90" s="24">
        <f t="shared" si="20"/>
        <v>512115.6</v>
      </c>
      <c r="AL90" s="17">
        <f t="shared" si="21"/>
        <v>316789.7</v>
      </c>
      <c r="AM90" s="17">
        <f t="shared" si="22"/>
        <v>77600</v>
      </c>
      <c r="AN90" s="17">
        <f t="shared" si="23"/>
        <v>130045.7</v>
      </c>
      <c r="AO90" s="17">
        <f t="shared" si="24"/>
        <v>-11928.6</v>
      </c>
      <c r="AP90" s="24">
        <f t="shared" si="25"/>
        <v>-391.20000000006985</v>
      </c>
      <c r="AQ90" s="17"/>
      <c r="AR90" s="17">
        <f t="shared" si="27"/>
        <v>-3.0550170505080132E-2</v>
      </c>
      <c r="AS90" s="17">
        <f t="shared" si="28"/>
        <v>5.9929088466851896E-2</v>
      </c>
      <c r="AT90" s="17">
        <f t="shared" si="29"/>
        <v>0.25144840017639181</v>
      </c>
      <c r="AU90" s="17">
        <f t="shared" si="30"/>
        <v>0.1274908393410438</v>
      </c>
      <c r="AV90" s="17">
        <f t="shared" si="31"/>
        <v>-0.54929792194421667</v>
      </c>
      <c r="AW90" s="17">
        <f t="shared" si="32"/>
        <v>7.9879423454819271E-2</v>
      </c>
      <c r="AX90" s="17">
        <f t="shared" si="33"/>
        <v>2.9726221484338566E-14</v>
      </c>
      <c r="AY90" s="17"/>
      <c r="AZ90" s="17">
        <f t="shared" si="34"/>
        <v>-3.0550170505080132E-2</v>
      </c>
      <c r="BA90" s="17">
        <f t="shared" si="35"/>
        <v>0.39125691209809277</v>
      </c>
      <c r="BB90" s="17">
        <f t="shared" si="36"/>
        <v>0.1274908393410438</v>
      </c>
      <c r="BC90" s="17">
        <f t="shared" si="37"/>
        <v>-0.54929792194421667</v>
      </c>
      <c r="BD90" s="27">
        <f t="shared" si="38"/>
        <v>0</v>
      </c>
    </row>
    <row r="91" spans="1:56">
      <c r="A91" s="5">
        <v>0</v>
      </c>
      <c r="B91" s="7" t="s">
        <v>79</v>
      </c>
      <c r="C91" s="5" t="s">
        <v>77</v>
      </c>
      <c r="D91" s="8">
        <v>517199.5</v>
      </c>
      <c r="E91" s="8">
        <v>306220.5</v>
      </c>
      <c r="F91" s="8">
        <v>298944.59999999998</v>
      </c>
      <c r="G91" s="8">
        <v>247745.9</v>
      </c>
      <c r="H91" s="8">
        <v>16925.2</v>
      </c>
      <c r="I91" s="8">
        <v>79492.3</v>
      </c>
      <c r="J91" s="8">
        <v>-2555.5</v>
      </c>
      <c r="K91" s="8">
        <v>103092.4</v>
      </c>
      <c r="L91" s="8">
        <v>26925.5</v>
      </c>
      <c r="M91" s="8">
        <v>79.7</v>
      </c>
      <c r="N91" s="8">
        <v>-12640.8</v>
      </c>
      <c r="O91" s="8">
        <v>78738.7</v>
      </c>
      <c r="P91" s="8">
        <v>91379.5</v>
      </c>
      <c r="Q91" s="8">
        <v>-339.8</v>
      </c>
      <c r="R91" s="8"/>
      <c r="S91" s="8">
        <v>-3701.3</v>
      </c>
      <c r="T91" s="8">
        <v>513498.2</v>
      </c>
      <c r="U91" s="8">
        <v>16684.400000000001</v>
      </c>
      <c r="V91" s="8">
        <v>25048.5</v>
      </c>
      <c r="W91" s="8">
        <v>8364.1</v>
      </c>
      <c r="X91" s="8">
        <v>530182.6</v>
      </c>
      <c r="Z91" s="8">
        <v>530222.19999999995</v>
      </c>
      <c r="AA91" s="8">
        <v>400108.4</v>
      </c>
      <c r="AB91" s="8">
        <v>130112.4</v>
      </c>
      <c r="AC91" s="8"/>
      <c r="AD91" s="8">
        <v>123342.1</v>
      </c>
      <c r="AE91" s="8"/>
      <c r="AF91" s="8">
        <v>519681.9</v>
      </c>
      <c r="AG91" s="8"/>
      <c r="AH91" s="22">
        <f t="shared" si="26"/>
        <v>0.99272508004052895</v>
      </c>
      <c r="AI91" s="8"/>
      <c r="AK91" s="24">
        <f t="shared" si="20"/>
        <v>517199.5</v>
      </c>
      <c r="AL91" s="17">
        <f t="shared" si="21"/>
        <v>323145.7</v>
      </c>
      <c r="AM91" s="17">
        <f t="shared" si="22"/>
        <v>79492.3</v>
      </c>
      <c r="AN91" s="17">
        <f t="shared" si="23"/>
        <v>130097.59999999999</v>
      </c>
      <c r="AO91" s="17">
        <f t="shared" si="24"/>
        <v>-12640.8</v>
      </c>
      <c r="AP91" s="24">
        <f t="shared" si="25"/>
        <v>-2895.2999999999884</v>
      </c>
      <c r="AQ91" s="17"/>
      <c r="AR91" s="17">
        <f t="shared" si="27"/>
        <v>0.99272508004052895</v>
      </c>
      <c r="AS91" s="17">
        <f t="shared" si="28"/>
        <v>1.2411260270142133</v>
      </c>
      <c r="AT91" s="17">
        <f t="shared" si="29"/>
        <v>0.36950641612948387</v>
      </c>
      <c r="AU91" s="17">
        <f t="shared" si="30"/>
        <v>1.0134430585593211E-2</v>
      </c>
      <c r="AV91" s="17">
        <f t="shared" si="31"/>
        <v>-0.13907016306474534</v>
      </c>
      <c r="AW91" s="17">
        <f t="shared" si="32"/>
        <v>-0.48897163062400728</v>
      </c>
      <c r="AX91" s="17">
        <f t="shared" si="33"/>
        <v>-8.8817841970012523E-15</v>
      </c>
      <c r="AY91" s="17"/>
      <c r="AZ91" s="17">
        <f t="shared" si="34"/>
        <v>0.99272508004052895</v>
      </c>
      <c r="BA91" s="17">
        <f t="shared" si="35"/>
        <v>1.1216608125196812</v>
      </c>
      <c r="BB91" s="17">
        <f t="shared" si="36"/>
        <v>1.0134430585593211E-2</v>
      </c>
      <c r="BC91" s="17">
        <f t="shared" si="37"/>
        <v>-0.13907016306474534</v>
      </c>
      <c r="BD91" s="27">
        <f t="shared" si="38"/>
        <v>0</v>
      </c>
    </row>
    <row r="92" spans="1:56">
      <c r="A92" s="5">
        <v>0</v>
      </c>
      <c r="B92" s="9">
        <v>1</v>
      </c>
      <c r="C92" s="5" t="s">
        <v>55</v>
      </c>
      <c r="D92" s="8">
        <v>507268.4</v>
      </c>
      <c r="E92" s="8">
        <v>291419.2</v>
      </c>
      <c r="F92" s="8">
        <v>284426.7</v>
      </c>
      <c r="G92" s="8">
        <v>233108</v>
      </c>
      <c r="H92" s="8">
        <v>15377.3</v>
      </c>
      <c r="I92" s="8">
        <v>78012.399999999994</v>
      </c>
      <c r="J92" s="8">
        <v>2315.5</v>
      </c>
      <c r="K92" s="8">
        <v>102582.39999999999</v>
      </c>
      <c r="L92" s="8">
        <v>25496.2</v>
      </c>
      <c r="M92" s="8">
        <v>51.4</v>
      </c>
      <c r="N92" s="8">
        <v>-8038.3</v>
      </c>
      <c r="O92" s="8">
        <v>79730.899999999994</v>
      </c>
      <c r="P92" s="8">
        <v>87769.2</v>
      </c>
      <c r="Q92" s="8">
        <v>52.4</v>
      </c>
      <c r="R92" s="8"/>
      <c r="S92" s="8">
        <v>-2220</v>
      </c>
      <c r="T92" s="8">
        <v>505048.5</v>
      </c>
      <c r="U92" s="8">
        <v>16824.099999999999</v>
      </c>
      <c r="V92" s="8">
        <v>25287.5</v>
      </c>
      <c r="W92" s="8">
        <v>8463.2999999999993</v>
      </c>
      <c r="X92" s="8">
        <v>521872.6</v>
      </c>
      <c r="Z92" s="8">
        <v>515342.5</v>
      </c>
      <c r="AA92" s="8">
        <v>387211.4</v>
      </c>
      <c r="AB92" s="8">
        <v>128131.1</v>
      </c>
      <c r="AC92" s="8"/>
      <c r="AD92" s="8">
        <v>118870.8</v>
      </c>
      <c r="AE92" s="8"/>
      <c r="AF92" s="8">
        <v>504824.3</v>
      </c>
      <c r="AG92" s="8"/>
      <c r="AH92" s="22">
        <f t="shared" si="26"/>
        <v>-1.9201681362800969</v>
      </c>
      <c r="AI92" s="8"/>
      <c r="AK92" s="24">
        <f t="shared" si="20"/>
        <v>507268.4</v>
      </c>
      <c r="AL92" s="17">
        <f t="shared" si="21"/>
        <v>306796.5</v>
      </c>
      <c r="AM92" s="17">
        <f t="shared" si="22"/>
        <v>78012.399999999994</v>
      </c>
      <c r="AN92" s="17">
        <f t="shared" si="23"/>
        <v>128129.99999999999</v>
      </c>
      <c r="AO92" s="17">
        <f t="shared" si="24"/>
        <v>-8038.3</v>
      </c>
      <c r="AP92" s="24">
        <f t="shared" si="25"/>
        <v>2367.7999999999884</v>
      </c>
      <c r="AQ92" s="17"/>
      <c r="AR92" s="17">
        <f t="shared" si="27"/>
        <v>-1.9201681362800969</v>
      </c>
      <c r="AS92" s="17">
        <f t="shared" si="28"/>
        <v>-3.1611012771667433</v>
      </c>
      <c r="AT92" s="17">
        <f t="shared" si="29"/>
        <v>-0.28613716757266949</v>
      </c>
      <c r="AU92" s="17">
        <f t="shared" si="30"/>
        <v>-0.38043346909654896</v>
      </c>
      <c r="AV92" s="17">
        <f t="shared" si="31"/>
        <v>0.88988871798986646</v>
      </c>
      <c r="AW92" s="17">
        <f t="shared" si="32"/>
        <v>1.017615059565985</v>
      </c>
      <c r="AX92" s="17">
        <f t="shared" si="33"/>
        <v>1.354472090042691E-14</v>
      </c>
      <c r="AY92" s="17"/>
      <c r="AZ92" s="17">
        <f t="shared" si="34"/>
        <v>-1.9201681362800969</v>
      </c>
      <c r="BA92" s="17">
        <f t="shared" si="35"/>
        <v>-2.4296233851734144</v>
      </c>
      <c r="BB92" s="17">
        <f t="shared" si="36"/>
        <v>-0.38043346909654896</v>
      </c>
      <c r="BC92" s="17">
        <f t="shared" si="37"/>
        <v>0.88988871798986646</v>
      </c>
      <c r="BD92" s="27">
        <f t="shared" si="38"/>
        <v>0</v>
      </c>
    </row>
    <row r="93" spans="1:56">
      <c r="A93" s="5">
        <v>0</v>
      </c>
      <c r="B93" s="9">
        <v>4</v>
      </c>
      <c r="C93" s="5" t="s">
        <v>56</v>
      </c>
      <c r="D93" s="8">
        <v>507730.3</v>
      </c>
      <c r="E93" s="8">
        <v>293548.90000000002</v>
      </c>
      <c r="F93" s="8">
        <v>286770.59999999998</v>
      </c>
      <c r="G93" s="8">
        <v>235298.4</v>
      </c>
      <c r="H93" s="8">
        <v>14273.5</v>
      </c>
      <c r="I93" s="8">
        <v>78924.800000000003</v>
      </c>
      <c r="J93" s="8">
        <v>176</v>
      </c>
      <c r="K93" s="8">
        <v>103032.9</v>
      </c>
      <c r="L93" s="8">
        <v>26012.1</v>
      </c>
      <c r="M93" s="8">
        <v>153.9</v>
      </c>
      <c r="N93" s="8">
        <v>-8312.1</v>
      </c>
      <c r="O93" s="8">
        <v>80947.899999999994</v>
      </c>
      <c r="P93" s="8">
        <v>89259.9</v>
      </c>
      <c r="Q93" s="8">
        <v>-79.599999999999994</v>
      </c>
      <c r="R93" s="8"/>
      <c r="S93" s="8">
        <v>-2200</v>
      </c>
      <c r="T93" s="8">
        <v>505530.3</v>
      </c>
      <c r="U93" s="8">
        <v>18664.099999999999</v>
      </c>
      <c r="V93" s="8">
        <v>27342.9</v>
      </c>
      <c r="W93" s="8">
        <v>8678.7999999999993</v>
      </c>
      <c r="X93" s="8">
        <v>524194.4</v>
      </c>
      <c r="Z93" s="8">
        <v>516189.3</v>
      </c>
      <c r="AA93" s="8">
        <v>386966.5</v>
      </c>
      <c r="AB93" s="8">
        <v>129223.7</v>
      </c>
      <c r="AC93" s="8"/>
      <c r="AD93" s="8">
        <v>119180.5</v>
      </c>
      <c r="AE93" s="8"/>
      <c r="AF93" s="8">
        <v>507341</v>
      </c>
      <c r="AG93" s="8"/>
      <c r="AH93" s="22">
        <f t="shared" si="26"/>
        <v>9.1056332308482979E-2</v>
      </c>
      <c r="AI93" s="8"/>
      <c r="AK93" s="24">
        <f t="shared" si="20"/>
        <v>507730.3</v>
      </c>
      <c r="AL93" s="17">
        <f t="shared" si="21"/>
        <v>307822.40000000002</v>
      </c>
      <c r="AM93" s="17">
        <f t="shared" si="22"/>
        <v>78924.800000000003</v>
      </c>
      <c r="AN93" s="17">
        <f t="shared" si="23"/>
        <v>129198.9</v>
      </c>
      <c r="AO93" s="17">
        <f t="shared" si="24"/>
        <v>-8312.1</v>
      </c>
      <c r="AP93" s="24">
        <f t="shared" si="25"/>
        <v>96.299999999988358</v>
      </c>
      <c r="AQ93" s="17"/>
      <c r="AR93" s="17">
        <f t="shared" si="27"/>
        <v>9.1056332308482979E-2</v>
      </c>
      <c r="AS93" s="17">
        <f t="shared" si="28"/>
        <v>0.20224007645657077</v>
      </c>
      <c r="AT93" s="17">
        <f t="shared" si="29"/>
        <v>0.17986533361825982</v>
      </c>
      <c r="AU93" s="17">
        <f t="shared" si="30"/>
        <v>0.21071685127636744</v>
      </c>
      <c r="AV93" s="17">
        <f t="shared" si="31"/>
        <v>-5.3975370829328254E-2</v>
      </c>
      <c r="AW93" s="17">
        <f t="shared" si="32"/>
        <v>-0.447790558213364</v>
      </c>
      <c r="AX93" s="17">
        <f t="shared" si="33"/>
        <v>-2.2759572004815709E-14</v>
      </c>
      <c r="AY93" s="17"/>
      <c r="AZ93" s="17">
        <f t="shared" si="34"/>
        <v>9.1056332308482979E-2</v>
      </c>
      <c r="BA93" s="17">
        <f t="shared" si="35"/>
        <v>-6.5685148138556193E-2</v>
      </c>
      <c r="BB93" s="17">
        <f t="shared" si="36"/>
        <v>0.21071685127636744</v>
      </c>
      <c r="BC93" s="17">
        <f t="shared" si="37"/>
        <v>-5.3975370829328254E-2</v>
      </c>
      <c r="BD93" s="27">
        <f t="shared" si="38"/>
        <v>0</v>
      </c>
    </row>
    <row r="94" spans="1:56">
      <c r="A94" s="5">
        <v>0</v>
      </c>
      <c r="B94" s="11" t="s">
        <v>80</v>
      </c>
      <c r="C94" s="5" t="s">
        <v>57</v>
      </c>
      <c r="D94" s="8">
        <v>510265.4</v>
      </c>
      <c r="E94" s="8">
        <v>294262.90000000002</v>
      </c>
      <c r="F94" s="8">
        <v>287449.40000000002</v>
      </c>
      <c r="G94" s="8">
        <v>235818.4</v>
      </c>
      <c r="H94" s="8">
        <v>14327.4</v>
      </c>
      <c r="I94" s="8">
        <v>79429.2</v>
      </c>
      <c r="J94" s="8">
        <v>-1090.4000000000001</v>
      </c>
      <c r="K94" s="8">
        <v>103272.8</v>
      </c>
      <c r="L94" s="8">
        <v>26575.8</v>
      </c>
      <c r="M94" s="8">
        <v>22.5</v>
      </c>
      <c r="N94" s="8">
        <v>-6573</v>
      </c>
      <c r="O94" s="8">
        <v>83378</v>
      </c>
      <c r="P94" s="8">
        <v>89951</v>
      </c>
      <c r="Q94" s="8">
        <v>38.200000000000003</v>
      </c>
      <c r="R94" s="8"/>
      <c r="S94" s="8">
        <v>-965</v>
      </c>
      <c r="T94" s="8">
        <v>509300.4</v>
      </c>
      <c r="U94" s="8">
        <v>21460.799999999999</v>
      </c>
      <c r="V94" s="8">
        <v>30551.7</v>
      </c>
      <c r="W94" s="8">
        <v>9090.9</v>
      </c>
      <c r="X94" s="8">
        <v>530761.19999999995</v>
      </c>
      <c r="Z94" s="8">
        <v>516840</v>
      </c>
      <c r="AA94" s="8">
        <v>386956.79999999999</v>
      </c>
      <c r="AB94" s="8">
        <v>129885</v>
      </c>
      <c r="AC94" s="8"/>
      <c r="AD94" s="8">
        <v>120298.7</v>
      </c>
      <c r="AE94" s="8"/>
      <c r="AF94" s="8">
        <v>511313.4</v>
      </c>
      <c r="AG94" s="8"/>
      <c r="AH94" s="22">
        <f t="shared" si="26"/>
        <v>0.49930051446605717</v>
      </c>
      <c r="AI94" s="8"/>
      <c r="AK94" s="24">
        <f t="shared" si="20"/>
        <v>510265.4</v>
      </c>
      <c r="AL94" s="17">
        <f t="shared" si="21"/>
        <v>308590.30000000005</v>
      </c>
      <c r="AM94" s="17">
        <f t="shared" si="22"/>
        <v>79429.2</v>
      </c>
      <c r="AN94" s="17">
        <f t="shared" si="23"/>
        <v>129871.1</v>
      </c>
      <c r="AO94" s="17">
        <f t="shared" si="24"/>
        <v>-6573</v>
      </c>
      <c r="AP94" s="24">
        <f t="shared" si="25"/>
        <v>-1052.2000000000698</v>
      </c>
      <c r="AQ94" s="17"/>
      <c r="AR94" s="17">
        <f t="shared" si="27"/>
        <v>0.49930051446605717</v>
      </c>
      <c r="AS94" s="17">
        <f t="shared" si="28"/>
        <v>0.15124171238155834</v>
      </c>
      <c r="AT94" s="17">
        <f t="shared" si="29"/>
        <v>9.9344080902793119E-2</v>
      </c>
      <c r="AU94" s="17">
        <f t="shared" si="30"/>
        <v>0.13239312288433677</v>
      </c>
      <c r="AV94" s="17">
        <f t="shared" si="31"/>
        <v>0.34252436775981271</v>
      </c>
      <c r="AW94" s="17">
        <f t="shared" si="32"/>
        <v>-0.22620276946246032</v>
      </c>
      <c r="AX94" s="17">
        <f t="shared" si="33"/>
        <v>1.6542323066914832E-14</v>
      </c>
      <c r="AY94" s="17"/>
      <c r="AZ94" s="17">
        <f t="shared" si="34"/>
        <v>0.49930051446605717</v>
      </c>
      <c r="BA94" s="17">
        <f t="shared" si="35"/>
        <v>2.4383023821907712E-2</v>
      </c>
      <c r="BB94" s="17">
        <f t="shared" si="36"/>
        <v>0.13239312288433677</v>
      </c>
      <c r="BC94" s="17">
        <f t="shared" si="37"/>
        <v>0.34252436775981271</v>
      </c>
      <c r="BD94" s="27">
        <f t="shared" si="38"/>
        <v>0</v>
      </c>
    </row>
    <row r="95" spans="1:56">
      <c r="A95" s="5">
        <v>0</v>
      </c>
      <c r="B95" s="7" t="s">
        <v>79</v>
      </c>
      <c r="C95" s="5" t="s">
        <v>78</v>
      </c>
      <c r="D95" s="8">
        <v>517262</v>
      </c>
      <c r="E95" s="8">
        <v>295739.59999999998</v>
      </c>
      <c r="F95" s="8">
        <v>288645.09999999998</v>
      </c>
      <c r="G95" s="8">
        <v>236859.8</v>
      </c>
      <c r="H95" s="8">
        <v>14745.4</v>
      </c>
      <c r="I95" s="8">
        <v>82320.100000000006</v>
      </c>
      <c r="J95" s="8">
        <v>248.5</v>
      </c>
      <c r="K95" s="8">
        <v>104140.2</v>
      </c>
      <c r="L95" s="8">
        <v>26208.9</v>
      </c>
      <c r="M95" s="8">
        <v>97.3</v>
      </c>
      <c r="N95" s="8">
        <v>-6359.1</v>
      </c>
      <c r="O95" s="8">
        <v>84434.9</v>
      </c>
      <c r="P95" s="8">
        <v>90794</v>
      </c>
      <c r="Q95" s="8">
        <v>121.1</v>
      </c>
      <c r="R95" s="8"/>
      <c r="S95" s="8">
        <v>3596.7</v>
      </c>
      <c r="T95" s="8">
        <v>520858.7</v>
      </c>
      <c r="U95" s="8">
        <v>19095.7</v>
      </c>
      <c r="V95" s="8">
        <v>28247</v>
      </c>
      <c r="W95" s="8">
        <v>9151.2999999999993</v>
      </c>
      <c r="X95" s="8">
        <v>539954.4</v>
      </c>
      <c r="Z95" s="8">
        <v>523542.9</v>
      </c>
      <c r="AA95" s="8">
        <v>393087.8</v>
      </c>
      <c r="AB95" s="8">
        <v>130455.1</v>
      </c>
      <c r="AC95" s="8"/>
      <c r="AD95" s="8">
        <v>123214.9</v>
      </c>
      <c r="AE95" s="8"/>
      <c r="AF95" s="8">
        <v>516872.8</v>
      </c>
      <c r="AG95" s="8"/>
      <c r="AH95" s="22">
        <f t="shared" si="26"/>
        <v>1.3711688074480293</v>
      </c>
      <c r="AI95" s="8"/>
      <c r="AK95" s="24">
        <f t="shared" ref="AK95:AK115" si="39">D95</f>
        <v>517262</v>
      </c>
      <c r="AL95" s="17">
        <f t="shared" ref="AL95:AL115" si="40">E95+H95</f>
        <v>310485</v>
      </c>
      <c r="AM95" s="17">
        <f t="shared" ref="AM95:AM115" si="41">I95</f>
        <v>82320.100000000006</v>
      </c>
      <c r="AN95" s="17">
        <f t="shared" ref="AN95:AN115" si="42">SUM(K95:M95)</f>
        <v>130446.40000000001</v>
      </c>
      <c r="AO95" s="17">
        <f t="shared" ref="AO95:AO115" si="43">N95</f>
        <v>-6359.1</v>
      </c>
      <c r="AP95" s="24">
        <f t="shared" ref="AP95:AP115" si="44">AK95-SUM(AL95:AO95)</f>
        <v>369.59999999997672</v>
      </c>
      <c r="AQ95" s="17"/>
      <c r="AR95" s="17">
        <f t="shared" si="27"/>
        <v>1.3711688074480293</v>
      </c>
      <c r="AS95" s="17">
        <f t="shared" si="28"/>
        <v>0.37131657368889864</v>
      </c>
      <c r="AT95" s="17">
        <f t="shared" si="29"/>
        <v>0.56654830995791772</v>
      </c>
      <c r="AU95" s="17">
        <f t="shared" si="30"/>
        <v>0.11274524982489562</v>
      </c>
      <c r="AV95" s="17">
        <f t="shared" si="31"/>
        <v>4.1919361963401715E-2</v>
      </c>
      <c r="AW95" s="17">
        <f t="shared" si="32"/>
        <v>0.27863931201293418</v>
      </c>
      <c r="AX95" s="17">
        <f t="shared" si="33"/>
        <v>-1.865174681370263E-14</v>
      </c>
      <c r="AY95" s="17"/>
      <c r="AZ95" s="17">
        <f t="shared" si="34"/>
        <v>1.3711688074480293</v>
      </c>
      <c r="BA95" s="17">
        <f t="shared" si="35"/>
        <v>1.216504195659732</v>
      </c>
      <c r="BB95" s="17">
        <f t="shared" si="36"/>
        <v>0.11274524982489562</v>
      </c>
      <c r="BC95" s="17">
        <f t="shared" si="37"/>
        <v>4.1919361963401715E-2</v>
      </c>
      <c r="BD95" s="27">
        <f t="shared" si="38"/>
        <v>0</v>
      </c>
    </row>
    <row r="96" spans="1:56">
      <c r="A96" s="5">
        <v>0</v>
      </c>
      <c r="B96" s="9">
        <v>1</v>
      </c>
      <c r="C96" s="5" t="s">
        <v>55</v>
      </c>
      <c r="D96" s="8">
        <v>517829.8</v>
      </c>
      <c r="E96" s="8">
        <v>295733.90000000002</v>
      </c>
      <c r="F96" s="8">
        <v>288327.7</v>
      </c>
      <c r="G96" s="8">
        <v>236397.2</v>
      </c>
      <c r="H96" s="8">
        <v>15022.1</v>
      </c>
      <c r="I96" s="8">
        <v>81100.800000000003</v>
      </c>
      <c r="J96" s="8">
        <v>2677</v>
      </c>
      <c r="K96" s="8">
        <v>104197.2</v>
      </c>
      <c r="L96" s="8">
        <v>25949.599999999999</v>
      </c>
      <c r="M96" s="8">
        <v>19.899999999999999</v>
      </c>
      <c r="N96" s="8">
        <v>-7029.4</v>
      </c>
      <c r="O96" s="8">
        <v>81558.2</v>
      </c>
      <c r="P96" s="8">
        <v>88587.7</v>
      </c>
      <c r="Q96" s="8">
        <v>158.69999999999999</v>
      </c>
      <c r="R96" s="8"/>
      <c r="S96" s="8">
        <v>4578.3999999999996</v>
      </c>
      <c r="T96" s="8">
        <v>522408.2</v>
      </c>
      <c r="U96" s="8">
        <v>20349.099999999999</v>
      </c>
      <c r="V96" s="8">
        <v>29649</v>
      </c>
      <c r="W96" s="8">
        <v>9299.9</v>
      </c>
      <c r="X96" s="8">
        <v>542757.4</v>
      </c>
      <c r="Z96" s="8">
        <v>524746.5</v>
      </c>
      <c r="AA96" s="8">
        <v>394583.5</v>
      </c>
      <c r="AB96" s="8">
        <v>130162.2</v>
      </c>
      <c r="AC96" s="8"/>
      <c r="AD96" s="8">
        <v>122024.3</v>
      </c>
      <c r="AE96" s="8"/>
      <c r="AF96" s="8">
        <v>515067.9</v>
      </c>
      <c r="AG96" s="8"/>
      <c r="AH96" s="22">
        <f t="shared" si="26"/>
        <v>0.10977029049108467</v>
      </c>
      <c r="AI96" s="8"/>
      <c r="AK96" s="24">
        <f t="shared" si="39"/>
        <v>517829.8</v>
      </c>
      <c r="AL96" s="17">
        <f t="shared" si="40"/>
        <v>310756</v>
      </c>
      <c r="AM96" s="17">
        <f t="shared" si="41"/>
        <v>81100.800000000003</v>
      </c>
      <c r="AN96" s="17">
        <f t="shared" si="42"/>
        <v>130166.69999999998</v>
      </c>
      <c r="AO96" s="17">
        <f t="shared" si="43"/>
        <v>-7029.4</v>
      </c>
      <c r="AP96" s="24">
        <f t="shared" si="44"/>
        <v>2835.7000000000116</v>
      </c>
      <c r="AQ96" s="17"/>
      <c r="AR96" s="17">
        <f t="shared" si="27"/>
        <v>0.10977029049108467</v>
      </c>
      <c r="AS96" s="17">
        <f t="shared" si="28"/>
        <v>5.2391244669045857E-2</v>
      </c>
      <c r="AT96" s="17">
        <f t="shared" si="29"/>
        <v>-0.23572193588548992</v>
      </c>
      <c r="AU96" s="17">
        <f t="shared" si="30"/>
        <v>-5.4073177615990772E-2</v>
      </c>
      <c r="AV96" s="17">
        <f t="shared" si="31"/>
        <v>-0.12958616716480223</v>
      </c>
      <c r="AW96" s="17">
        <f t="shared" si="32"/>
        <v>0.47676032648832406</v>
      </c>
      <c r="AX96" s="17">
        <f t="shared" si="33"/>
        <v>-2.2759572004815709E-15</v>
      </c>
      <c r="AY96" s="17"/>
      <c r="AZ96" s="17">
        <f t="shared" si="34"/>
        <v>0.10977029049108467</v>
      </c>
      <c r="BA96" s="17">
        <f t="shared" si="35"/>
        <v>0.29342963527187765</v>
      </c>
      <c r="BB96" s="17">
        <f t="shared" si="36"/>
        <v>-5.4073177615990772E-2</v>
      </c>
      <c r="BC96" s="17">
        <f t="shared" si="37"/>
        <v>-0.12958616716480223</v>
      </c>
      <c r="BD96" s="27">
        <f t="shared" si="38"/>
        <v>0</v>
      </c>
    </row>
    <row r="97" spans="1:56">
      <c r="A97" s="5">
        <v>0</v>
      </c>
      <c r="B97" s="9">
        <v>5</v>
      </c>
      <c r="C97" s="5" t="s">
        <v>56</v>
      </c>
      <c r="D97" s="8">
        <v>517511.8</v>
      </c>
      <c r="E97" s="8">
        <v>296822.09999999998</v>
      </c>
      <c r="F97" s="8">
        <v>289198.3</v>
      </c>
      <c r="G97" s="8">
        <v>237111.1</v>
      </c>
      <c r="H97" s="8">
        <v>15231.1</v>
      </c>
      <c r="I97" s="8">
        <v>81534.399999999994</v>
      </c>
      <c r="J97" s="8">
        <v>1212.8</v>
      </c>
      <c r="K97" s="8">
        <v>104523.6</v>
      </c>
      <c r="L97" s="8">
        <v>25830.2</v>
      </c>
      <c r="M97" s="8">
        <v>-9.8000000000000007</v>
      </c>
      <c r="N97" s="8">
        <v>-7665.3</v>
      </c>
      <c r="O97" s="8">
        <v>83540.100000000006</v>
      </c>
      <c r="P97" s="8">
        <v>91205.5</v>
      </c>
      <c r="Q97" s="8">
        <v>32.6</v>
      </c>
      <c r="R97" s="8"/>
      <c r="S97" s="8">
        <v>6000.4</v>
      </c>
      <c r="T97" s="8">
        <v>523512.2</v>
      </c>
      <c r="U97" s="8">
        <v>20120.2</v>
      </c>
      <c r="V97" s="8">
        <v>29989.8</v>
      </c>
      <c r="W97" s="8">
        <v>9869.6</v>
      </c>
      <c r="X97" s="8">
        <v>543632.30000000005</v>
      </c>
      <c r="Z97" s="8">
        <v>525178.69999999995</v>
      </c>
      <c r="AA97" s="8">
        <v>394846.6</v>
      </c>
      <c r="AB97" s="8">
        <v>130331.9</v>
      </c>
      <c r="AC97" s="8"/>
      <c r="AD97" s="8">
        <v>122545.1</v>
      </c>
      <c r="AE97" s="8"/>
      <c r="AF97" s="8">
        <v>516261.5</v>
      </c>
      <c r="AG97" s="8"/>
      <c r="AH97" s="22">
        <f t="shared" si="26"/>
        <v>-6.1410139007065823E-2</v>
      </c>
      <c r="AI97" s="8"/>
      <c r="AK97" s="24">
        <f t="shared" si="39"/>
        <v>517511.8</v>
      </c>
      <c r="AL97" s="17">
        <f t="shared" si="40"/>
        <v>312053.19999999995</v>
      </c>
      <c r="AM97" s="17">
        <f t="shared" si="41"/>
        <v>81534.399999999994</v>
      </c>
      <c r="AN97" s="17">
        <f t="shared" si="42"/>
        <v>130344</v>
      </c>
      <c r="AO97" s="17">
        <f t="shared" si="43"/>
        <v>-7665.3</v>
      </c>
      <c r="AP97" s="24">
        <f t="shared" si="44"/>
        <v>1245.5</v>
      </c>
      <c r="AQ97" s="17"/>
      <c r="AR97" s="17">
        <f t="shared" si="27"/>
        <v>-6.1410139007065823E-2</v>
      </c>
      <c r="AS97" s="17">
        <f t="shared" si="28"/>
        <v>0.25050701987408863</v>
      </c>
      <c r="AT97" s="17">
        <f t="shared" si="29"/>
        <v>8.3734076331642412E-2</v>
      </c>
      <c r="AU97" s="17">
        <f t="shared" si="30"/>
        <v>3.4239049201111538E-2</v>
      </c>
      <c r="AV97" s="17">
        <f t="shared" si="31"/>
        <v>-0.12280096664965989</v>
      </c>
      <c r="AW97" s="17">
        <f t="shared" si="32"/>
        <v>-0.30708931776425608</v>
      </c>
      <c r="AX97" s="17">
        <f t="shared" si="33"/>
        <v>7.5495165674510645E-15</v>
      </c>
      <c r="AY97" s="17"/>
      <c r="AZ97" s="17">
        <f t="shared" si="34"/>
        <v>-6.1410139007065823E-2</v>
      </c>
      <c r="BA97" s="17">
        <f t="shared" si="35"/>
        <v>2.7151778441482533E-2</v>
      </c>
      <c r="BB97" s="17">
        <f t="shared" si="36"/>
        <v>3.4239049201111538E-2</v>
      </c>
      <c r="BC97" s="17">
        <f t="shared" si="37"/>
        <v>-0.12280096664965989</v>
      </c>
      <c r="BD97" s="27">
        <f t="shared" si="38"/>
        <v>0</v>
      </c>
    </row>
    <row r="98" spans="1:56">
      <c r="A98" s="5">
        <v>0</v>
      </c>
      <c r="B98" s="11" t="s">
        <v>80</v>
      </c>
      <c r="C98" s="5" t="s">
        <v>57</v>
      </c>
      <c r="D98" s="8">
        <v>515555.1</v>
      </c>
      <c r="E98" s="8">
        <v>294869.40000000002</v>
      </c>
      <c r="F98" s="8">
        <v>287115.2</v>
      </c>
      <c r="G98" s="8">
        <v>234901.4</v>
      </c>
      <c r="H98" s="8">
        <v>15158.3</v>
      </c>
      <c r="I98" s="8">
        <v>81293.3</v>
      </c>
      <c r="J98" s="8">
        <v>716.2</v>
      </c>
      <c r="K98" s="8">
        <v>105439.3</v>
      </c>
      <c r="L98" s="8">
        <v>25605.1</v>
      </c>
      <c r="M98" s="8">
        <v>16.3</v>
      </c>
      <c r="N98" s="8">
        <v>-7605.3</v>
      </c>
      <c r="O98" s="8">
        <v>82796</v>
      </c>
      <c r="P98" s="8">
        <v>90401.3</v>
      </c>
      <c r="Q98" s="8">
        <v>62.6</v>
      </c>
      <c r="R98" s="8"/>
      <c r="S98" s="8">
        <v>6529.2</v>
      </c>
      <c r="T98" s="8">
        <v>522084.3</v>
      </c>
      <c r="U98" s="8">
        <v>20893.599999999999</v>
      </c>
      <c r="V98" s="8">
        <v>31167.200000000001</v>
      </c>
      <c r="W98" s="8">
        <v>10273.6</v>
      </c>
      <c r="X98" s="8">
        <v>542977.9</v>
      </c>
      <c r="Z98" s="8">
        <v>523118.9</v>
      </c>
      <c r="AA98" s="8">
        <v>392081.8</v>
      </c>
      <c r="AB98" s="8">
        <v>131040</v>
      </c>
      <c r="AC98" s="8"/>
      <c r="AD98" s="8">
        <v>122002.8</v>
      </c>
      <c r="AE98" s="8"/>
      <c r="AF98" s="8">
        <v>514775.8</v>
      </c>
      <c r="AG98" s="8"/>
      <c r="AH98" s="22">
        <f t="shared" si="26"/>
        <v>-0.37809765883599766</v>
      </c>
      <c r="AI98" s="8"/>
      <c r="AK98" s="24">
        <f t="shared" si="39"/>
        <v>515555.1</v>
      </c>
      <c r="AL98" s="17">
        <f t="shared" si="40"/>
        <v>310027.7</v>
      </c>
      <c r="AM98" s="17">
        <f t="shared" si="41"/>
        <v>81293.3</v>
      </c>
      <c r="AN98" s="17">
        <f t="shared" si="42"/>
        <v>131060.7</v>
      </c>
      <c r="AO98" s="17">
        <f t="shared" si="43"/>
        <v>-7605.3</v>
      </c>
      <c r="AP98" s="24">
        <f t="shared" si="44"/>
        <v>778.69999999995343</v>
      </c>
      <c r="AQ98" s="17"/>
      <c r="AR98" s="17">
        <f t="shared" si="27"/>
        <v>-0.37809765883599766</v>
      </c>
      <c r="AS98" s="17">
        <f t="shared" si="28"/>
        <v>-0.39139204168870001</v>
      </c>
      <c r="AT98" s="17">
        <f t="shared" si="29"/>
        <v>-4.6588309677188279E-2</v>
      </c>
      <c r="AU98" s="17">
        <f t="shared" si="30"/>
        <v>0.13848959579279102</v>
      </c>
      <c r="AV98" s="17">
        <f t="shared" si="31"/>
        <v>1.1593938534348395E-2</v>
      </c>
      <c r="AW98" s="17">
        <f t="shared" si="32"/>
        <v>-9.0200841797239514E-2</v>
      </c>
      <c r="AX98" s="17">
        <f t="shared" si="33"/>
        <v>-9.2148511043887993E-15</v>
      </c>
      <c r="AY98" s="17"/>
      <c r="AZ98" s="17">
        <f t="shared" si="34"/>
        <v>-0.37809765883599766</v>
      </c>
      <c r="BA98" s="17">
        <f t="shared" si="35"/>
        <v>-0.52818119316313705</v>
      </c>
      <c r="BB98" s="17">
        <f t="shared" si="36"/>
        <v>0.13848959579279102</v>
      </c>
      <c r="BC98" s="17">
        <f t="shared" si="37"/>
        <v>1.1593938534348395E-2</v>
      </c>
      <c r="BD98" s="27">
        <f t="shared" si="38"/>
        <v>0</v>
      </c>
    </row>
    <row r="99" spans="1:56">
      <c r="A99" s="5">
        <v>0</v>
      </c>
      <c r="B99" s="7" t="s">
        <v>79</v>
      </c>
      <c r="C99" s="5" t="s">
        <v>144</v>
      </c>
      <c r="D99" s="8">
        <v>518144.3</v>
      </c>
      <c r="E99" s="8">
        <v>295236.40000000002</v>
      </c>
      <c r="F99" s="8">
        <v>287438.90000000002</v>
      </c>
      <c r="G99" s="8">
        <v>235074.8</v>
      </c>
      <c r="H99" s="8">
        <v>15399.9</v>
      </c>
      <c r="I99" s="8">
        <v>80546.3</v>
      </c>
      <c r="J99" s="8">
        <v>361.2</v>
      </c>
      <c r="K99" s="8">
        <v>106643.5</v>
      </c>
      <c r="L99" s="8">
        <v>25635.7</v>
      </c>
      <c r="M99" s="8">
        <v>100.1</v>
      </c>
      <c r="N99" s="8">
        <v>-5932.9</v>
      </c>
      <c r="O99" s="8">
        <v>83329.399999999994</v>
      </c>
      <c r="P99" s="8">
        <v>89262.3</v>
      </c>
      <c r="Q99" s="8">
        <v>154</v>
      </c>
      <c r="R99" s="8"/>
      <c r="S99" s="8">
        <v>9963.2000000000007</v>
      </c>
      <c r="T99" s="8">
        <v>528107.4</v>
      </c>
      <c r="U99" s="8">
        <v>19297</v>
      </c>
      <c r="V99" s="8">
        <v>29227</v>
      </c>
      <c r="W99" s="8">
        <v>9930</v>
      </c>
      <c r="X99" s="8">
        <v>547404.4</v>
      </c>
      <c r="Z99" s="8">
        <v>523932.1</v>
      </c>
      <c r="AA99" s="8">
        <v>391605.1</v>
      </c>
      <c r="AB99" s="8">
        <v>132334.1</v>
      </c>
      <c r="AC99" s="8"/>
      <c r="AD99" s="8">
        <v>121543.6</v>
      </c>
      <c r="AE99" s="8"/>
      <c r="AF99" s="8">
        <v>517638.1</v>
      </c>
      <c r="AG99" s="8"/>
      <c r="AH99" s="22">
        <f t="shared" si="26"/>
        <v>0.50221596100979582</v>
      </c>
      <c r="AI99" s="8"/>
      <c r="AK99" s="24">
        <f t="shared" si="39"/>
        <v>518144.3</v>
      </c>
      <c r="AL99" s="17">
        <f t="shared" si="40"/>
        <v>310636.30000000005</v>
      </c>
      <c r="AM99" s="17">
        <f t="shared" si="41"/>
        <v>80546.3</v>
      </c>
      <c r="AN99" s="17">
        <f t="shared" si="42"/>
        <v>132379.30000000002</v>
      </c>
      <c r="AO99" s="17">
        <f t="shared" si="43"/>
        <v>-5932.9</v>
      </c>
      <c r="AP99" s="24">
        <f t="shared" si="44"/>
        <v>515.29999999998836</v>
      </c>
      <c r="AQ99" s="17"/>
      <c r="AR99" s="17">
        <f t="shared" si="27"/>
        <v>0.50221596100979582</v>
      </c>
      <c r="AS99" s="17">
        <f t="shared" si="28"/>
        <v>0.11804751810233957</v>
      </c>
      <c r="AT99" s="17">
        <f t="shared" si="29"/>
        <v>-0.14489236940920575</v>
      </c>
      <c r="AU99" s="17">
        <f t="shared" si="30"/>
        <v>0.25576315703210395</v>
      </c>
      <c r="AV99" s="17">
        <f t="shared" si="31"/>
        <v>0.32438821767062348</v>
      </c>
      <c r="AW99" s="17">
        <f t="shared" si="32"/>
        <v>-5.109056238605051E-2</v>
      </c>
      <c r="AX99" s="17">
        <f t="shared" si="33"/>
        <v>-1.4988010832439613E-14</v>
      </c>
      <c r="AY99" s="17"/>
      <c r="AZ99" s="17">
        <f t="shared" si="34"/>
        <v>0.50221596100979582</v>
      </c>
      <c r="BA99" s="17">
        <f t="shared" si="35"/>
        <v>-7.7935413692931554E-2</v>
      </c>
      <c r="BB99" s="17">
        <f t="shared" si="36"/>
        <v>0.25576315703210395</v>
      </c>
      <c r="BC99" s="17">
        <f t="shared" si="37"/>
        <v>0.32438821767062348</v>
      </c>
      <c r="BD99" s="27">
        <f t="shared" si="38"/>
        <v>0</v>
      </c>
    </row>
    <row r="100" spans="1:56">
      <c r="A100" s="5">
        <v>0</v>
      </c>
      <c r="B100" s="9">
        <v>1</v>
      </c>
      <c r="C100" s="5" t="s">
        <v>55</v>
      </c>
      <c r="D100" s="8">
        <v>518871.2</v>
      </c>
      <c r="E100" s="8">
        <v>293710.5</v>
      </c>
      <c r="F100" s="8">
        <v>285852.5</v>
      </c>
      <c r="G100" s="8">
        <v>233367.8</v>
      </c>
      <c r="H100" s="8">
        <v>15836.1</v>
      </c>
      <c r="I100" s="8">
        <v>80043.399999999994</v>
      </c>
      <c r="J100" s="8">
        <v>2712.5</v>
      </c>
      <c r="K100" s="8">
        <v>105690.2</v>
      </c>
      <c r="L100" s="8">
        <v>25986.400000000001</v>
      </c>
      <c r="M100" s="8">
        <v>32.299999999999997</v>
      </c>
      <c r="N100" s="8">
        <v>-5297.4</v>
      </c>
      <c r="O100" s="8">
        <v>82869.600000000006</v>
      </c>
      <c r="P100" s="8">
        <v>88166.9</v>
      </c>
      <c r="Q100" s="8">
        <v>157.19999999999999</v>
      </c>
      <c r="R100" s="8"/>
      <c r="S100" s="8">
        <v>10236.5</v>
      </c>
      <c r="T100" s="8">
        <v>529107.6</v>
      </c>
      <c r="U100" s="8">
        <v>17929.3</v>
      </c>
      <c r="V100" s="8">
        <v>28622</v>
      </c>
      <c r="W100" s="8">
        <v>10692.7</v>
      </c>
      <c r="X100" s="8">
        <v>547036.9</v>
      </c>
      <c r="Z100" s="8">
        <v>524035.5</v>
      </c>
      <c r="AA100" s="8">
        <v>392346.2</v>
      </c>
      <c r="AB100" s="8">
        <v>131694.20000000001</v>
      </c>
      <c r="AC100" s="8"/>
      <c r="AD100" s="8">
        <v>121850.3</v>
      </c>
      <c r="AE100" s="8"/>
      <c r="AF100" s="8">
        <v>516124.1</v>
      </c>
      <c r="AG100" s="8"/>
      <c r="AH100" s="22">
        <f t="shared" si="26"/>
        <v>0.14028910479184731</v>
      </c>
      <c r="AI100" s="8"/>
      <c r="AK100" s="24">
        <f t="shared" si="39"/>
        <v>518871.2</v>
      </c>
      <c r="AL100" s="17">
        <f t="shared" si="40"/>
        <v>309546.59999999998</v>
      </c>
      <c r="AM100" s="17">
        <f t="shared" si="41"/>
        <v>80043.399999999994</v>
      </c>
      <c r="AN100" s="17">
        <f t="shared" si="42"/>
        <v>131708.9</v>
      </c>
      <c r="AO100" s="17">
        <f t="shared" si="43"/>
        <v>-5297.4</v>
      </c>
      <c r="AP100" s="24">
        <f t="shared" si="44"/>
        <v>2869.7000000000116</v>
      </c>
      <c r="AQ100" s="17"/>
      <c r="AR100" s="17">
        <f t="shared" si="27"/>
        <v>0.14028910479184731</v>
      </c>
      <c r="AS100" s="17">
        <f t="shared" si="28"/>
        <v>-0.21030820950844578</v>
      </c>
      <c r="AT100" s="17">
        <f t="shared" si="29"/>
        <v>-9.7057904525825869E-2</v>
      </c>
      <c r="AU100" s="17">
        <f t="shared" si="30"/>
        <v>-0.12938480651046885</v>
      </c>
      <c r="AV100" s="17">
        <f t="shared" si="31"/>
        <v>0.12264923111187367</v>
      </c>
      <c r="AW100" s="17">
        <f t="shared" si="32"/>
        <v>0.45439079422470213</v>
      </c>
      <c r="AX100" s="17">
        <f t="shared" si="33"/>
        <v>1.2045919817182948E-14</v>
      </c>
      <c r="AY100" s="17"/>
      <c r="AZ100" s="17">
        <f t="shared" si="34"/>
        <v>0.14028910479184731</v>
      </c>
      <c r="BA100" s="17">
        <f t="shared" si="35"/>
        <v>0.14702468019044249</v>
      </c>
      <c r="BB100" s="17">
        <f t="shared" si="36"/>
        <v>-0.12938480651046885</v>
      </c>
      <c r="BC100" s="17">
        <f t="shared" si="37"/>
        <v>0.12264923111187367</v>
      </c>
      <c r="BD100" s="27">
        <f t="shared" si="38"/>
        <v>0</v>
      </c>
    </row>
    <row r="101" spans="1:56">
      <c r="A101" s="5">
        <v>0</v>
      </c>
      <c r="B101" s="9">
        <v>6</v>
      </c>
      <c r="C101" s="5" t="s">
        <v>56</v>
      </c>
      <c r="D101" s="8">
        <v>519982.2</v>
      </c>
      <c r="E101" s="8">
        <v>295341</v>
      </c>
      <c r="F101" s="8">
        <v>287381.59999999998</v>
      </c>
      <c r="G101" s="8">
        <v>234733</v>
      </c>
      <c r="H101" s="8">
        <v>16182.1</v>
      </c>
      <c r="I101" s="8">
        <v>79718</v>
      </c>
      <c r="J101" s="8">
        <v>192.7</v>
      </c>
      <c r="K101" s="8">
        <v>106003.9</v>
      </c>
      <c r="L101" s="8">
        <v>26082.1</v>
      </c>
      <c r="M101" s="8">
        <v>-52.5</v>
      </c>
      <c r="N101" s="8">
        <v>-3857.4</v>
      </c>
      <c r="O101" s="8">
        <v>84673.7</v>
      </c>
      <c r="P101" s="8">
        <v>88531.1</v>
      </c>
      <c r="Q101" s="8">
        <v>372.3</v>
      </c>
      <c r="R101" s="8"/>
      <c r="S101" s="8">
        <v>10251.700000000001</v>
      </c>
      <c r="T101" s="8">
        <v>530234</v>
      </c>
      <c r="U101" s="8">
        <v>17265.2</v>
      </c>
      <c r="V101" s="8">
        <v>28213.4</v>
      </c>
      <c r="W101" s="8">
        <v>10948.2</v>
      </c>
      <c r="X101" s="8">
        <v>547499.19999999995</v>
      </c>
      <c r="Z101" s="8">
        <v>523569</v>
      </c>
      <c r="AA101" s="8">
        <v>391540.5</v>
      </c>
      <c r="AB101" s="8">
        <v>132035.20000000001</v>
      </c>
      <c r="AC101" s="8"/>
      <c r="AD101" s="8">
        <v>121981.3</v>
      </c>
      <c r="AE101" s="8"/>
      <c r="AF101" s="8">
        <v>519744.4</v>
      </c>
      <c r="AG101" s="8"/>
      <c r="AH101" s="22">
        <f t="shared" ref="AH101:AH115" si="45">D101/D100*100-100</f>
        <v>0.21411864832737137</v>
      </c>
      <c r="AI101" s="8"/>
      <c r="AK101" s="24">
        <f t="shared" si="39"/>
        <v>519982.2</v>
      </c>
      <c r="AL101" s="17">
        <f t="shared" si="40"/>
        <v>311523.09999999998</v>
      </c>
      <c r="AM101" s="17">
        <f t="shared" si="41"/>
        <v>79718</v>
      </c>
      <c r="AN101" s="17">
        <f t="shared" si="42"/>
        <v>132033.5</v>
      </c>
      <c r="AO101" s="17">
        <f t="shared" si="43"/>
        <v>-3857.4</v>
      </c>
      <c r="AP101" s="24">
        <f t="shared" si="44"/>
        <v>565.00000000005821</v>
      </c>
      <c r="AQ101" s="17"/>
      <c r="AR101" s="17">
        <f t="shared" si="27"/>
        <v>0.21411864832737137</v>
      </c>
      <c r="AS101" s="17">
        <f t="shared" si="28"/>
        <v>0.38092304988212877</v>
      </c>
      <c r="AT101" s="17">
        <f t="shared" si="29"/>
        <v>-6.2713058655017695E-2</v>
      </c>
      <c r="AU101" s="17">
        <f t="shared" si="30"/>
        <v>6.2558877810139746E-2</v>
      </c>
      <c r="AV101" s="17">
        <f t="shared" si="31"/>
        <v>0.27752552078434872</v>
      </c>
      <c r="AW101" s="17">
        <f t="shared" si="32"/>
        <v>-0.44417574149421929</v>
      </c>
      <c r="AX101" s="17">
        <f t="shared" si="33"/>
        <v>-8.9372953482325102E-15</v>
      </c>
      <c r="AY101" s="17"/>
      <c r="AZ101" s="17">
        <f t="shared" si="34"/>
        <v>0.21411864832737137</v>
      </c>
      <c r="BA101" s="17">
        <f t="shared" si="35"/>
        <v>-0.12596575026711709</v>
      </c>
      <c r="BB101" s="17">
        <f t="shared" si="36"/>
        <v>6.2558877810139746E-2</v>
      </c>
      <c r="BC101" s="17">
        <f t="shared" si="37"/>
        <v>0.27752552078434872</v>
      </c>
      <c r="BD101" s="27">
        <f t="shared" si="38"/>
        <v>0</v>
      </c>
    </row>
    <row r="102" spans="1:56">
      <c r="A102" s="5">
        <v>0</v>
      </c>
      <c r="B102" s="11" t="s">
        <v>80</v>
      </c>
      <c r="C102" s="5" t="s">
        <v>57</v>
      </c>
      <c r="D102" s="8">
        <v>521508.1</v>
      </c>
      <c r="E102" s="8">
        <v>295440.59999999998</v>
      </c>
      <c r="F102" s="8">
        <v>287440.2</v>
      </c>
      <c r="G102" s="8">
        <v>234641.5</v>
      </c>
      <c r="H102" s="8">
        <v>16267.8</v>
      </c>
      <c r="I102" s="8">
        <v>80918.100000000006</v>
      </c>
      <c r="J102" s="8">
        <v>-1028.0999999999999</v>
      </c>
      <c r="K102" s="8">
        <v>105920.1</v>
      </c>
      <c r="L102" s="8">
        <v>25681.5</v>
      </c>
      <c r="M102" s="8">
        <v>-117.1</v>
      </c>
      <c r="N102" s="8">
        <v>-2138.8000000000002</v>
      </c>
      <c r="O102" s="8">
        <v>86956.4</v>
      </c>
      <c r="P102" s="8">
        <v>89095.2</v>
      </c>
      <c r="Q102" s="8">
        <v>564</v>
      </c>
      <c r="R102" s="8"/>
      <c r="S102" s="8">
        <v>8581</v>
      </c>
      <c r="T102" s="8">
        <v>530089.1</v>
      </c>
      <c r="U102" s="8">
        <v>17119.900000000001</v>
      </c>
      <c r="V102" s="8">
        <v>28588.7</v>
      </c>
      <c r="W102" s="8">
        <v>11468.8</v>
      </c>
      <c r="X102" s="8">
        <v>547209</v>
      </c>
      <c r="Z102" s="8">
        <v>523226.6</v>
      </c>
      <c r="AA102" s="8">
        <v>391744</v>
      </c>
      <c r="AB102" s="8">
        <v>131487.70000000001</v>
      </c>
      <c r="AC102" s="8"/>
      <c r="AD102" s="8">
        <v>122850.8</v>
      </c>
      <c r="AE102" s="8"/>
      <c r="AF102" s="8">
        <v>522494.1</v>
      </c>
      <c r="AG102" s="8"/>
      <c r="AH102" s="22">
        <f t="shared" si="45"/>
        <v>0.29345235279207316</v>
      </c>
      <c r="AI102" s="8"/>
      <c r="AK102" s="24">
        <f t="shared" si="39"/>
        <v>521508.1</v>
      </c>
      <c r="AL102" s="17">
        <f t="shared" si="40"/>
        <v>311708.39999999997</v>
      </c>
      <c r="AM102" s="17">
        <f t="shared" si="41"/>
        <v>80918.100000000006</v>
      </c>
      <c r="AN102" s="17">
        <f t="shared" si="42"/>
        <v>131484.5</v>
      </c>
      <c r="AO102" s="17">
        <f t="shared" si="43"/>
        <v>-2138.8000000000002</v>
      </c>
      <c r="AP102" s="24">
        <f t="shared" si="44"/>
        <v>-464.10000000003492</v>
      </c>
      <c r="AQ102" s="17"/>
      <c r="AR102" s="17">
        <f t="shared" si="27"/>
        <v>0.29345235279207316</v>
      </c>
      <c r="AS102" s="17">
        <f t="shared" si="28"/>
        <v>3.5635835226665136E-2</v>
      </c>
      <c r="AT102" s="17">
        <f t="shared" si="29"/>
        <v>0.23079636187546532</v>
      </c>
      <c r="AU102" s="17">
        <f t="shared" si="30"/>
        <v>-0.10558053717992653</v>
      </c>
      <c r="AV102" s="17">
        <f t="shared" si="31"/>
        <v>0.33051131365650588</v>
      </c>
      <c r="AW102" s="17">
        <f t="shared" si="32"/>
        <v>-0.19791062078665253</v>
      </c>
      <c r="AX102" s="17">
        <f t="shared" si="33"/>
        <v>1.5876189252139739E-14</v>
      </c>
      <c r="AY102" s="17"/>
      <c r="AZ102" s="17">
        <f t="shared" si="34"/>
        <v>0.29345235279207316</v>
      </c>
      <c r="BA102" s="17">
        <f t="shared" si="35"/>
        <v>6.8521576315493826E-2</v>
      </c>
      <c r="BB102" s="17">
        <f t="shared" si="36"/>
        <v>-0.10558053717992653</v>
      </c>
      <c r="BC102" s="17">
        <f t="shared" si="37"/>
        <v>0.33051131365650588</v>
      </c>
      <c r="BD102" s="27">
        <f t="shared" si="38"/>
        <v>0</v>
      </c>
    </row>
    <row r="103" spans="1:56">
      <c r="A103" s="5">
        <v>0</v>
      </c>
      <c r="B103" s="7" t="s">
        <v>79</v>
      </c>
      <c r="C103" s="5" t="s">
        <v>145</v>
      </c>
      <c r="D103" s="8">
        <v>527539.6</v>
      </c>
      <c r="E103" s="8">
        <v>297893.40000000002</v>
      </c>
      <c r="F103" s="8">
        <v>289910.8</v>
      </c>
      <c r="G103" s="8">
        <v>236925.4</v>
      </c>
      <c r="H103" s="8">
        <v>16361.2</v>
      </c>
      <c r="I103" s="8">
        <v>82419.7</v>
      </c>
      <c r="J103" s="8">
        <v>150.1</v>
      </c>
      <c r="K103" s="8">
        <v>106381.7</v>
      </c>
      <c r="L103" s="8">
        <v>25820</v>
      </c>
      <c r="M103" s="8">
        <v>-197.6</v>
      </c>
      <c r="N103" s="8">
        <v>-1822.6</v>
      </c>
      <c r="O103" s="8">
        <v>88850.7</v>
      </c>
      <c r="P103" s="8">
        <v>90673.3</v>
      </c>
      <c r="Q103" s="8">
        <v>533.70000000000005</v>
      </c>
      <c r="R103" s="8"/>
      <c r="S103" s="8">
        <v>5852.2</v>
      </c>
      <c r="T103" s="8">
        <v>533391.80000000005</v>
      </c>
      <c r="U103" s="8">
        <v>19830.8</v>
      </c>
      <c r="V103" s="8">
        <v>31244.799999999999</v>
      </c>
      <c r="W103" s="8">
        <v>11414</v>
      </c>
      <c r="X103" s="8">
        <v>553222.6</v>
      </c>
      <c r="Z103" s="8">
        <v>528954.1</v>
      </c>
      <c r="AA103" s="8">
        <v>396925.8</v>
      </c>
      <c r="AB103" s="8">
        <v>132033</v>
      </c>
      <c r="AC103" s="8"/>
      <c r="AD103" s="8">
        <v>124573.3</v>
      </c>
      <c r="AE103" s="8"/>
      <c r="AF103" s="8">
        <v>527459.30000000005</v>
      </c>
      <c r="AG103" s="8"/>
      <c r="AH103" s="22">
        <f t="shared" si="45"/>
        <v>1.1565496298139948</v>
      </c>
      <c r="AI103" s="8"/>
      <c r="AK103" s="24">
        <f t="shared" si="39"/>
        <v>527539.6</v>
      </c>
      <c r="AL103" s="17">
        <f t="shared" si="40"/>
        <v>314254.60000000003</v>
      </c>
      <c r="AM103" s="17">
        <f t="shared" si="41"/>
        <v>82419.7</v>
      </c>
      <c r="AN103" s="17">
        <f t="shared" si="42"/>
        <v>132004.1</v>
      </c>
      <c r="AO103" s="17">
        <f t="shared" si="43"/>
        <v>-1822.6</v>
      </c>
      <c r="AP103" s="24">
        <f t="shared" si="44"/>
        <v>683.79999999993015</v>
      </c>
      <c r="AQ103" s="17"/>
      <c r="AR103" s="17">
        <f t="shared" si="27"/>
        <v>1.1565496298139948</v>
      </c>
      <c r="AS103" s="17">
        <f t="shared" si="28"/>
        <v>0.48823786246082657</v>
      </c>
      <c r="AT103" s="17">
        <f t="shared" si="29"/>
        <v>0.28793416631496066</v>
      </c>
      <c r="AU103" s="17">
        <f t="shared" si="30"/>
        <v>9.9634118818098097E-2</v>
      </c>
      <c r="AV103" s="17">
        <f t="shared" si="31"/>
        <v>6.0631848287687251E-2</v>
      </c>
      <c r="AW103" s="17">
        <f t="shared" si="32"/>
        <v>0.22011163393242886</v>
      </c>
      <c r="AX103" s="17">
        <f t="shared" si="33"/>
        <v>-6.6613381477509392E-15</v>
      </c>
      <c r="AY103" s="17"/>
      <c r="AZ103" s="17">
        <f t="shared" si="34"/>
        <v>1.1565496298139948</v>
      </c>
      <c r="BA103" s="17">
        <f t="shared" si="35"/>
        <v>0.99628366270820945</v>
      </c>
      <c r="BB103" s="17">
        <f t="shared" si="36"/>
        <v>9.9634118818098097E-2</v>
      </c>
      <c r="BC103" s="17">
        <f t="shared" si="37"/>
        <v>6.0631848287687251E-2</v>
      </c>
      <c r="BD103" s="27">
        <f t="shared" si="38"/>
        <v>0</v>
      </c>
    </row>
    <row r="104" spans="1:56">
      <c r="A104" s="5">
        <v>0</v>
      </c>
      <c r="B104" s="9">
        <v>1</v>
      </c>
      <c r="C104" s="5" t="s">
        <v>55</v>
      </c>
      <c r="D104" s="8">
        <v>529388.80000000005</v>
      </c>
      <c r="E104" s="8">
        <v>299963.5</v>
      </c>
      <c r="F104" s="8">
        <v>292002.40000000002</v>
      </c>
      <c r="G104" s="8">
        <v>238835</v>
      </c>
      <c r="H104" s="8">
        <v>16553.900000000001</v>
      </c>
      <c r="I104" s="8">
        <v>83260.800000000003</v>
      </c>
      <c r="J104" s="8">
        <v>-363.4</v>
      </c>
      <c r="K104" s="8">
        <v>105989.7</v>
      </c>
      <c r="L104" s="8">
        <v>26471.200000000001</v>
      </c>
      <c r="M104" s="8">
        <v>108</v>
      </c>
      <c r="N104" s="8">
        <v>-3143</v>
      </c>
      <c r="O104" s="8">
        <v>88848.5</v>
      </c>
      <c r="P104" s="8">
        <v>91991.5</v>
      </c>
      <c r="Q104" s="8">
        <v>548.1</v>
      </c>
      <c r="R104" s="8"/>
      <c r="S104" s="8">
        <v>6444.3</v>
      </c>
      <c r="T104" s="8">
        <v>535833.1</v>
      </c>
      <c r="U104" s="8">
        <v>18518.900000000001</v>
      </c>
      <c r="V104" s="8">
        <v>30203.5</v>
      </c>
      <c r="W104" s="8">
        <v>11684.6</v>
      </c>
      <c r="X104" s="8">
        <v>554352</v>
      </c>
      <c r="Z104" s="8">
        <v>532093</v>
      </c>
      <c r="AA104" s="8">
        <v>399557.2</v>
      </c>
      <c r="AB104" s="8">
        <v>132540.6</v>
      </c>
      <c r="AC104" s="8"/>
      <c r="AD104" s="8">
        <v>126264.6</v>
      </c>
      <c r="AE104" s="8"/>
      <c r="AF104" s="8">
        <v>529547.9</v>
      </c>
      <c r="AG104" s="8"/>
      <c r="AH104" s="22">
        <f t="shared" si="45"/>
        <v>0.35053292681726589</v>
      </c>
      <c r="AI104" s="8"/>
      <c r="AK104" s="24">
        <f t="shared" si="39"/>
        <v>529388.80000000005</v>
      </c>
      <c r="AL104" s="17">
        <f t="shared" si="40"/>
        <v>316517.40000000002</v>
      </c>
      <c r="AM104" s="17">
        <f t="shared" si="41"/>
        <v>83260.800000000003</v>
      </c>
      <c r="AN104" s="17">
        <f t="shared" si="42"/>
        <v>132568.9</v>
      </c>
      <c r="AO104" s="17">
        <f t="shared" si="43"/>
        <v>-3143</v>
      </c>
      <c r="AP104" s="24">
        <f t="shared" si="44"/>
        <v>184.70000000006985</v>
      </c>
      <c r="AQ104" s="17"/>
      <c r="AR104" s="17">
        <f t="shared" si="27"/>
        <v>0.35053292681726589</v>
      </c>
      <c r="AS104" s="17">
        <f t="shared" si="28"/>
        <v>0.42893462405476074</v>
      </c>
      <c r="AT104" s="17">
        <f t="shared" si="29"/>
        <v>0.15943826776226958</v>
      </c>
      <c r="AU104" s="17">
        <f t="shared" si="30"/>
        <v>0.10706305270732062</v>
      </c>
      <c r="AV104" s="17">
        <f t="shared" si="31"/>
        <v>-0.25029400636464072</v>
      </c>
      <c r="AW104" s="17">
        <f t="shared" si="32"/>
        <v>-9.460901134243957E-2</v>
      </c>
      <c r="AX104" s="17">
        <f t="shared" si="33"/>
        <v>-4.7739590058881731E-15</v>
      </c>
      <c r="AY104" s="17"/>
      <c r="AZ104" s="17">
        <f t="shared" si="34"/>
        <v>0.35053292681726589</v>
      </c>
      <c r="BA104" s="17">
        <f t="shared" si="35"/>
        <v>0.49376388047458597</v>
      </c>
      <c r="BB104" s="17">
        <f t="shared" si="36"/>
        <v>0.10706305270732062</v>
      </c>
      <c r="BC104" s="17">
        <f t="shared" si="37"/>
        <v>-0.25029400636464072</v>
      </c>
      <c r="BD104" s="27">
        <f t="shared" si="38"/>
        <v>0</v>
      </c>
    </row>
    <row r="105" spans="1:56">
      <c r="A105" s="5">
        <v>0</v>
      </c>
      <c r="B105" s="9">
        <v>7</v>
      </c>
      <c r="C105" s="5" t="s">
        <v>56</v>
      </c>
      <c r="D105" s="8">
        <v>532345.30000000005</v>
      </c>
      <c r="E105" s="8">
        <v>298046.8</v>
      </c>
      <c r="F105" s="8">
        <v>290075.7</v>
      </c>
      <c r="G105" s="8">
        <v>236785.7</v>
      </c>
      <c r="H105" s="8">
        <v>16189.7</v>
      </c>
      <c r="I105" s="8">
        <v>83755.399999999994</v>
      </c>
      <c r="J105" s="8">
        <v>2274.6</v>
      </c>
      <c r="K105" s="8">
        <v>106204.5</v>
      </c>
      <c r="L105" s="8">
        <v>25793.200000000001</v>
      </c>
      <c r="M105" s="8">
        <v>83.7</v>
      </c>
      <c r="N105" s="8">
        <v>-270</v>
      </c>
      <c r="O105" s="8">
        <v>90664.4</v>
      </c>
      <c r="P105" s="8">
        <v>90934.399999999994</v>
      </c>
      <c r="Q105" s="8">
        <v>267.39999999999998</v>
      </c>
      <c r="R105" s="8"/>
      <c r="S105" s="8">
        <v>7838.7</v>
      </c>
      <c r="T105" s="8">
        <v>540184</v>
      </c>
      <c r="U105" s="8">
        <v>19820.3</v>
      </c>
      <c r="V105" s="8">
        <v>31357.5</v>
      </c>
      <c r="W105" s="8">
        <v>11537.2</v>
      </c>
      <c r="X105" s="8">
        <v>560004.30000000005</v>
      </c>
      <c r="Z105" s="8">
        <v>532321.5</v>
      </c>
      <c r="AA105" s="8">
        <v>400284.1</v>
      </c>
      <c r="AB105" s="8">
        <v>132042.29999999999</v>
      </c>
      <c r="AC105" s="8"/>
      <c r="AD105" s="8">
        <v>125689.4</v>
      </c>
      <c r="AE105" s="8"/>
      <c r="AF105" s="8">
        <v>530034.9</v>
      </c>
      <c r="AG105" s="8"/>
      <c r="AH105" s="22">
        <f t="shared" si="45"/>
        <v>0.55847422537085833</v>
      </c>
      <c r="AI105" s="8"/>
      <c r="AK105" s="24">
        <f t="shared" si="39"/>
        <v>532345.30000000005</v>
      </c>
      <c r="AL105" s="17">
        <f t="shared" si="40"/>
        <v>314236.5</v>
      </c>
      <c r="AM105" s="17">
        <f t="shared" si="41"/>
        <v>83755.399999999994</v>
      </c>
      <c r="AN105" s="17">
        <f t="shared" si="42"/>
        <v>132081.40000000002</v>
      </c>
      <c r="AO105" s="17">
        <f t="shared" si="43"/>
        <v>-270</v>
      </c>
      <c r="AP105" s="24">
        <f t="shared" si="44"/>
        <v>2542</v>
      </c>
      <c r="AQ105" s="17"/>
      <c r="AR105" s="17">
        <f t="shared" si="27"/>
        <v>0.55847422537085833</v>
      </c>
      <c r="AS105" s="17">
        <f t="shared" si="28"/>
        <v>-0.43085535621456728</v>
      </c>
      <c r="AT105" s="17">
        <f t="shared" si="29"/>
        <v>9.3428497165030919E-2</v>
      </c>
      <c r="AU105" s="17">
        <f t="shared" si="30"/>
        <v>-9.208732787697263E-2</v>
      </c>
      <c r="AV105" s="17">
        <f t="shared" si="31"/>
        <v>0.54270131895499107</v>
      </c>
      <c r="AW105" s="17">
        <f t="shared" si="32"/>
        <v>0.4452870933423469</v>
      </c>
      <c r="AX105" s="17">
        <f t="shared" si="33"/>
        <v>2.9309887850104133E-14</v>
      </c>
      <c r="AY105" s="17"/>
      <c r="AZ105" s="17">
        <f t="shared" si="34"/>
        <v>0.55847422537085833</v>
      </c>
      <c r="BA105" s="17">
        <f t="shared" si="35"/>
        <v>0.10786023429283986</v>
      </c>
      <c r="BB105" s="17">
        <f t="shared" si="36"/>
        <v>-9.208732787697263E-2</v>
      </c>
      <c r="BC105" s="17">
        <f t="shared" si="37"/>
        <v>0.54270131895499107</v>
      </c>
      <c r="BD105" s="27">
        <f t="shared" si="38"/>
        <v>0</v>
      </c>
    </row>
    <row r="106" spans="1:56">
      <c r="A106" s="5">
        <v>0</v>
      </c>
      <c r="B106" s="11" t="s">
        <v>80</v>
      </c>
      <c r="C106" s="5" t="s">
        <v>57</v>
      </c>
      <c r="D106" s="8">
        <v>534838.9</v>
      </c>
      <c r="E106" s="8">
        <v>299530.2</v>
      </c>
      <c r="F106" s="8">
        <v>291586.59999999998</v>
      </c>
      <c r="G106" s="8">
        <v>238132.9</v>
      </c>
      <c r="H106" s="8">
        <v>15693.6</v>
      </c>
      <c r="I106" s="8">
        <v>84995.3</v>
      </c>
      <c r="J106" s="8">
        <v>2785.8</v>
      </c>
      <c r="K106" s="8">
        <v>106307</v>
      </c>
      <c r="L106" s="8">
        <v>25861.4</v>
      </c>
      <c r="M106" s="8">
        <v>93.5</v>
      </c>
      <c r="N106" s="8">
        <v>-877.9</v>
      </c>
      <c r="O106" s="8">
        <v>92577.9</v>
      </c>
      <c r="P106" s="8">
        <v>93455.8</v>
      </c>
      <c r="Q106" s="8">
        <v>449.9</v>
      </c>
      <c r="R106" s="8"/>
      <c r="S106" s="8">
        <v>5476.6</v>
      </c>
      <c r="T106" s="8">
        <v>540315.5</v>
      </c>
      <c r="U106" s="8">
        <v>19330.099999999999</v>
      </c>
      <c r="V106" s="8">
        <v>31450</v>
      </c>
      <c r="W106" s="8">
        <v>12119.9</v>
      </c>
      <c r="X106" s="8">
        <v>559645.6</v>
      </c>
      <c r="Z106" s="8">
        <v>535206.6</v>
      </c>
      <c r="AA106" s="8">
        <v>402988.4</v>
      </c>
      <c r="AB106" s="8">
        <v>132223.5</v>
      </c>
      <c r="AC106" s="8"/>
      <c r="AD106" s="8">
        <v>126473.4</v>
      </c>
      <c r="AE106" s="8"/>
      <c r="AF106" s="8">
        <v>532025.1</v>
      </c>
      <c r="AG106" s="8"/>
      <c r="AH106" s="22">
        <f t="shared" si="45"/>
        <v>0.46841777320096867</v>
      </c>
      <c r="AI106" s="8"/>
      <c r="AK106" s="24">
        <f t="shared" si="39"/>
        <v>534838.9</v>
      </c>
      <c r="AL106" s="17">
        <f t="shared" si="40"/>
        <v>315223.8</v>
      </c>
      <c r="AM106" s="17">
        <f t="shared" si="41"/>
        <v>84995.3</v>
      </c>
      <c r="AN106" s="17">
        <f t="shared" si="42"/>
        <v>132261.9</v>
      </c>
      <c r="AO106" s="17">
        <f t="shared" si="43"/>
        <v>-877.9</v>
      </c>
      <c r="AP106" s="24">
        <f t="shared" si="44"/>
        <v>3235.8000000000466</v>
      </c>
      <c r="AQ106" s="17"/>
      <c r="AR106" s="17">
        <f t="shared" si="27"/>
        <v>0.46841777320096867</v>
      </c>
      <c r="AS106" s="17">
        <f t="shared" si="28"/>
        <v>0.18546233055875355</v>
      </c>
      <c r="AT106" s="17">
        <f t="shared" si="29"/>
        <v>0.2329127353993749</v>
      </c>
      <c r="AU106" s="17">
        <f t="shared" si="30"/>
        <v>3.3906564029018552E-2</v>
      </c>
      <c r="AV106" s="17">
        <f t="shared" si="31"/>
        <v>-0.11419279929774902</v>
      </c>
      <c r="AW106" s="17">
        <f t="shared" si="32"/>
        <v>0.13032894251157032</v>
      </c>
      <c r="AX106" s="17">
        <f t="shared" si="33"/>
        <v>0</v>
      </c>
      <c r="AY106" s="17"/>
      <c r="AZ106" s="17">
        <f t="shared" si="34"/>
        <v>0.46841777320096867</v>
      </c>
      <c r="BA106" s="17">
        <f t="shared" si="35"/>
        <v>0.54870400846969913</v>
      </c>
      <c r="BB106" s="17">
        <f t="shared" si="36"/>
        <v>3.3906564029018552E-2</v>
      </c>
      <c r="BC106" s="17">
        <f t="shared" si="37"/>
        <v>-0.11419279929774902</v>
      </c>
      <c r="BD106" s="27">
        <f t="shared" si="38"/>
        <v>0</v>
      </c>
    </row>
    <row r="107" spans="1:56">
      <c r="A107" s="5">
        <v>0</v>
      </c>
      <c r="B107" s="7" t="s">
        <v>79</v>
      </c>
      <c r="C107" s="5" t="s">
        <v>146</v>
      </c>
      <c r="D107" s="8">
        <v>532263.4</v>
      </c>
      <c r="E107" s="8">
        <v>298385.3</v>
      </c>
      <c r="F107" s="8">
        <v>290508.5</v>
      </c>
      <c r="G107" s="8">
        <v>236936.5</v>
      </c>
      <c r="H107" s="8">
        <v>15309.6</v>
      </c>
      <c r="I107" s="8">
        <v>85043</v>
      </c>
      <c r="J107" s="8">
        <v>659.4</v>
      </c>
      <c r="K107" s="8">
        <v>106862.2</v>
      </c>
      <c r="L107" s="8">
        <v>25952.2</v>
      </c>
      <c r="M107" s="8">
        <v>30.8</v>
      </c>
      <c r="N107" s="8">
        <v>-599.5</v>
      </c>
      <c r="O107" s="8">
        <v>93527.7</v>
      </c>
      <c r="P107" s="8">
        <v>94127.2</v>
      </c>
      <c r="Q107" s="8">
        <v>620.4</v>
      </c>
      <c r="R107" s="8"/>
      <c r="S107" s="8">
        <v>4065.8</v>
      </c>
      <c r="T107" s="8">
        <v>536329.19999999995</v>
      </c>
      <c r="U107" s="8">
        <v>18969.900000000001</v>
      </c>
      <c r="V107" s="8">
        <v>31918.6</v>
      </c>
      <c r="W107" s="8">
        <v>12948.7</v>
      </c>
      <c r="X107" s="8">
        <v>555299.1</v>
      </c>
      <c r="Z107" s="8">
        <v>532233.30000000005</v>
      </c>
      <c r="AA107" s="8">
        <v>399419</v>
      </c>
      <c r="AB107" s="8">
        <v>132817.4</v>
      </c>
      <c r="AC107" s="8"/>
      <c r="AD107" s="8">
        <v>126213.1</v>
      </c>
      <c r="AE107" s="8"/>
      <c r="AF107" s="8">
        <v>531543.19999999995</v>
      </c>
      <c r="AG107" s="8"/>
      <c r="AH107" s="22">
        <f t="shared" si="45"/>
        <v>-0.48154687327343026</v>
      </c>
      <c r="AI107" s="8"/>
      <c r="AK107" s="24">
        <f t="shared" si="39"/>
        <v>532263.4</v>
      </c>
      <c r="AL107" s="17">
        <f t="shared" si="40"/>
        <v>313694.89999999997</v>
      </c>
      <c r="AM107" s="17">
        <f t="shared" si="41"/>
        <v>85043</v>
      </c>
      <c r="AN107" s="17">
        <f t="shared" si="42"/>
        <v>132845.19999999998</v>
      </c>
      <c r="AO107" s="17">
        <f t="shared" si="43"/>
        <v>-599.5</v>
      </c>
      <c r="AP107" s="24">
        <f t="shared" si="44"/>
        <v>1279.8000000000466</v>
      </c>
      <c r="AQ107" s="17"/>
      <c r="AR107" s="17">
        <f t="shared" si="27"/>
        <v>-0.48154687327343026</v>
      </c>
      <c r="AS107" s="17">
        <f t="shared" si="28"/>
        <v>-0.28586178006125268</v>
      </c>
      <c r="AT107" s="17">
        <f t="shared" si="29"/>
        <v>8.9185734246325556E-3</v>
      </c>
      <c r="AU107" s="17">
        <f t="shared" si="30"/>
        <v>0.10906087795782775</v>
      </c>
      <c r="AV107" s="17">
        <f t="shared" si="31"/>
        <v>5.205305747207243E-2</v>
      </c>
      <c r="AW107" s="17">
        <f t="shared" si="32"/>
        <v>-0.36571760206671577</v>
      </c>
      <c r="AX107" s="17">
        <f t="shared" si="33"/>
        <v>5.440092820663267E-15</v>
      </c>
      <c r="AY107" s="17"/>
      <c r="AZ107" s="17">
        <f t="shared" si="34"/>
        <v>-0.48154687327343026</v>
      </c>
      <c r="BA107" s="17">
        <f t="shared" si="35"/>
        <v>-0.64266080870333042</v>
      </c>
      <c r="BB107" s="17">
        <f t="shared" si="36"/>
        <v>0.10906087795782775</v>
      </c>
      <c r="BC107" s="17">
        <f t="shared" si="37"/>
        <v>5.205305747207243E-2</v>
      </c>
      <c r="BD107" s="27">
        <f t="shared" si="38"/>
        <v>0</v>
      </c>
    </row>
    <row r="108" spans="1:56">
      <c r="A108" s="5">
        <v>0</v>
      </c>
      <c r="B108" s="9">
        <v>1</v>
      </c>
      <c r="C108" s="5" t="s">
        <v>55</v>
      </c>
      <c r="D108" s="8">
        <v>534632.80000000005</v>
      </c>
      <c r="E108" s="8">
        <v>299013.59999999998</v>
      </c>
      <c r="F108" s="8">
        <v>291268</v>
      </c>
      <c r="G108" s="8">
        <v>237541.6</v>
      </c>
      <c r="H108" s="8">
        <v>14945.4</v>
      </c>
      <c r="I108" s="8">
        <v>86789.7</v>
      </c>
      <c r="J108" s="8">
        <v>259.8</v>
      </c>
      <c r="K108" s="8">
        <v>106894.8</v>
      </c>
      <c r="L108" s="8">
        <v>26634.400000000001</v>
      </c>
      <c r="M108" s="8">
        <v>64.099999999999994</v>
      </c>
      <c r="N108" s="8">
        <v>-643.1</v>
      </c>
      <c r="O108" s="8">
        <v>94269</v>
      </c>
      <c r="P108" s="8">
        <v>94912.1</v>
      </c>
      <c r="Q108" s="8">
        <v>674.1</v>
      </c>
      <c r="R108" s="8"/>
      <c r="S108" s="8">
        <v>3327.7</v>
      </c>
      <c r="T108" s="8">
        <v>537960.4</v>
      </c>
      <c r="U108" s="8">
        <v>20251.599999999999</v>
      </c>
      <c r="V108" s="8">
        <v>33302.6</v>
      </c>
      <c r="W108" s="8">
        <v>13051</v>
      </c>
      <c r="X108" s="8">
        <v>558212.1</v>
      </c>
      <c r="Z108" s="8">
        <v>534612.80000000005</v>
      </c>
      <c r="AA108" s="8">
        <v>401029.8</v>
      </c>
      <c r="AB108" s="8">
        <v>133586.20000000001</v>
      </c>
      <c r="AC108" s="8"/>
      <c r="AD108" s="8">
        <v>128253.4</v>
      </c>
      <c r="AE108" s="8"/>
      <c r="AF108" s="8">
        <v>534259.69999999995</v>
      </c>
      <c r="AG108" s="8"/>
      <c r="AH108" s="22">
        <f t="shared" si="45"/>
        <v>0.44515553765297966</v>
      </c>
      <c r="AI108" s="8"/>
      <c r="AK108" s="24">
        <f t="shared" si="39"/>
        <v>534632.80000000005</v>
      </c>
      <c r="AL108" s="17">
        <f t="shared" si="40"/>
        <v>313959</v>
      </c>
      <c r="AM108" s="17">
        <f t="shared" si="41"/>
        <v>86789.7</v>
      </c>
      <c r="AN108" s="17">
        <f t="shared" si="42"/>
        <v>133593.30000000002</v>
      </c>
      <c r="AO108" s="17">
        <f t="shared" si="43"/>
        <v>-643.1</v>
      </c>
      <c r="AP108" s="24">
        <f t="shared" si="44"/>
        <v>933.90000000002328</v>
      </c>
      <c r="AQ108" s="17"/>
      <c r="AR108" s="17">
        <f t="shared" si="27"/>
        <v>0.44515553765297966</v>
      </c>
      <c r="AS108" s="17">
        <f t="shared" si="28"/>
        <v>4.9618290493021862E-2</v>
      </c>
      <c r="AT108" s="17">
        <f t="shared" si="29"/>
        <v>0.32816458918648117</v>
      </c>
      <c r="AU108" s="17">
        <f t="shared" si="30"/>
        <v>0.14055071229771479</v>
      </c>
      <c r="AV108" s="17">
        <f t="shared" si="31"/>
        <v>-8.1914330386045741E-3</v>
      </c>
      <c r="AW108" s="17">
        <f t="shared" si="32"/>
        <v>-6.4986621285630999E-2</v>
      </c>
      <c r="AX108" s="17">
        <f t="shared" si="33"/>
        <v>-2.6090241078691179E-15</v>
      </c>
      <c r="AY108" s="17"/>
      <c r="AZ108" s="17">
        <f t="shared" si="34"/>
        <v>0.44515553765297966</v>
      </c>
      <c r="BA108" s="17">
        <f t="shared" si="35"/>
        <v>0.31279625839386943</v>
      </c>
      <c r="BB108" s="17">
        <f t="shared" si="36"/>
        <v>0.14055071229771479</v>
      </c>
      <c r="BC108" s="17">
        <f t="shared" si="37"/>
        <v>-8.1914330386045741E-3</v>
      </c>
      <c r="BD108" s="27">
        <f t="shared" si="38"/>
        <v>0</v>
      </c>
    </row>
    <row r="109" spans="1:56">
      <c r="A109" s="5">
        <v>0</v>
      </c>
      <c r="B109" s="9">
        <v>8</v>
      </c>
      <c r="C109" s="5" t="s">
        <v>56</v>
      </c>
      <c r="D109" s="8">
        <v>530144.30000000005</v>
      </c>
      <c r="E109" s="8">
        <v>298305.8</v>
      </c>
      <c r="F109" s="8">
        <v>290673.40000000002</v>
      </c>
      <c r="G109" s="8">
        <v>236829.1</v>
      </c>
      <c r="H109" s="8">
        <v>14966.8</v>
      </c>
      <c r="I109" s="8">
        <v>83068.2</v>
      </c>
      <c r="J109" s="8">
        <v>1582.6</v>
      </c>
      <c r="K109" s="8">
        <v>107058.1</v>
      </c>
      <c r="L109" s="8">
        <v>25999.200000000001</v>
      </c>
      <c r="M109" s="8">
        <v>91.1</v>
      </c>
      <c r="N109" s="8">
        <v>-1440.6</v>
      </c>
      <c r="O109" s="8">
        <v>92115.7</v>
      </c>
      <c r="P109" s="8">
        <v>93556.4</v>
      </c>
      <c r="Q109" s="8">
        <v>513.1</v>
      </c>
      <c r="R109" s="8"/>
      <c r="S109" s="8">
        <v>2387.6</v>
      </c>
      <c r="T109" s="8">
        <v>532531.9</v>
      </c>
      <c r="U109" s="8">
        <v>19697.3</v>
      </c>
      <c r="V109" s="8">
        <v>33148.199999999997</v>
      </c>
      <c r="W109" s="8">
        <v>13450.9</v>
      </c>
      <c r="X109" s="8">
        <v>552229.19999999995</v>
      </c>
      <c r="Z109" s="8">
        <v>531025.30000000005</v>
      </c>
      <c r="AA109" s="8">
        <v>397917.7</v>
      </c>
      <c r="AB109" s="8">
        <v>133110</v>
      </c>
      <c r="AC109" s="8"/>
      <c r="AD109" s="8">
        <v>123955.1</v>
      </c>
      <c r="AE109" s="8"/>
      <c r="AF109" s="8">
        <v>528461.30000000005</v>
      </c>
      <c r="AG109" s="8"/>
      <c r="AH109" s="22">
        <f t="shared" si="45"/>
        <v>-0.83954819083304244</v>
      </c>
      <c r="AI109" s="8"/>
      <c r="AK109" s="24">
        <f t="shared" si="39"/>
        <v>530144.30000000005</v>
      </c>
      <c r="AL109" s="17">
        <f t="shared" si="40"/>
        <v>313272.59999999998</v>
      </c>
      <c r="AM109" s="17">
        <f t="shared" si="41"/>
        <v>83068.2</v>
      </c>
      <c r="AN109" s="17">
        <f t="shared" si="42"/>
        <v>133148.40000000002</v>
      </c>
      <c r="AO109" s="17">
        <f t="shared" si="43"/>
        <v>-1440.6</v>
      </c>
      <c r="AP109" s="24">
        <f t="shared" si="44"/>
        <v>2095.7000000000698</v>
      </c>
      <c r="AQ109" s="17"/>
      <c r="AR109" s="17">
        <f t="shared" si="27"/>
        <v>-0.83954819083304244</v>
      </c>
      <c r="AS109" s="17">
        <f t="shared" si="28"/>
        <v>-0.12838718462466633</v>
      </c>
      <c r="AT109" s="17">
        <f t="shared" si="29"/>
        <v>-0.69608523831684088</v>
      </c>
      <c r="AU109" s="17">
        <f t="shared" si="30"/>
        <v>-8.3215994230057364E-2</v>
      </c>
      <c r="AV109" s="17">
        <f t="shared" si="31"/>
        <v>-0.14916780264884605</v>
      </c>
      <c r="AW109" s="17">
        <f t="shared" si="32"/>
        <v>0.21730802898738094</v>
      </c>
      <c r="AX109" s="17">
        <f t="shared" si="33"/>
        <v>-1.2878587085651816E-14</v>
      </c>
      <c r="AY109" s="17"/>
      <c r="AZ109" s="17">
        <f t="shared" si="34"/>
        <v>-0.83954819083304244</v>
      </c>
      <c r="BA109" s="17">
        <f t="shared" si="35"/>
        <v>-0.60716439395413901</v>
      </c>
      <c r="BB109" s="17">
        <f t="shared" si="36"/>
        <v>-8.3215994230057364E-2</v>
      </c>
      <c r="BC109" s="17">
        <f t="shared" si="37"/>
        <v>-0.14916780264884605</v>
      </c>
      <c r="BD109" s="27">
        <f t="shared" si="38"/>
        <v>0</v>
      </c>
    </row>
    <row r="110" spans="1:56">
      <c r="A110" s="5">
        <v>0</v>
      </c>
      <c r="B110" s="11" t="s">
        <v>80</v>
      </c>
      <c r="C110" s="5" t="s">
        <v>57</v>
      </c>
      <c r="D110" s="8">
        <v>533144.19999999995</v>
      </c>
      <c r="E110" s="8">
        <v>299561.5</v>
      </c>
      <c r="F110" s="8">
        <v>291883.8</v>
      </c>
      <c r="G110" s="8">
        <v>237877.6</v>
      </c>
      <c r="H110" s="8">
        <v>15220.2</v>
      </c>
      <c r="I110" s="8">
        <v>86821.9</v>
      </c>
      <c r="J110" s="8">
        <v>1771.1</v>
      </c>
      <c r="K110" s="8">
        <v>107715.4</v>
      </c>
      <c r="L110" s="8">
        <v>25693.599999999999</v>
      </c>
      <c r="M110" s="8">
        <v>47.5</v>
      </c>
      <c r="N110" s="8">
        <v>-4289.1000000000004</v>
      </c>
      <c r="O110" s="8">
        <v>93625.600000000006</v>
      </c>
      <c r="P110" s="8">
        <v>97914.7</v>
      </c>
      <c r="Q110" s="8">
        <v>602.1</v>
      </c>
      <c r="R110" s="8"/>
      <c r="S110" s="8">
        <v>1180</v>
      </c>
      <c r="T110" s="8">
        <v>534324.1</v>
      </c>
      <c r="U110" s="8">
        <v>20819.7</v>
      </c>
      <c r="V110" s="8">
        <v>34570.5</v>
      </c>
      <c r="W110" s="8">
        <v>13750.8</v>
      </c>
      <c r="X110" s="8">
        <v>555143.80000000005</v>
      </c>
      <c r="Z110" s="8">
        <v>536786.4</v>
      </c>
      <c r="AA110" s="8">
        <v>403385.8</v>
      </c>
      <c r="AB110" s="8">
        <v>133405.6</v>
      </c>
      <c r="AC110" s="8"/>
      <c r="AD110" s="8">
        <v>127601.7</v>
      </c>
      <c r="AE110" s="8"/>
      <c r="AF110" s="8">
        <v>531310.4</v>
      </c>
      <c r="AG110" s="8"/>
      <c r="AH110" s="22">
        <f t="shared" si="45"/>
        <v>0.56586480322431498</v>
      </c>
      <c r="AI110" s="8"/>
      <c r="AK110" s="24">
        <f t="shared" si="39"/>
        <v>533144.19999999995</v>
      </c>
      <c r="AL110" s="17">
        <f t="shared" si="40"/>
        <v>314781.7</v>
      </c>
      <c r="AM110" s="17">
        <f t="shared" si="41"/>
        <v>86821.9</v>
      </c>
      <c r="AN110" s="17">
        <f t="shared" si="42"/>
        <v>133456.5</v>
      </c>
      <c r="AO110" s="17">
        <f t="shared" si="43"/>
        <v>-4289.1000000000004</v>
      </c>
      <c r="AP110" s="24">
        <f t="shared" si="44"/>
        <v>2373.1999999999534</v>
      </c>
      <c r="AQ110" s="17"/>
      <c r="AR110" s="17">
        <f t="shared" si="27"/>
        <v>0.56586480322431498</v>
      </c>
      <c r="AS110" s="17">
        <f t="shared" si="28"/>
        <v>0.28465834679351165</v>
      </c>
      <c r="AT110" s="17">
        <f t="shared" si="29"/>
        <v>0.70805250570457834</v>
      </c>
      <c r="AU110" s="17">
        <f t="shared" si="30"/>
        <v>5.8116252499550915E-2</v>
      </c>
      <c r="AV110" s="17">
        <f t="shared" si="31"/>
        <v>-0.53730654087953034</v>
      </c>
      <c r="AW110" s="17">
        <f t="shared" si="32"/>
        <v>5.2344239106198745E-2</v>
      </c>
      <c r="AX110" s="17">
        <f t="shared" si="33"/>
        <v>5.5511151231257827E-15</v>
      </c>
      <c r="AY110" s="17"/>
      <c r="AZ110" s="17">
        <f t="shared" si="34"/>
        <v>0.56586480322431498</v>
      </c>
      <c r="BA110" s="17">
        <f t="shared" si="35"/>
        <v>1.0450550916042944</v>
      </c>
      <c r="BB110" s="17">
        <f t="shared" si="36"/>
        <v>5.8116252499550915E-2</v>
      </c>
      <c r="BC110" s="17">
        <f t="shared" si="37"/>
        <v>-0.53730654087953034</v>
      </c>
      <c r="BD110" s="27">
        <f t="shared" si="38"/>
        <v>0</v>
      </c>
    </row>
    <row r="111" spans="1:56">
      <c r="A111" s="5">
        <v>0</v>
      </c>
      <c r="B111" s="7" t="s">
        <v>79</v>
      </c>
      <c r="C111" s="5" t="s">
        <v>147</v>
      </c>
      <c r="D111" s="8">
        <v>536542.9</v>
      </c>
      <c r="E111" s="8">
        <v>299765.7</v>
      </c>
      <c r="F111" s="8">
        <v>291885</v>
      </c>
      <c r="G111" s="8">
        <v>237733.7</v>
      </c>
      <c r="H111" s="8">
        <v>15442.2</v>
      </c>
      <c r="I111" s="8">
        <v>86408.5</v>
      </c>
      <c r="J111" s="8">
        <v>2085.1</v>
      </c>
      <c r="K111" s="8">
        <v>107515.2</v>
      </c>
      <c r="L111" s="8">
        <v>26285.200000000001</v>
      </c>
      <c r="M111" s="8">
        <v>-42.3</v>
      </c>
      <c r="N111" s="8">
        <v>-1533.1</v>
      </c>
      <c r="O111" s="8">
        <v>91939.3</v>
      </c>
      <c r="P111" s="8">
        <v>93472.3</v>
      </c>
      <c r="Q111" s="8">
        <v>616.29999999999995</v>
      </c>
      <c r="R111" s="8"/>
      <c r="S111" s="8">
        <v>3461.5</v>
      </c>
      <c r="T111" s="8">
        <v>540004.4</v>
      </c>
      <c r="U111" s="8">
        <v>19674.7</v>
      </c>
      <c r="V111" s="8">
        <v>33736.5</v>
      </c>
      <c r="W111" s="8">
        <v>14061.8</v>
      </c>
      <c r="X111" s="8">
        <v>559679.19999999995</v>
      </c>
      <c r="Z111" s="8">
        <v>537459.4</v>
      </c>
      <c r="AA111" s="8">
        <v>403720.2</v>
      </c>
      <c r="AB111" s="8">
        <v>133743.70000000001</v>
      </c>
      <c r="AC111" s="8"/>
      <c r="AD111" s="8">
        <v>128035.3</v>
      </c>
      <c r="AE111" s="8"/>
      <c r="AF111" s="8">
        <v>534483.6</v>
      </c>
      <c r="AG111" s="8"/>
      <c r="AH111" s="22">
        <f t="shared" si="45"/>
        <v>0.63748231716674297</v>
      </c>
      <c r="AI111" s="8"/>
      <c r="AK111" s="24">
        <f t="shared" si="39"/>
        <v>536542.9</v>
      </c>
      <c r="AL111" s="17">
        <f t="shared" si="40"/>
        <v>315207.90000000002</v>
      </c>
      <c r="AM111" s="17">
        <f t="shared" si="41"/>
        <v>86408.5</v>
      </c>
      <c r="AN111" s="17">
        <f t="shared" si="42"/>
        <v>133758.1</v>
      </c>
      <c r="AO111" s="17">
        <f t="shared" si="43"/>
        <v>-1533.1</v>
      </c>
      <c r="AP111" s="24">
        <f t="shared" si="44"/>
        <v>2701.5</v>
      </c>
      <c r="AQ111" s="17"/>
      <c r="AR111" s="17">
        <f t="shared" si="27"/>
        <v>0.63748231716674297</v>
      </c>
      <c r="AS111" s="17">
        <f t="shared" si="28"/>
        <v>7.9940849023587182E-2</v>
      </c>
      <c r="AT111" s="17">
        <f t="shared" si="29"/>
        <v>-7.753999762165549E-2</v>
      </c>
      <c r="AU111" s="17">
        <f t="shared" si="30"/>
        <v>5.6570061157939229E-2</v>
      </c>
      <c r="AV111" s="17">
        <f t="shared" si="31"/>
        <v>0.51693331747771065</v>
      </c>
      <c r="AW111" s="17">
        <f t="shared" si="32"/>
        <v>6.1578087129156918E-2</v>
      </c>
      <c r="AX111" s="17">
        <f t="shared" si="33"/>
        <v>4.4408920985006262E-15</v>
      </c>
      <c r="AY111" s="17"/>
      <c r="AZ111" s="17">
        <f t="shared" si="34"/>
        <v>0.63748231716674297</v>
      </c>
      <c r="BA111" s="17">
        <f t="shared" si="35"/>
        <v>6.3978938531093044E-2</v>
      </c>
      <c r="BB111" s="17">
        <f t="shared" si="36"/>
        <v>5.6570061157939229E-2</v>
      </c>
      <c r="BC111" s="17">
        <f t="shared" si="37"/>
        <v>0.51693331747771065</v>
      </c>
      <c r="BD111" s="27">
        <f t="shared" si="38"/>
        <v>0</v>
      </c>
    </row>
    <row r="112" spans="1:56">
      <c r="A112" s="5">
        <v>0</v>
      </c>
      <c r="B112" s="9">
        <v>1</v>
      </c>
      <c r="C112" s="5" t="s">
        <v>55</v>
      </c>
      <c r="D112" s="8">
        <v>539401.5</v>
      </c>
      <c r="E112" s="8">
        <v>301364.59999999998</v>
      </c>
      <c r="F112" s="8">
        <v>293278.09999999998</v>
      </c>
      <c r="G112" s="8">
        <v>238954.9</v>
      </c>
      <c r="H112" s="8">
        <v>15403.2</v>
      </c>
      <c r="I112" s="8">
        <v>87148.1</v>
      </c>
      <c r="J112" s="8">
        <v>2138.4</v>
      </c>
      <c r="K112" s="8">
        <v>109179.1</v>
      </c>
      <c r="L112" s="8">
        <v>26735</v>
      </c>
      <c r="M112" s="8">
        <v>-7.2</v>
      </c>
      <c r="N112" s="8">
        <v>-3074.7</v>
      </c>
      <c r="O112" s="8">
        <v>92120.9</v>
      </c>
      <c r="P112" s="8">
        <v>95195.6</v>
      </c>
      <c r="Q112" s="8">
        <v>514.9</v>
      </c>
      <c r="R112" s="8"/>
      <c r="S112" s="8">
        <v>3144.7</v>
      </c>
      <c r="T112" s="8">
        <v>542546.30000000005</v>
      </c>
      <c r="U112" s="8">
        <v>19850.3</v>
      </c>
      <c r="V112" s="8">
        <v>34112.300000000003</v>
      </c>
      <c r="W112" s="8">
        <v>14262</v>
      </c>
      <c r="X112" s="8">
        <v>562396.6</v>
      </c>
      <c r="Z112" s="8">
        <v>541952</v>
      </c>
      <c r="AA112" s="8">
        <v>406065.1</v>
      </c>
      <c r="AB112" s="8">
        <v>135889.4</v>
      </c>
      <c r="AC112" s="8"/>
      <c r="AD112" s="8">
        <v>129183.2</v>
      </c>
      <c r="AE112" s="8"/>
      <c r="AF112" s="8">
        <v>537257.69999999995</v>
      </c>
      <c r="AG112" s="8"/>
      <c r="AH112" s="22">
        <f t="shared" si="45"/>
        <v>0.53278125570201951</v>
      </c>
      <c r="AI112" s="8"/>
      <c r="AK112" s="24">
        <f t="shared" si="39"/>
        <v>539401.5</v>
      </c>
      <c r="AL112" s="17">
        <f t="shared" si="40"/>
        <v>316767.8</v>
      </c>
      <c r="AM112" s="17">
        <f t="shared" si="41"/>
        <v>87148.1</v>
      </c>
      <c r="AN112" s="17">
        <f t="shared" si="42"/>
        <v>135906.9</v>
      </c>
      <c r="AO112" s="17">
        <f t="shared" si="43"/>
        <v>-3074.7</v>
      </c>
      <c r="AP112" s="24">
        <f t="shared" si="44"/>
        <v>2653.3999999999069</v>
      </c>
      <c r="AQ112" s="17"/>
      <c r="AR112" s="17">
        <f t="shared" si="27"/>
        <v>0.53278125570201951</v>
      </c>
      <c r="AS112" s="17">
        <f t="shared" si="28"/>
        <v>0.29073164513032695</v>
      </c>
      <c r="AT112" s="17">
        <f t="shared" si="29"/>
        <v>0.13784545466914308</v>
      </c>
      <c r="AU112" s="17">
        <f t="shared" si="30"/>
        <v>0.40048987695112326</v>
      </c>
      <c r="AV112" s="17">
        <f t="shared" si="31"/>
        <v>-0.2873209206570434</v>
      </c>
      <c r="AW112" s="17">
        <f t="shared" si="32"/>
        <v>-8.964800391561072E-3</v>
      </c>
      <c r="AX112" s="17">
        <f t="shared" si="33"/>
        <v>3.0753177782116836E-14</v>
      </c>
      <c r="AY112" s="17"/>
      <c r="AZ112" s="17">
        <f t="shared" si="34"/>
        <v>0.53278125570201951</v>
      </c>
      <c r="BA112" s="17">
        <f t="shared" si="35"/>
        <v>0.41961229940793965</v>
      </c>
      <c r="BB112" s="17">
        <f t="shared" si="36"/>
        <v>0.40048987695112326</v>
      </c>
      <c r="BC112" s="17">
        <f t="shared" si="37"/>
        <v>-0.2873209206570434</v>
      </c>
      <c r="BD112" s="27">
        <f t="shared" si="38"/>
        <v>0</v>
      </c>
    </row>
    <row r="113" spans="1:56">
      <c r="A113" s="5">
        <v>0</v>
      </c>
      <c r="B113" s="9">
        <v>9</v>
      </c>
      <c r="C113" s="5" t="s">
        <v>56</v>
      </c>
      <c r="D113" s="8">
        <v>539435.6</v>
      </c>
      <c r="E113" s="8">
        <v>302703.40000000002</v>
      </c>
      <c r="F113" s="8">
        <v>294475.3</v>
      </c>
      <c r="G113" s="8">
        <v>239987.8</v>
      </c>
      <c r="H113" s="8">
        <v>15592.3</v>
      </c>
      <c r="I113" s="8">
        <v>87321.1</v>
      </c>
      <c r="J113" s="8">
        <v>718.5</v>
      </c>
      <c r="K113" s="8">
        <v>109976.5</v>
      </c>
      <c r="L113" s="8">
        <v>27001.3</v>
      </c>
      <c r="M113" s="8">
        <v>-20.6</v>
      </c>
      <c r="N113" s="8">
        <v>-4321</v>
      </c>
      <c r="O113" s="8">
        <v>91561.7</v>
      </c>
      <c r="P113" s="8">
        <v>95882.8</v>
      </c>
      <c r="Q113" s="8">
        <v>464</v>
      </c>
      <c r="R113" s="8"/>
      <c r="S113" s="8">
        <v>4197.7</v>
      </c>
      <c r="T113" s="8">
        <v>543633.30000000005</v>
      </c>
      <c r="U113" s="8">
        <v>19534.400000000001</v>
      </c>
      <c r="V113" s="8">
        <v>34674.699999999997</v>
      </c>
      <c r="W113" s="8">
        <v>15140.4</v>
      </c>
      <c r="X113" s="8">
        <v>563167.69999999995</v>
      </c>
      <c r="Z113" s="8">
        <v>543313.69999999995</v>
      </c>
      <c r="AA113" s="8">
        <v>406372.2</v>
      </c>
      <c r="AB113" s="8">
        <v>136942.6</v>
      </c>
      <c r="AC113" s="8"/>
      <c r="AD113" s="8">
        <v>129823.6</v>
      </c>
      <c r="AE113" s="8"/>
      <c r="AF113" s="8">
        <v>538698.69999999995</v>
      </c>
      <c r="AG113" s="8"/>
      <c r="AH113" s="22">
        <f t="shared" si="45"/>
        <v>6.3218215003075784E-3</v>
      </c>
      <c r="AI113" s="8"/>
      <c r="AK113" s="24">
        <f t="shared" si="39"/>
        <v>539435.6</v>
      </c>
      <c r="AL113" s="17">
        <f t="shared" si="40"/>
        <v>318295.7</v>
      </c>
      <c r="AM113" s="17">
        <f t="shared" si="41"/>
        <v>87321.1</v>
      </c>
      <c r="AN113" s="17">
        <f t="shared" si="42"/>
        <v>136957.19999999998</v>
      </c>
      <c r="AO113" s="17">
        <f t="shared" si="43"/>
        <v>-4321</v>
      </c>
      <c r="AP113" s="24">
        <f t="shared" si="44"/>
        <v>1182.5999999999767</v>
      </c>
      <c r="AQ113" s="17"/>
      <c r="AR113" s="17">
        <f t="shared" si="27"/>
        <v>6.3218215003075784E-3</v>
      </c>
      <c r="AS113" s="17">
        <f t="shared" si="28"/>
        <v>0.28325838915910007</v>
      </c>
      <c r="AT113" s="17">
        <f t="shared" si="29"/>
        <v>3.2072584151137881E-2</v>
      </c>
      <c r="AU113" s="17">
        <f t="shared" si="30"/>
        <v>0.19471581002277308</v>
      </c>
      <c r="AV113" s="17">
        <f t="shared" si="31"/>
        <v>-0.231052379350076</v>
      </c>
      <c r="AW113" s="17">
        <f t="shared" si="32"/>
        <v>-0.272672582482609</v>
      </c>
      <c r="AX113" s="17">
        <f t="shared" si="33"/>
        <v>-1.8429702208777599E-14</v>
      </c>
      <c r="AY113" s="17"/>
      <c r="AZ113" s="17">
        <f t="shared" si="34"/>
        <v>6.3218215003075784E-3</v>
      </c>
      <c r="BA113" s="17">
        <f t="shared" si="35"/>
        <v>4.2658390827610498E-2</v>
      </c>
      <c r="BB113" s="17">
        <f t="shared" si="36"/>
        <v>0.19471581002277308</v>
      </c>
      <c r="BC113" s="17">
        <f t="shared" si="37"/>
        <v>-0.231052379350076</v>
      </c>
      <c r="BD113" s="27">
        <f t="shared" si="38"/>
        <v>0</v>
      </c>
    </row>
    <row r="114" spans="1:56">
      <c r="A114" s="5">
        <v>0</v>
      </c>
      <c r="B114" s="11" t="s">
        <v>80</v>
      </c>
      <c r="C114" s="5" t="s">
        <v>57</v>
      </c>
      <c r="D114" s="8">
        <v>529375.30000000005</v>
      </c>
      <c r="E114" s="8">
        <v>293916.3</v>
      </c>
      <c r="F114" s="8">
        <v>285548.90000000002</v>
      </c>
      <c r="G114" s="8">
        <v>231102.6</v>
      </c>
      <c r="H114" s="8">
        <v>15204.7</v>
      </c>
      <c r="I114" s="8">
        <v>83167.3</v>
      </c>
      <c r="J114" s="8">
        <v>754.8</v>
      </c>
      <c r="K114" s="8">
        <v>110186.3</v>
      </c>
      <c r="L114" s="8">
        <v>27142.799999999999</v>
      </c>
      <c r="M114" s="8">
        <v>26.8</v>
      </c>
      <c r="N114" s="8">
        <v>-1616</v>
      </c>
      <c r="O114" s="8">
        <v>91942.6</v>
      </c>
      <c r="P114" s="8">
        <v>93558.5</v>
      </c>
      <c r="Q114" s="8">
        <v>592.29999999999995</v>
      </c>
      <c r="R114" s="8"/>
      <c r="S114" s="8">
        <v>4187.8</v>
      </c>
      <c r="T114" s="8">
        <v>533563.19999999995</v>
      </c>
      <c r="U114" s="8">
        <v>18977.7</v>
      </c>
      <c r="V114" s="8">
        <v>33160.300000000003</v>
      </c>
      <c r="W114" s="8">
        <v>14182.7</v>
      </c>
      <c r="X114" s="8">
        <v>552540.9</v>
      </c>
      <c r="Z114" s="8">
        <v>530425.1</v>
      </c>
      <c r="AA114" s="8">
        <v>393078.3</v>
      </c>
      <c r="AB114" s="8">
        <v>137341.4</v>
      </c>
      <c r="AC114" s="8"/>
      <c r="AD114" s="8">
        <v>125486.7</v>
      </c>
      <c r="AE114" s="8"/>
      <c r="AF114" s="8">
        <v>528560.30000000005</v>
      </c>
      <c r="AG114" s="8"/>
      <c r="AH114" s="22">
        <f t="shared" si="45"/>
        <v>-1.8649677551870809</v>
      </c>
      <c r="AI114" s="8"/>
      <c r="AK114" s="24">
        <f t="shared" si="39"/>
        <v>529375.30000000005</v>
      </c>
      <c r="AL114" s="17">
        <f t="shared" si="40"/>
        <v>309121</v>
      </c>
      <c r="AM114" s="17">
        <f t="shared" si="41"/>
        <v>83167.3</v>
      </c>
      <c r="AN114" s="17">
        <f t="shared" si="42"/>
        <v>137355.9</v>
      </c>
      <c r="AO114" s="17">
        <f t="shared" si="43"/>
        <v>-1616</v>
      </c>
      <c r="AP114" s="24">
        <f t="shared" si="44"/>
        <v>1347.1000000000931</v>
      </c>
      <c r="AQ114" s="17"/>
      <c r="AR114" s="17">
        <f t="shared" si="27"/>
        <v>-1.8649677551870809</v>
      </c>
      <c r="AS114" s="17">
        <f t="shared" si="28"/>
        <v>-1.7007961654736936</v>
      </c>
      <c r="AT114" s="17">
        <f t="shared" si="29"/>
        <v>-0.77002704307984182</v>
      </c>
      <c r="AU114" s="17">
        <f t="shared" si="30"/>
        <v>7.3910583580322042E-2</v>
      </c>
      <c r="AV114" s="17">
        <f t="shared" si="31"/>
        <v>0.50145003407264932</v>
      </c>
      <c r="AW114" s="17">
        <f t="shared" si="32"/>
        <v>3.0494835713496926E-2</v>
      </c>
      <c r="AX114" s="17">
        <f t="shared" si="33"/>
        <v>-1.354472090042691E-14</v>
      </c>
      <c r="AY114" s="17"/>
      <c r="AZ114" s="17">
        <f t="shared" si="34"/>
        <v>-1.8649677551870809</v>
      </c>
      <c r="BA114" s="17">
        <f t="shared" si="35"/>
        <v>-2.4403283728400522</v>
      </c>
      <c r="BB114" s="17">
        <f t="shared" si="36"/>
        <v>7.3910583580322042E-2</v>
      </c>
      <c r="BC114" s="17">
        <f t="shared" si="37"/>
        <v>0.50145003407264932</v>
      </c>
      <c r="BD114" s="27">
        <f t="shared" si="38"/>
        <v>0</v>
      </c>
    </row>
    <row r="115" spans="1:56">
      <c r="A115" s="5">
        <v>0</v>
      </c>
      <c r="B115" s="7" t="s">
        <v>79</v>
      </c>
      <c r="C115" s="5" t="s">
        <v>148</v>
      </c>
      <c r="D115" s="8">
        <v>524854.6</v>
      </c>
      <c r="E115" s="8">
        <v>291818.3</v>
      </c>
      <c r="F115" s="8">
        <v>283308.79999999999</v>
      </c>
      <c r="G115" s="8">
        <v>228785.7</v>
      </c>
      <c r="H115" s="8">
        <v>14516.9</v>
      </c>
      <c r="I115" s="8">
        <v>82727.199999999997</v>
      </c>
      <c r="J115" s="8">
        <v>542.29999999999995</v>
      </c>
      <c r="K115" s="8">
        <v>110249.4</v>
      </c>
      <c r="L115" s="8">
        <v>27032</v>
      </c>
      <c r="M115" s="8">
        <v>87.5</v>
      </c>
      <c r="N115" s="8">
        <v>-2479.8000000000002</v>
      </c>
      <c r="O115" s="8">
        <v>86455.1</v>
      </c>
      <c r="P115" s="8">
        <v>88934.9</v>
      </c>
      <c r="Q115" s="8">
        <v>360.8</v>
      </c>
      <c r="R115" s="8"/>
      <c r="S115" s="8">
        <v>3984.2</v>
      </c>
      <c r="T115" s="8">
        <v>528838.80000000005</v>
      </c>
      <c r="U115" s="8">
        <v>19156.8</v>
      </c>
      <c r="V115" s="8">
        <v>33058.800000000003</v>
      </c>
      <c r="W115" s="8">
        <v>13902.1</v>
      </c>
      <c r="X115" s="8">
        <v>547995.6</v>
      </c>
      <c r="Z115" s="8">
        <v>526951.9</v>
      </c>
      <c r="AA115" s="8">
        <v>389603.6</v>
      </c>
      <c r="AB115" s="8">
        <v>137339.5</v>
      </c>
      <c r="AC115" s="8"/>
      <c r="AD115" s="8">
        <v>124221</v>
      </c>
      <c r="AE115" s="8"/>
      <c r="AF115" s="8">
        <v>524192.1</v>
      </c>
      <c r="AG115" s="8"/>
      <c r="AH115" s="22">
        <f t="shared" si="45"/>
        <v>-0.8539688194745878</v>
      </c>
      <c r="AI115" s="8"/>
      <c r="AK115" s="24">
        <f t="shared" si="39"/>
        <v>524854.6</v>
      </c>
      <c r="AL115" s="17">
        <f t="shared" si="40"/>
        <v>306335.2</v>
      </c>
      <c r="AM115" s="17">
        <f t="shared" si="41"/>
        <v>82727.199999999997</v>
      </c>
      <c r="AN115" s="17">
        <f t="shared" si="42"/>
        <v>137368.9</v>
      </c>
      <c r="AO115" s="17">
        <f t="shared" si="43"/>
        <v>-2479.8000000000002</v>
      </c>
      <c r="AP115" s="24">
        <f t="shared" si="44"/>
        <v>903.09999999991851</v>
      </c>
      <c r="AQ115" s="17"/>
      <c r="AR115" s="17">
        <f t="shared" si="27"/>
        <v>-0.8539688194745878</v>
      </c>
      <c r="AS115" s="17">
        <f t="shared" si="28"/>
        <v>-0.52624291310909066</v>
      </c>
      <c r="AT115" s="17">
        <f t="shared" si="29"/>
        <v>-8.3135726204075971E-2</v>
      </c>
      <c r="AU115" s="17">
        <f t="shared" si="30"/>
        <v>2.4557247004157539E-3</v>
      </c>
      <c r="AV115" s="17">
        <f t="shared" si="31"/>
        <v>-0.16317346124762527</v>
      </c>
      <c r="AW115" s="17">
        <f t="shared" si="32"/>
        <v>-8.3872443614232586E-2</v>
      </c>
      <c r="AX115" s="17">
        <f t="shared" si="33"/>
        <v>2.0872192862952943E-14</v>
      </c>
      <c r="AY115" s="17"/>
      <c r="AZ115" s="17">
        <f t="shared" si="34"/>
        <v>-0.8539688194745878</v>
      </c>
      <c r="BA115" s="17">
        <f t="shared" si="35"/>
        <v>-0.69325108292737825</v>
      </c>
      <c r="BB115" s="17">
        <f t="shared" si="36"/>
        <v>2.4557247004157539E-3</v>
      </c>
      <c r="BC115" s="17">
        <f t="shared" si="37"/>
        <v>-0.16317346124762527</v>
      </c>
      <c r="BD115" s="27">
        <f t="shared" si="38"/>
        <v>0</v>
      </c>
    </row>
    <row r="116" spans="1:56">
      <c r="A116" s="5">
        <v>0</v>
      </c>
      <c r="B116" s="9">
        <v>2</v>
      </c>
      <c r="C116" s="5" t="s">
        <v>55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Z116" s="8"/>
      <c r="AA116" s="8"/>
      <c r="AB116" s="8"/>
      <c r="AC116" s="8"/>
      <c r="AD116" s="8"/>
      <c r="AE116" s="8"/>
      <c r="AF116" s="8"/>
      <c r="AG116" s="8"/>
      <c r="AI116" s="8"/>
      <c r="AK116" s="10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8"/>
      <c r="AY116" s="17"/>
      <c r="AZ116" s="17"/>
      <c r="BA116" s="17"/>
      <c r="BB116" s="17"/>
      <c r="BC116" s="17"/>
    </row>
    <row r="117" spans="1:56">
      <c r="A117" s="5">
        <v>0</v>
      </c>
      <c r="B117" s="9">
        <v>0</v>
      </c>
      <c r="C117" s="5" t="s">
        <v>56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Z117" s="8"/>
      <c r="AA117" s="8"/>
      <c r="AB117" s="8"/>
      <c r="AC117" s="8"/>
      <c r="AD117" s="8"/>
      <c r="AE117" s="8"/>
      <c r="AF117" s="8"/>
      <c r="AG117" s="8"/>
      <c r="AI117" s="8"/>
      <c r="AK117" s="10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8"/>
      <c r="AY117" s="17"/>
      <c r="AZ117" s="17"/>
      <c r="BA117" s="17"/>
      <c r="BB117" s="17"/>
      <c r="BC117" s="17"/>
    </row>
    <row r="118" spans="1:56">
      <c r="A118" s="5">
        <v>0</v>
      </c>
      <c r="B118" s="11" t="s">
        <v>80</v>
      </c>
      <c r="C118" s="5" t="s">
        <v>57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Z118" s="8"/>
      <c r="AA118" s="8"/>
      <c r="AB118" s="8"/>
      <c r="AC118" s="8"/>
      <c r="AD118" s="8"/>
      <c r="AE118" s="8"/>
      <c r="AF118" s="8"/>
      <c r="AG118" s="8"/>
      <c r="AI118" s="8"/>
      <c r="AK118" s="10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8"/>
      <c r="AY118" s="17"/>
      <c r="AZ118" s="17"/>
      <c r="BA118" s="17"/>
      <c r="BB118" s="17"/>
      <c r="BC118" s="17"/>
    </row>
    <row r="119" spans="1:56">
      <c r="B119" s="11">
        <v>21</v>
      </c>
      <c r="C119" s="5" t="s">
        <v>150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Z119" s="8"/>
      <c r="AA119" s="8"/>
      <c r="AB119" s="8"/>
      <c r="AC119" s="8"/>
      <c r="AD119" s="8"/>
      <c r="AE119" s="8"/>
      <c r="AF119" s="8"/>
      <c r="AG119" s="8"/>
      <c r="AI119" s="8"/>
    </row>
    <row r="120" spans="1:56">
      <c r="B120" s="11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Z120" s="8"/>
      <c r="AA120" s="8"/>
      <c r="AB120" s="8"/>
      <c r="AC120" s="8"/>
      <c r="AD120" s="8"/>
      <c r="AE120" s="8"/>
      <c r="AF120" s="8"/>
      <c r="AG120" s="8"/>
      <c r="AI120" s="8"/>
    </row>
    <row r="121" spans="1:56">
      <c r="B121" s="11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Z121" s="8"/>
      <c r="AA121" s="8"/>
      <c r="AB121" s="8"/>
      <c r="AC121" s="8"/>
      <c r="AD121" s="8"/>
      <c r="AE121" s="8"/>
      <c r="AF121" s="8"/>
      <c r="AG121" s="8"/>
      <c r="AI121" s="8"/>
    </row>
    <row r="122" spans="1:56">
      <c r="B122" s="11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Z122" s="8"/>
      <c r="AA122" s="8"/>
      <c r="AB122" s="8"/>
      <c r="AC122" s="8"/>
      <c r="AD122" s="8"/>
      <c r="AE122" s="8"/>
      <c r="AF122" s="8"/>
      <c r="AG122" s="8"/>
      <c r="AI122" s="8"/>
    </row>
    <row r="125" spans="1:56">
      <c r="B125" s="19"/>
      <c r="C125" s="1"/>
    </row>
    <row r="126" spans="1:56">
      <c r="B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S126" s="13"/>
      <c r="T126" s="13"/>
      <c r="U126" s="13"/>
      <c r="V126" s="13"/>
      <c r="W126" s="13"/>
      <c r="X126" s="13"/>
      <c r="Z126" s="13"/>
      <c r="AA126" s="13"/>
      <c r="AB126" s="13"/>
      <c r="AD126" s="13"/>
      <c r="AF126" s="13"/>
      <c r="AG126" s="13"/>
      <c r="AI126" s="13"/>
      <c r="AK126" s="24"/>
      <c r="AL126" s="17"/>
      <c r="AM126" s="17"/>
      <c r="AN126" s="17"/>
      <c r="AO126" s="17"/>
      <c r="AP126" s="24"/>
      <c r="AQ126" s="17"/>
      <c r="AR126" s="17"/>
      <c r="AS126" s="17"/>
      <c r="AT126" s="17"/>
      <c r="AU126" s="17"/>
      <c r="AV126" s="17"/>
      <c r="AW126" s="17"/>
      <c r="AX126" s="17"/>
    </row>
    <row r="127" spans="1:56">
      <c r="B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S127" s="13"/>
      <c r="T127" s="13"/>
      <c r="U127" s="13"/>
      <c r="V127" s="13"/>
      <c r="W127" s="13"/>
      <c r="X127" s="13"/>
      <c r="Z127" s="13"/>
      <c r="AA127" s="13"/>
      <c r="AB127" s="13"/>
      <c r="AD127" s="13"/>
      <c r="AF127" s="13"/>
      <c r="AG127" s="13"/>
      <c r="AI127" s="13"/>
      <c r="AK127" s="24"/>
      <c r="AL127" s="17"/>
      <c r="AM127" s="17"/>
      <c r="AN127" s="17"/>
      <c r="AO127" s="17"/>
      <c r="AP127" s="24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27"/>
    </row>
    <row r="128" spans="1:56">
      <c r="B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S128" s="13"/>
      <c r="T128" s="13"/>
      <c r="U128" s="13"/>
      <c r="V128" s="13"/>
      <c r="W128" s="13"/>
      <c r="X128" s="13"/>
      <c r="Z128" s="13"/>
      <c r="AA128" s="13"/>
      <c r="AB128" s="13"/>
      <c r="AD128" s="13"/>
      <c r="AF128" s="13"/>
      <c r="AG128" s="13"/>
      <c r="AI128" s="13"/>
      <c r="AK128" s="24"/>
      <c r="AL128" s="17"/>
      <c r="AM128" s="17"/>
      <c r="AN128" s="17"/>
      <c r="AO128" s="17"/>
      <c r="AP128" s="24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27"/>
    </row>
    <row r="129" spans="2:56">
      <c r="B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S129" s="13"/>
      <c r="T129" s="13"/>
      <c r="U129" s="13"/>
      <c r="V129" s="13"/>
      <c r="W129" s="13"/>
      <c r="X129" s="13"/>
      <c r="Z129" s="13"/>
      <c r="AA129" s="13"/>
      <c r="AB129" s="13"/>
      <c r="AD129" s="13"/>
      <c r="AF129" s="13"/>
      <c r="AG129" s="13"/>
      <c r="AI129" s="13"/>
      <c r="AK129" s="24"/>
      <c r="AL129" s="17"/>
      <c r="AM129" s="17"/>
      <c r="AN129" s="17"/>
      <c r="AO129" s="17"/>
      <c r="AP129" s="24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27"/>
    </row>
    <row r="130" spans="2:56">
      <c r="B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S130" s="13"/>
      <c r="T130" s="13"/>
      <c r="U130" s="13"/>
      <c r="V130" s="13"/>
      <c r="W130" s="13"/>
      <c r="X130" s="13"/>
      <c r="Z130" s="13"/>
      <c r="AA130" s="13"/>
      <c r="AB130" s="13"/>
      <c r="AD130" s="13"/>
      <c r="AF130" s="13"/>
      <c r="AG130" s="13"/>
      <c r="AI130" s="13"/>
      <c r="AK130" s="24"/>
      <c r="AL130" s="17"/>
      <c r="AM130" s="17"/>
      <c r="AN130" s="17"/>
      <c r="AO130" s="17"/>
      <c r="AP130" s="24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27"/>
    </row>
    <row r="131" spans="2:56">
      <c r="B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S131" s="13"/>
      <c r="T131" s="13"/>
      <c r="U131" s="13"/>
      <c r="V131" s="13"/>
      <c r="W131" s="13"/>
      <c r="X131" s="13"/>
      <c r="Z131" s="13"/>
      <c r="AA131" s="13"/>
      <c r="AB131" s="13"/>
      <c r="AD131" s="13"/>
      <c r="AF131" s="13"/>
      <c r="AG131" s="13"/>
      <c r="AI131" s="13"/>
      <c r="AK131" s="24"/>
      <c r="AL131" s="17"/>
      <c r="AM131" s="17"/>
      <c r="AN131" s="17"/>
      <c r="AO131" s="17"/>
      <c r="AP131" s="24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27"/>
    </row>
    <row r="132" spans="2:56">
      <c r="B132" s="1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S132" s="13"/>
      <c r="T132" s="13"/>
      <c r="U132" s="13"/>
      <c r="V132" s="13"/>
      <c r="W132" s="13"/>
      <c r="X132" s="13"/>
      <c r="Z132" s="13"/>
      <c r="AA132" s="13"/>
      <c r="AB132" s="13"/>
      <c r="AD132" s="13"/>
      <c r="AF132" s="13"/>
      <c r="AG132" s="13"/>
      <c r="AI132" s="13"/>
      <c r="AK132" s="24"/>
      <c r="AL132" s="17"/>
      <c r="AM132" s="17"/>
      <c r="AN132" s="17"/>
      <c r="AO132" s="17"/>
      <c r="AP132" s="24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27"/>
    </row>
    <row r="133" spans="2:56">
      <c r="B133" s="1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S133" s="13"/>
      <c r="T133" s="13"/>
      <c r="U133" s="13"/>
      <c r="V133" s="13"/>
      <c r="W133" s="13"/>
      <c r="X133" s="13"/>
      <c r="Z133" s="13"/>
      <c r="AA133" s="13"/>
      <c r="AB133" s="13"/>
      <c r="AD133" s="13"/>
      <c r="AF133" s="13"/>
      <c r="AG133" s="13"/>
      <c r="AI133" s="13"/>
      <c r="AK133" s="24"/>
      <c r="AL133" s="17"/>
      <c r="AM133" s="17"/>
      <c r="AN133" s="17"/>
      <c r="AO133" s="17"/>
      <c r="AP133" s="24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27"/>
    </row>
    <row r="134" spans="2:56">
      <c r="B134" s="1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S134" s="13"/>
      <c r="T134" s="13"/>
      <c r="U134" s="13"/>
      <c r="V134" s="13"/>
      <c r="W134" s="13"/>
      <c r="X134" s="13"/>
      <c r="Z134" s="13"/>
      <c r="AA134" s="13"/>
      <c r="AB134" s="13"/>
      <c r="AD134" s="13"/>
      <c r="AF134" s="13"/>
      <c r="AG134" s="13"/>
      <c r="AI134" s="13"/>
      <c r="AK134" s="24"/>
      <c r="AL134" s="17"/>
      <c r="AM134" s="17"/>
      <c r="AN134" s="17"/>
      <c r="AO134" s="17"/>
      <c r="AP134" s="24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27"/>
    </row>
    <row r="135" spans="2:56">
      <c r="B135" s="14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S135" s="13"/>
      <c r="T135" s="13"/>
      <c r="U135" s="13"/>
      <c r="V135" s="13"/>
      <c r="W135" s="13"/>
      <c r="X135" s="13"/>
      <c r="Z135" s="13"/>
      <c r="AA135" s="13"/>
      <c r="AB135" s="13"/>
      <c r="AD135" s="13"/>
      <c r="AF135" s="13"/>
      <c r="AG135" s="13"/>
      <c r="AI135" s="13"/>
      <c r="AK135" s="24"/>
      <c r="AL135" s="17"/>
      <c r="AM135" s="17"/>
      <c r="AN135" s="17"/>
      <c r="AO135" s="17"/>
      <c r="AP135" s="24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27"/>
    </row>
    <row r="136" spans="2:56">
      <c r="B136" s="14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S136" s="13"/>
      <c r="T136" s="13"/>
      <c r="U136" s="13"/>
      <c r="V136" s="13"/>
      <c r="W136" s="13"/>
      <c r="X136" s="13"/>
      <c r="Z136" s="13"/>
      <c r="AA136" s="13"/>
      <c r="AB136" s="13"/>
      <c r="AD136" s="13"/>
      <c r="AF136" s="13"/>
      <c r="AG136" s="13"/>
      <c r="AI136" s="13"/>
      <c r="AK136" s="24"/>
      <c r="AL136" s="17"/>
      <c r="AM136" s="17"/>
      <c r="AN136" s="17"/>
      <c r="AO136" s="17"/>
      <c r="AP136" s="24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27"/>
    </row>
    <row r="137" spans="2:56">
      <c r="B137" s="14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S137" s="13"/>
      <c r="T137" s="13"/>
      <c r="U137" s="13"/>
      <c r="V137" s="13"/>
      <c r="W137" s="13"/>
      <c r="X137" s="13"/>
      <c r="Z137" s="13"/>
      <c r="AA137" s="13"/>
      <c r="AB137" s="13"/>
      <c r="AD137" s="13"/>
      <c r="AF137" s="13"/>
      <c r="AG137" s="13"/>
      <c r="AI137" s="13"/>
      <c r="AK137" s="24"/>
      <c r="AL137" s="17"/>
      <c r="AM137" s="17"/>
      <c r="AN137" s="17"/>
      <c r="AO137" s="17"/>
      <c r="AP137" s="24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27"/>
    </row>
    <row r="138" spans="2:56">
      <c r="B138" s="1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S138" s="13"/>
      <c r="T138" s="13"/>
      <c r="U138" s="13"/>
      <c r="V138" s="13"/>
      <c r="W138" s="13"/>
      <c r="X138" s="13"/>
      <c r="Z138" s="13"/>
      <c r="AA138" s="13"/>
      <c r="AB138" s="13"/>
      <c r="AD138" s="13"/>
      <c r="AF138" s="13"/>
      <c r="AG138" s="13"/>
      <c r="AI138" s="13"/>
      <c r="AK138" s="24"/>
      <c r="AL138" s="17"/>
      <c r="AM138" s="17"/>
      <c r="AN138" s="17"/>
      <c r="AO138" s="17"/>
      <c r="AP138" s="24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27"/>
    </row>
    <row r="139" spans="2:56">
      <c r="B139" s="1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S139" s="13"/>
      <c r="T139" s="13"/>
      <c r="U139" s="13"/>
      <c r="V139" s="13"/>
      <c r="W139" s="13"/>
      <c r="X139" s="13"/>
      <c r="Z139" s="13"/>
      <c r="AA139" s="13"/>
      <c r="AB139" s="13"/>
      <c r="AD139" s="13"/>
      <c r="AF139" s="13"/>
      <c r="AG139" s="13"/>
      <c r="AI139" s="13"/>
      <c r="AK139" s="24"/>
      <c r="AL139" s="17"/>
      <c r="AM139" s="17"/>
      <c r="AN139" s="17"/>
      <c r="AO139" s="17"/>
      <c r="AP139" s="24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27"/>
    </row>
    <row r="140" spans="2:56">
      <c r="B140" s="14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S140" s="13"/>
      <c r="T140" s="13"/>
      <c r="U140" s="13"/>
      <c r="V140" s="13"/>
      <c r="W140" s="13"/>
      <c r="X140" s="13"/>
      <c r="Z140" s="13"/>
      <c r="AA140" s="13"/>
      <c r="AB140" s="13"/>
      <c r="AD140" s="13"/>
      <c r="AF140" s="13"/>
      <c r="AG140" s="13"/>
      <c r="AI140" s="13"/>
      <c r="AK140" s="24"/>
      <c r="AL140" s="17"/>
      <c r="AM140" s="17"/>
      <c r="AN140" s="17"/>
      <c r="AO140" s="17"/>
      <c r="AP140" s="24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27"/>
    </row>
    <row r="141" spans="2:56">
      <c r="B141" s="14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S141" s="13"/>
      <c r="T141" s="13"/>
      <c r="U141" s="13"/>
      <c r="V141" s="13"/>
      <c r="W141" s="13"/>
      <c r="X141" s="13"/>
      <c r="Z141" s="13"/>
      <c r="AA141" s="13"/>
      <c r="AB141" s="13"/>
      <c r="AD141" s="13"/>
      <c r="AF141" s="13"/>
      <c r="AG141" s="13"/>
      <c r="AI141" s="13"/>
      <c r="AK141" s="24"/>
      <c r="AL141" s="17"/>
      <c r="AM141" s="17"/>
      <c r="AN141" s="17"/>
      <c r="AO141" s="17"/>
      <c r="AP141" s="24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27"/>
    </row>
    <row r="142" spans="2:56">
      <c r="B142" s="14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S142" s="13"/>
      <c r="T142" s="13"/>
      <c r="U142" s="13"/>
      <c r="V142" s="13"/>
      <c r="W142" s="13"/>
      <c r="X142" s="13"/>
      <c r="Z142" s="13"/>
      <c r="AA142" s="13"/>
      <c r="AB142" s="13"/>
      <c r="AD142" s="13"/>
      <c r="AF142" s="13"/>
      <c r="AG142" s="13"/>
      <c r="AI142" s="13"/>
      <c r="AK142" s="24"/>
      <c r="AL142" s="17"/>
      <c r="AM142" s="17"/>
      <c r="AN142" s="17"/>
      <c r="AO142" s="17"/>
      <c r="AP142" s="24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27"/>
    </row>
    <row r="143" spans="2:56">
      <c r="B143" s="1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S143" s="13"/>
      <c r="T143" s="13"/>
      <c r="U143" s="13"/>
      <c r="V143" s="13"/>
      <c r="W143" s="13"/>
      <c r="X143" s="13"/>
      <c r="Z143" s="13"/>
      <c r="AA143" s="13"/>
      <c r="AB143" s="13"/>
      <c r="AD143" s="13"/>
      <c r="AF143" s="13"/>
      <c r="AG143" s="13"/>
      <c r="AI143" s="13"/>
      <c r="AK143" s="24"/>
      <c r="AL143" s="17"/>
      <c r="AM143" s="17"/>
      <c r="AN143" s="17"/>
      <c r="AO143" s="17"/>
      <c r="AP143" s="24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27"/>
    </row>
    <row r="144" spans="2:56">
      <c r="B144" s="1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S144" s="13"/>
      <c r="T144" s="13"/>
      <c r="U144" s="13"/>
      <c r="V144" s="13"/>
      <c r="W144" s="13"/>
      <c r="X144" s="13"/>
      <c r="Z144" s="13"/>
      <c r="AA144" s="13"/>
      <c r="AB144" s="13"/>
      <c r="AD144" s="13"/>
      <c r="AF144" s="13"/>
      <c r="AG144" s="13"/>
      <c r="AI144" s="13"/>
      <c r="AK144" s="24"/>
      <c r="AL144" s="17"/>
      <c r="AM144" s="17"/>
      <c r="AN144" s="17"/>
      <c r="AO144" s="17"/>
      <c r="AP144" s="24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27"/>
    </row>
    <row r="145" spans="2:56">
      <c r="B145" s="14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S145" s="13"/>
      <c r="T145" s="13"/>
      <c r="U145" s="13"/>
      <c r="V145" s="13"/>
      <c r="W145" s="13"/>
      <c r="X145" s="13"/>
      <c r="Z145" s="13"/>
      <c r="AA145" s="13"/>
      <c r="AB145" s="13"/>
      <c r="AD145" s="13"/>
      <c r="AF145" s="13"/>
      <c r="AG145" s="13"/>
      <c r="AI145" s="13"/>
      <c r="AK145" s="24"/>
      <c r="AL145" s="17"/>
      <c r="AM145" s="17"/>
      <c r="AN145" s="17"/>
      <c r="AO145" s="17"/>
      <c r="AP145" s="24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27"/>
    </row>
    <row r="146" spans="2:56">
      <c r="B146" s="14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S146" s="13"/>
      <c r="T146" s="13"/>
      <c r="U146" s="13"/>
      <c r="V146" s="13"/>
      <c r="W146" s="13"/>
      <c r="X146" s="13"/>
      <c r="Z146" s="13"/>
      <c r="AA146" s="13"/>
      <c r="AB146" s="13"/>
      <c r="AD146" s="13"/>
      <c r="AF146" s="13"/>
      <c r="AG146" s="13"/>
      <c r="AI146" s="13"/>
      <c r="AK146" s="24"/>
      <c r="AL146" s="17"/>
      <c r="AM146" s="17"/>
      <c r="AN146" s="17"/>
      <c r="AO146" s="17"/>
      <c r="AP146" s="24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27"/>
    </row>
    <row r="147" spans="2:56">
      <c r="B147" s="14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S147" s="13"/>
      <c r="T147" s="13"/>
      <c r="U147" s="13"/>
      <c r="V147" s="13"/>
      <c r="W147" s="13"/>
      <c r="X147" s="13"/>
      <c r="Z147" s="13"/>
      <c r="AA147" s="13"/>
      <c r="AB147" s="13"/>
      <c r="AD147" s="13"/>
      <c r="AF147" s="13"/>
      <c r="AG147" s="13"/>
      <c r="AI147" s="13"/>
      <c r="AK147" s="24"/>
      <c r="AL147" s="17"/>
      <c r="AM147" s="17"/>
      <c r="AN147" s="17"/>
      <c r="AO147" s="17"/>
      <c r="AP147" s="24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27"/>
    </row>
    <row r="148" spans="2:56">
      <c r="B148" s="14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S148" s="13"/>
      <c r="T148" s="13"/>
      <c r="U148" s="13"/>
      <c r="V148" s="13"/>
      <c r="W148" s="13"/>
      <c r="X148" s="13"/>
      <c r="Z148" s="13"/>
      <c r="AA148" s="13"/>
      <c r="AB148" s="13"/>
      <c r="AD148" s="13"/>
      <c r="AF148" s="13"/>
      <c r="AG148" s="13"/>
      <c r="AI148" s="13"/>
      <c r="AK148" s="24"/>
      <c r="AL148" s="17"/>
      <c r="AM148" s="17"/>
      <c r="AN148" s="17"/>
      <c r="AO148" s="17"/>
      <c r="AP148" s="24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27"/>
    </row>
    <row r="149" spans="2:56">
      <c r="B149" s="14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S149" s="13"/>
      <c r="T149" s="13"/>
      <c r="U149" s="13"/>
      <c r="V149" s="13"/>
      <c r="W149" s="13"/>
      <c r="X149" s="13"/>
      <c r="Z149" s="13"/>
      <c r="AA149" s="13"/>
      <c r="AB149" s="13"/>
      <c r="AD149" s="13"/>
      <c r="AF149" s="13"/>
      <c r="AG149" s="13"/>
      <c r="AI149" s="13"/>
      <c r="AK149" s="24"/>
      <c r="AL149" s="17"/>
      <c r="AM149" s="17"/>
      <c r="AN149" s="17"/>
      <c r="AO149" s="17"/>
      <c r="AP149" s="24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27"/>
    </row>
    <row r="150" spans="2:56">
      <c r="B150" s="14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S150" s="13"/>
      <c r="T150" s="13"/>
      <c r="U150" s="13"/>
      <c r="V150" s="13"/>
      <c r="W150" s="13"/>
      <c r="X150" s="13"/>
      <c r="Z150" s="13"/>
      <c r="AA150" s="13"/>
      <c r="AB150" s="13"/>
      <c r="AD150" s="13"/>
      <c r="AF150" s="13"/>
      <c r="AG150" s="13"/>
      <c r="AI150" s="13"/>
      <c r="AK150" s="24"/>
      <c r="AL150" s="17"/>
      <c r="AM150" s="17"/>
      <c r="AN150" s="17"/>
      <c r="AO150" s="17"/>
      <c r="AP150" s="24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27"/>
    </row>
    <row r="151" spans="2:56">
      <c r="B151" s="14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S151" s="13"/>
      <c r="T151" s="13"/>
      <c r="U151" s="13"/>
      <c r="V151" s="13"/>
      <c r="W151" s="13"/>
      <c r="X151" s="13"/>
      <c r="Z151" s="13"/>
      <c r="AA151" s="13"/>
      <c r="AB151" s="13"/>
      <c r="AD151" s="13"/>
      <c r="AF151" s="13"/>
      <c r="AG151" s="13"/>
      <c r="AI151" s="13"/>
      <c r="AK151" s="24"/>
      <c r="AL151" s="17"/>
      <c r="AM151" s="17"/>
      <c r="AN151" s="17"/>
      <c r="AO151" s="17"/>
      <c r="AP151" s="24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27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>
      <selection activeCell="AB97" sqref="AB97"/>
    </sheetView>
  </sheetViews>
  <sheetFormatPr baseColWidth="10" defaultColWidth="7.6640625" defaultRowHeight="17.25" customHeight="1"/>
  <cols>
    <col min="1" max="16384" width="7.6640625" style="2"/>
  </cols>
  <sheetData/>
  <phoneticPr fontId="4"/>
  <pageMargins left="0.25" right="0.25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5988-6942-4892-A2B1-02B8C0FCE9D5}">
  <dimension ref="A1"/>
  <sheetViews>
    <sheetView tabSelected="1" zoomScale="75" zoomScaleNormal="75" workbookViewId="0">
      <selection activeCell="AC60" sqref="AC60"/>
    </sheetView>
  </sheetViews>
  <sheetFormatPr baseColWidth="10" defaultColWidth="7.6640625" defaultRowHeight="17.25" customHeight="1"/>
  <cols>
    <col min="1" max="16384" width="7.6640625" style="2"/>
  </cols>
  <sheetData/>
  <phoneticPr fontId="4"/>
  <pageMargins left="0.25" right="0.25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Data(Y) </vt:lpstr>
      <vt:lpstr>Data(Q)</vt:lpstr>
      <vt:lpstr>Graph(JP)</vt:lpstr>
      <vt:lpstr>Graph(EN)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2020-05-23T05:53:23Z</dcterms:modified>
</cp:coreProperties>
</file>