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8.xml" ContentType="application/vnd.openxmlformats-officedocument.drawingml.chartshapes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underland/Documents/Japanese Economy/"/>
    </mc:Choice>
  </mc:AlternateContent>
  <xr:revisionPtr revIDLastSave="0" documentId="13_ncr:1_{8FD716C1-5DA3-E94D-82F4-5B9B8BB4236B}" xr6:coauthVersionLast="45" xr6:coauthVersionMax="45" xr10:uidLastSave="{00000000-0000-0000-0000-000000000000}"/>
  <bookViews>
    <workbookView xWindow="4240" yWindow="460" windowWidth="17520" windowHeight="15040" activeTab="2" xr2:uid="{DDC061FB-E076-4E40-8B3B-0102E01C7332}"/>
  </bookViews>
  <sheets>
    <sheet name="Sheet1" sheetId="1" r:id="rId1"/>
    <sheet name="Charts" sheetId="2" r:id="rId2"/>
    <sheet name="Sheet4" sheetId="4" r:id="rId3"/>
    <sheet name="Sheet3" sheetId="3" r:id="rId4"/>
  </sheets>
  <definedNames>
    <definedName name="_xlchart.v1.0" hidden="1">Sheet1!$K$4:$K$28</definedName>
    <definedName name="_xlchart.v1.1" hidden="1">Sheet1!$P$3</definedName>
    <definedName name="_xlchart.v1.10" hidden="1">Sheet1!$P$3</definedName>
    <definedName name="_xlchart.v1.11" hidden="1">Sheet1!$P$4:$P$28</definedName>
    <definedName name="_xlchart.v1.12" hidden="1">Sheet1!$K$4:$K$28</definedName>
    <definedName name="_xlchart.v1.13" hidden="1">Sheet1!$P$3</definedName>
    <definedName name="_xlchart.v1.14" hidden="1">Sheet1!$P$4:$P$28</definedName>
    <definedName name="_xlchart.v1.15" hidden="1">Sheet1!$K$4:$K$28</definedName>
    <definedName name="_xlchart.v1.16" hidden="1">Sheet1!$P$3</definedName>
    <definedName name="_xlchart.v1.17" hidden="1">Sheet1!$P$4:$P$28</definedName>
    <definedName name="_xlchart.v1.2" hidden="1">Sheet1!$P$4:$P$28</definedName>
    <definedName name="_xlchart.v1.3" hidden="1">Sheet1!$K$4:$K$28</definedName>
    <definedName name="_xlchart.v1.4" hidden="1">Sheet1!$P$3</definedName>
    <definedName name="_xlchart.v1.5" hidden="1">Sheet1!$P$4:$P$28</definedName>
    <definedName name="_xlchart.v1.6" hidden="1">Sheet1!$K$4:$K$28</definedName>
    <definedName name="_xlchart.v1.7" hidden="1">Sheet1!$P$3</definedName>
    <definedName name="_xlchart.v1.8" hidden="1">Sheet1!$P$4:$P$28</definedName>
    <definedName name="_xlchart.v1.9" hidden="1">Sheet1!$K$4:$K$28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" i="4" l="1"/>
  <c r="S13" i="4"/>
  <c r="S12" i="4"/>
  <c r="S11" i="4"/>
  <c r="T14" i="4"/>
  <c r="S15" i="4"/>
  <c r="T15" i="4" s="1"/>
  <c r="T11" i="4"/>
  <c r="T12" i="4"/>
  <c r="T13" i="4"/>
  <c r="M12" i="4"/>
  <c r="M13" i="4"/>
  <c r="M14" i="4"/>
  <c r="N14" i="4" s="1"/>
  <c r="M15" i="4"/>
  <c r="N15" i="4" s="1"/>
  <c r="M11" i="4"/>
  <c r="G12" i="4"/>
  <c r="G13" i="4"/>
  <c r="H13" i="4" s="1"/>
  <c r="G14" i="4"/>
  <c r="H14" i="4" s="1"/>
  <c r="G15" i="4"/>
  <c r="H15" i="4" s="1"/>
  <c r="G11" i="4"/>
  <c r="N12" i="4"/>
  <c r="N13" i="4"/>
  <c r="N11" i="4"/>
  <c r="H12" i="4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5" i="1"/>
  <c r="R28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5" i="1"/>
  <c r="H11" i="4"/>
  <c r="P9" i="3"/>
  <c r="P10" i="3"/>
  <c r="P11" i="3"/>
  <c r="P12" i="3"/>
  <c r="P13" i="3"/>
  <c r="P14" i="3"/>
  <c r="P15" i="3"/>
  <c r="P16" i="3"/>
  <c r="P17" i="3"/>
  <c r="P18" i="3"/>
  <c r="P19" i="3"/>
  <c r="P20" i="3"/>
  <c r="P8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C37" i="1"/>
  <c r="C38" i="1"/>
  <c r="C39" i="1"/>
  <c r="C40" i="1"/>
  <c r="C41" i="1"/>
  <c r="C42" i="1"/>
  <c r="C43" i="1"/>
  <c r="C44" i="1"/>
  <c r="C45" i="1"/>
  <c r="C46" i="1"/>
  <c r="C47" i="1"/>
  <c r="C36" i="1"/>
  <c r="P4" i="1"/>
  <c r="P5" i="1"/>
  <c r="P6" i="1"/>
  <c r="P7" i="1"/>
  <c r="P9" i="1"/>
  <c r="P10" i="1"/>
  <c r="P11" i="1"/>
  <c r="P13" i="1"/>
  <c r="P14" i="1"/>
  <c r="P15" i="1"/>
  <c r="P17" i="1"/>
  <c r="P18" i="1"/>
  <c r="P19" i="1"/>
  <c r="P21" i="1"/>
  <c r="P22" i="1"/>
  <c r="P23" i="1"/>
  <c r="P25" i="1"/>
  <c r="P26" i="1"/>
  <c r="P27" i="1"/>
  <c r="P20" i="1" l="1"/>
  <c r="P16" i="1"/>
  <c r="P12" i="1"/>
  <c r="P8" i="1"/>
  <c r="P28" i="1"/>
  <c r="P24" i="1"/>
</calcChain>
</file>

<file path=xl/sharedStrings.xml><?xml version="1.0" encoding="utf-8"?>
<sst xmlns="http://schemas.openxmlformats.org/spreadsheetml/2006/main" count="81" uniqueCount="64">
  <si>
    <t>～29歳</t>
    <rPh sb="3" eb="4">
      <t>サイ</t>
    </rPh>
    <phoneticPr fontId="0"/>
  </si>
  <si>
    <t>30～39歳</t>
    <rPh sb="5" eb="6">
      <t>サイ</t>
    </rPh>
    <phoneticPr fontId="0"/>
  </si>
  <si>
    <t>40～49歳</t>
    <rPh sb="5" eb="6">
      <t>サイ</t>
    </rPh>
    <phoneticPr fontId="0"/>
  </si>
  <si>
    <t>50～59歳</t>
    <rPh sb="5" eb="6">
      <t>サイ</t>
    </rPh>
    <phoneticPr fontId="0"/>
  </si>
  <si>
    <t>60～69歳</t>
    <rPh sb="5" eb="6">
      <t>サイ</t>
    </rPh>
    <phoneticPr fontId="0"/>
  </si>
  <si>
    <t>70歳～</t>
    <rPh sb="2" eb="3">
      <t>サイ</t>
    </rPh>
    <phoneticPr fontId="0"/>
  </si>
  <si>
    <t>年度別 平均消費性向 (％)</t>
  </si>
  <si>
    <t>実質可処分所得</t>
  </si>
  <si>
    <t>マクロ消費性向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</si>
  <si>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</si>
  <si>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</si>
  <si>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</si>
  <si>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</si>
  <si>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</si>
  <si>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</si>
  <si>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</si>
  <si>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</si>
  <si>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</si>
  <si>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</si>
  <si>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就労者の消費性向</t>
  </si>
  <si>
    <t>家計最終消費支出除く持家の帰属家賃　（実質）</t>
  </si>
  <si>
    <t>消費税</t>
  </si>
  <si>
    <t>2011暦年連鎖価格、10億円</t>
  </si>
  <si>
    <t>年度別完全失業率</t>
  </si>
  <si>
    <t>年齢階級</t>
  </si>
  <si>
    <t>15～24</t>
    <phoneticPr fontId="0"/>
  </si>
  <si>
    <t>25～34</t>
  </si>
  <si>
    <t>35～44</t>
  </si>
  <si>
    <t>45～54</t>
  </si>
  <si>
    <t>55～64</t>
  </si>
  <si>
    <t>65歳以上</t>
  </si>
  <si>
    <t>総数</t>
  </si>
  <si>
    <t>世帯主</t>
  </si>
  <si>
    <t>世帯主の
配偶者</t>
    <rPh sb="5" eb="8">
      <t>ハイグウシャ</t>
    </rPh>
    <phoneticPr fontId="1"/>
  </si>
  <si>
    <t>就業者</t>
  </si>
  <si>
    <t>万人</t>
  </si>
  <si>
    <t>高齢者は就業率を使う</t>
  </si>
  <si>
    <t>就業している世帯主のうち、配偶者も就業者の世帯の割合。</t>
  </si>
  <si>
    <t>2人以上の勤労者世帯の内、共働き世帯　1ー3月期平均(但し、2011年はデータ欠損により10ー12月期平均）</t>
  </si>
  <si>
    <t>共働き世帯</t>
  </si>
  <si>
    <t>夫婦のいる世帯数</t>
  </si>
  <si>
    <t>夫婦のいる一般世帯の内、共働き世帯　1ー3月期平均(但し、2011年はデータ欠損により10ー12月期平均）</t>
  </si>
  <si>
    <t>（単位：万）</t>
  </si>
  <si>
    <t>６５歳以上就業率</t>
  </si>
  <si>
    <t>就業者人口の内の非正規雇用者の割合</t>
  </si>
  <si>
    <t>正規雇用</t>
  </si>
  <si>
    <t>非正規雇用</t>
  </si>
  <si>
    <t>棒グラフ</t>
  </si>
  <si>
    <t>15-24</t>
  </si>
  <si>
    <t>25-34</t>
  </si>
  <si>
    <t>35-44</t>
  </si>
  <si>
    <t>45-54</t>
  </si>
  <si>
    <t>55-64</t>
  </si>
  <si>
    <t>非正規雇用者の割合</t>
  </si>
  <si>
    <t xml:space="preserve">unusable </t>
  </si>
  <si>
    <t>但し、15-24は学業従事者を除く</t>
  </si>
  <si>
    <t>完全失業者</t>
  </si>
  <si>
    <t>休業者</t>
  </si>
  <si>
    <t>15〜24</t>
  </si>
  <si>
    <t>25〜34</t>
  </si>
  <si>
    <t>就業者数</t>
  </si>
  <si>
    <t>資料出所　総務省統計局「労働力調査（基本集計）」　第Ⅱ-4表。月末1週間の就業日数が0日の就業者数。=休業者数</t>
  </si>
  <si>
    <t>前年比</t>
  </si>
  <si>
    <t>2020/1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</si>
</sst>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5" formatCode="###,###,##0.0;&quot;-&quot;##,###,##0.0"/>
    <numFmt numFmtId="166" formatCode="0.0"/>
    <numFmt numFmtId="171" formatCode="#,##0.0"/>
    <numFmt numFmtId="173" formatCode="_(* #,##0.0_);_(* \(#,##0.0\);_(* &quot;-&quot;_);_(@_)"/>
    <numFmt numFmtId="175" formatCode="\(0000\)&quot; &quot;"/>
    <numFmt numFmtId="176" formatCode="_ * &quot;&lt;&quot;#0.0&quot;&gt;&quot;;_ * &quot;&lt;&quot;\-#0.0&quot;&gt;&quot;;_*&quot;&lt;&quot;0.0&quot;&gt;&quot;\ "/>
    <numFmt numFmtId="177" formatCode="_ * &quot;&lt;&quot;#0.0&quot;&gt;&quot;;_ * &quot;&lt;&quot;\-#0.0&quot;&gt;&quot;;_*&quot;&lt;&quot;0.0&quot;&gt;&quot;"/>
    <numFmt numFmtId="178" formatCode="_ * &quot;&lt;&quot;#0.0&quot;&gt;&quot;;_ * &quot;&lt;&quot;\-#0.0&quot;&gt;&quot;;_*&quot;&lt;&quot;0.0&quot;&gt;&quot;;_*&quot;&lt;&quot;\-&quot;&gt;&quot;"/>
    <numFmt numFmtId="182" formatCode="0.000000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ＭＳ 明朝"/>
      <family val="1"/>
      <charset val="128"/>
    </font>
    <font>
      <sz val="12"/>
      <color theme="1"/>
      <name val="Calibri (Body)"/>
    </font>
    <font>
      <sz val="11"/>
      <name val="ＭＳ Ｐゴシック"/>
      <family val="3"/>
      <charset val="128"/>
    </font>
    <font>
      <sz val="12"/>
      <color theme="1"/>
      <name val="MS Mincho"/>
      <family val="1"/>
      <charset val="128"/>
    </font>
    <font>
      <sz val="8"/>
      <name val="Calibri"/>
      <family val="2"/>
      <scheme val="minor"/>
    </font>
    <font>
      <sz val="11"/>
      <color indexed="8"/>
      <name val="ＭＳ 明朝"/>
      <family val="1"/>
      <charset val="128"/>
    </font>
    <font>
      <sz val="10.5"/>
      <name val="ＭＳ 明朝"/>
      <family val="1"/>
      <charset val="128"/>
    </font>
    <font>
      <sz val="10.5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ＭＳ 明朝"/>
      <family val="1"/>
      <charset val="128"/>
    </font>
    <font>
      <sz val="10"/>
      <name val="ＭＳ ゴシック"/>
      <family val="3"/>
      <charset val="128"/>
    </font>
    <font>
      <sz val="14"/>
      <name val="ＭＳ 明朝"/>
      <family val="1"/>
      <charset val="128"/>
    </font>
    <font>
      <sz val="13"/>
      <color rgb="FF333333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4" fillId="0" borderId="0"/>
    <xf numFmtId="0" fontId="11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 vertical="top" wrapText="1"/>
    </xf>
    <xf numFmtId="0" fontId="0" fillId="0" borderId="0" xfId="0" applyAlignment="1">
      <alignment vertical="center" textRotation="255"/>
    </xf>
    <xf numFmtId="165" fontId="2" fillId="0" borderId="0" xfId="2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5" fillId="0" borderId="0" xfId="0" applyFont="1"/>
    <xf numFmtId="171" fontId="2" fillId="0" borderId="2" xfId="0" applyNumberFormat="1" applyFont="1" applyBorder="1" applyAlignment="1">
      <alignment vertical="center"/>
    </xf>
    <xf numFmtId="171" fontId="2" fillId="0" borderId="2" xfId="0" applyNumberFormat="1" applyFont="1" applyBorder="1" applyAlignment="1" applyProtection="1">
      <alignment vertical="center"/>
      <protection locked="0"/>
    </xf>
    <xf numFmtId="171" fontId="2" fillId="0" borderId="3" xfId="0" applyNumberFormat="1" applyFont="1" applyBorder="1" applyAlignment="1" applyProtection="1">
      <alignment vertical="center"/>
      <protection locked="0"/>
    </xf>
    <xf numFmtId="43" fontId="0" fillId="0" borderId="0" xfId="0" applyNumberFormat="1"/>
    <xf numFmtId="1" fontId="3" fillId="0" borderId="0" xfId="0" applyNumberFormat="1" applyFont="1" applyAlignment="1">
      <alignment horizontal="right" vertical="top" wrapText="1"/>
    </xf>
    <xf numFmtId="1" fontId="3" fillId="0" borderId="0" xfId="0" quotePrefix="1" applyNumberFormat="1" applyFont="1" applyAlignment="1">
      <alignment horizontal="right" vertical="top" wrapText="1"/>
    </xf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173" fontId="5" fillId="0" borderId="0" xfId="1" applyNumberFormat="1" applyFont="1"/>
    <xf numFmtId="0" fontId="0" fillId="0" borderId="0" xfId="0" applyAlignment="1">
      <alignment horizontal="center" vertical="center" textRotation="255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75" fontId="7" fillId="0" borderId="5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176" fontId="7" fillId="0" borderId="0" xfId="0" applyNumberFormat="1" applyFont="1" applyAlignment="1">
      <alignment horizontal="right"/>
    </xf>
    <xf numFmtId="166" fontId="7" fillId="0" borderId="6" xfId="0" applyNumberFormat="1" applyFont="1" applyBorder="1" applyAlignment="1">
      <alignment horizontal="right"/>
    </xf>
    <xf numFmtId="0" fontId="7" fillId="0" borderId="6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6" fontId="7" fillId="0" borderId="0" xfId="1" applyNumberFormat="1" applyFont="1" applyBorder="1" applyAlignment="1">
      <alignment horizontal="right"/>
    </xf>
    <xf numFmtId="177" fontId="7" fillId="0" borderId="0" xfId="1" applyNumberFormat="1" applyFont="1" applyBorder="1" applyAlignment="1">
      <alignment horizontal="right"/>
    </xf>
    <xf numFmtId="166" fontId="7" fillId="0" borderId="0" xfId="0" applyNumberFormat="1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0" fillId="0" borderId="1" xfId="0" applyBorder="1"/>
    <xf numFmtId="0" fontId="0" fillId="0" borderId="7" xfId="0" applyBorder="1"/>
    <xf numFmtId="0" fontId="0" fillId="0" borderId="3" xfId="0" applyBorder="1"/>
    <xf numFmtId="0" fontId="0" fillId="0" borderId="1" xfId="0" quotePrefix="1" applyBorder="1"/>
    <xf numFmtId="0" fontId="0" fillId="0" borderId="7" xfId="0" quotePrefix="1" applyBorder="1"/>
    <xf numFmtId="0" fontId="12" fillId="0" borderId="0" xfId="0" applyFont="1" applyAlignment="1">
      <alignment horizontal="right"/>
    </xf>
    <xf numFmtId="1" fontId="13" fillId="0" borderId="6" xfId="3" applyNumberFormat="1" applyFont="1" applyBorder="1" applyAlignment="1">
      <alignment horizontal="right"/>
    </xf>
    <xf numFmtId="1" fontId="13" fillId="0" borderId="0" xfId="3" applyNumberFormat="1" applyFont="1" applyAlignment="1">
      <alignment horizontal="right"/>
    </xf>
    <xf numFmtId="182" fontId="0" fillId="0" borderId="0" xfId="0" applyNumberFormat="1"/>
    <xf numFmtId="0" fontId="14" fillId="0" borderId="0" xfId="0" applyFont="1"/>
    <xf numFmtId="49" fontId="0" fillId="0" borderId="0" xfId="0" applyNumberFormat="1"/>
  </cellXfs>
  <cellStyles count="4">
    <cellStyle name="Comma [0]" xfId="1" builtinId="6"/>
    <cellStyle name="Normal" xfId="0" builtinId="0"/>
    <cellStyle name="標準 3" xfId="3" xr:uid="{DFCE04AB-550F-644D-BEBF-26FAA9403B4C}"/>
    <cellStyle name="標準_A1000P" xfId="2" xr:uid="{79015C8B-13C9-E34C-8471-D0D4BBD9C028}"/>
  </cellStyles>
  <dxfs count="0"/>
  <tableStyles count="0" defaultTableStyle="TableStyleMedium2" defaultPivotStyle="PivotStyleLight16"/>
  <colors>
    <mruColors>
      <color rgb="FFFAF959"/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3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2008年以降消費性向の推移</a:t>
            </a:r>
            <a:r>
              <a:rPr lang="ja-JP" alt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　</a:t>
            </a:r>
            <a:r>
              <a:rPr lang="en-US" altLang="ja-JP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2008=100</a:t>
            </a:r>
            <a:r>
              <a:rPr lang="ja-JP" alt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として</a:t>
            </a:r>
            <a:endParaRPr lang="en-US" sz="1400">
              <a:solidFill>
                <a:schemeClr val="tx1"/>
              </a:solidFill>
              <a:latin typeface="MS Mincho" panose="02020609040205080304" pitchFamily="49" charset="-128"/>
              <a:ea typeface="MS Mincho" panose="02020609040205080304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～29歳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Sheet1!$K$18:$K$29</c:f>
              <c:strCache>
                <c:ptCount val="12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strCache>
            </c:strRef>
          </c:cat>
          <c:val>
            <c:numRef>
              <c:f>Sheet1!$C$36:$C$47</c:f>
              <c:numCache>
                <c:formatCode>General</c:formatCode>
                <c:ptCount val="12"/>
                <c:pt idx="0">
                  <c:v>100</c:v>
                </c:pt>
                <c:pt idx="1">
                  <c:v>92.307692307692321</c:v>
                </c:pt>
                <c:pt idx="2">
                  <c:v>86.90958164642376</c:v>
                </c:pt>
                <c:pt idx="3">
                  <c:v>90.958164642375181</c:v>
                </c:pt>
                <c:pt idx="4">
                  <c:v>83.265856950067487</c:v>
                </c:pt>
                <c:pt idx="5">
                  <c:v>87.584345479082344</c:v>
                </c:pt>
                <c:pt idx="6">
                  <c:v>93.387314439946039</c:v>
                </c:pt>
                <c:pt idx="7">
                  <c:v>88.933873144399485</c:v>
                </c:pt>
                <c:pt idx="8">
                  <c:v>85.425101214574909</c:v>
                </c:pt>
                <c:pt idx="9">
                  <c:v>78.542510121457497</c:v>
                </c:pt>
                <c:pt idx="10">
                  <c:v>83.805668016194346</c:v>
                </c:pt>
                <c:pt idx="11">
                  <c:v>82.726045883940628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5-AB44-B03B-1217CDA567A6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30～39歳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Sheet1!$K$18:$K$29</c:f>
              <c:strCache>
                <c:ptCount val="12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strCache>
            </c:strRef>
          </c:cat>
          <c:val>
            <c:numRef>
              <c:f>Sheet1!$D$36:$D$47</c:f>
              <c:numCache>
                <c:formatCode>General</c:formatCode>
                <c:ptCount val="12"/>
                <c:pt idx="0">
                  <c:v>100</c:v>
                </c:pt>
                <c:pt idx="1">
                  <c:v>102.18658892128281</c:v>
                </c:pt>
                <c:pt idx="2">
                  <c:v>98.979591836734713</c:v>
                </c:pt>
                <c:pt idx="3">
                  <c:v>98.979591836734713</c:v>
                </c:pt>
                <c:pt idx="4">
                  <c:v>99.708454810495638</c:v>
                </c:pt>
                <c:pt idx="5">
                  <c:v>100.43731778425658</c:v>
                </c:pt>
                <c:pt idx="6">
                  <c:v>100.29154518950438</c:v>
                </c:pt>
                <c:pt idx="7">
                  <c:v>97.959183673469397</c:v>
                </c:pt>
                <c:pt idx="8">
                  <c:v>94.606413994169117</c:v>
                </c:pt>
                <c:pt idx="9">
                  <c:v>94.023323615160365</c:v>
                </c:pt>
                <c:pt idx="10">
                  <c:v>90.524781341107882</c:v>
                </c:pt>
                <c:pt idx="11">
                  <c:v>89.212827988338205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5-AB44-B03B-1217CDA567A6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40～49歳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Sheet1!$K$18:$K$29</c:f>
              <c:strCache>
                <c:ptCount val="12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strCache>
            </c:strRef>
          </c:cat>
          <c:val>
            <c:numRef>
              <c:f>Sheet1!$E$36:$E$47</c:f>
              <c:numCache>
                <c:formatCode>General</c:formatCode>
                <c:ptCount val="12"/>
                <c:pt idx="0">
                  <c:v>100</c:v>
                </c:pt>
                <c:pt idx="1">
                  <c:v>102.78592375366568</c:v>
                </c:pt>
                <c:pt idx="2">
                  <c:v>100.73313782991202</c:v>
                </c:pt>
                <c:pt idx="3">
                  <c:v>99.706744868035187</c:v>
                </c:pt>
                <c:pt idx="4">
                  <c:v>102.05278592375366</c:v>
                </c:pt>
                <c:pt idx="5">
                  <c:v>101.75953079178885</c:v>
                </c:pt>
                <c:pt idx="6">
                  <c:v>100.5865102639296</c:v>
                </c:pt>
                <c:pt idx="7">
                  <c:v>101.02639296187684</c:v>
                </c:pt>
                <c:pt idx="8">
                  <c:v>101.31964809384162</c:v>
                </c:pt>
                <c:pt idx="9">
                  <c:v>97.653958944281513</c:v>
                </c:pt>
                <c:pt idx="10">
                  <c:v>97.507331378299114</c:v>
                </c:pt>
                <c:pt idx="11">
                  <c:v>94.868035190615842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5-AB44-B03B-1217CDA567A6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50～59歳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Sheet1!$K$18:$K$29</c:f>
              <c:strCache>
                <c:ptCount val="12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strCache>
            </c:strRef>
          </c:cat>
          <c:val>
            <c:numRef>
              <c:f>Sheet1!$F$36:$F$47</c:f>
              <c:numCache>
                <c:formatCode>General</c:formatCode>
                <c:ptCount val="12"/>
                <c:pt idx="0">
                  <c:v>100</c:v>
                </c:pt>
                <c:pt idx="1">
                  <c:v>104.84094052558784</c:v>
                </c:pt>
                <c:pt idx="2">
                  <c:v>103.87275242047025</c:v>
                </c:pt>
                <c:pt idx="3">
                  <c:v>101.79806362378976</c:v>
                </c:pt>
                <c:pt idx="4">
                  <c:v>100.69156293222683</c:v>
                </c:pt>
                <c:pt idx="5">
                  <c:v>104.01106500691564</c:v>
                </c:pt>
                <c:pt idx="6">
                  <c:v>102.35131396957125</c:v>
                </c:pt>
                <c:pt idx="7">
                  <c:v>100.27662517289073</c:v>
                </c:pt>
                <c:pt idx="8">
                  <c:v>98.61687413554634</c:v>
                </c:pt>
                <c:pt idx="9">
                  <c:v>102.07468879668049</c:v>
                </c:pt>
                <c:pt idx="10">
                  <c:v>94.60580912863071</c:v>
                </c:pt>
                <c:pt idx="11">
                  <c:v>93.7759336099585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5-AB44-B03B-1217CDA567A6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60～69歳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Sheet1!$K$18:$K$29</c:f>
              <c:strCache>
                <c:ptCount val="12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strCache>
            </c:strRef>
          </c:cat>
          <c:val>
            <c:numRef>
              <c:f>Sheet1!$G$36:$G$47</c:f>
              <c:numCache>
                <c:formatCode>General</c:formatCode>
                <c:ptCount val="12"/>
                <c:pt idx="0">
                  <c:v>100</c:v>
                </c:pt>
                <c:pt idx="1">
                  <c:v>99.345692475463451</c:v>
                </c:pt>
                <c:pt idx="2">
                  <c:v>101.30861504907307</c:v>
                </c:pt>
                <c:pt idx="3">
                  <c:v>102.29007633587786</c:v>
                </c:pt>
                <c:pt idx="4">
                  <c:v>98.037077426390411</c:v>
                </c:pt>
                <c:pt idx="5">
                  <c:v>101.09051254089422</c:v>
                </c:pt>
                <c:pt idx="6">
                  <c:v>104.3620501635769</c:v>
                </c:pt>
                <c:pt idx="7">
                  <c:v>100.98146128680479</c:v>
                </c:pt>
                <c:pt idx="8">
                  <c:v>97.928026172300974</c:v>
                </c:pt>
                <c:pt idx="9">
                  <c:v>97.928026172300974</c:v>
                </c:pt>
                <c:pt idx="10">
                  <c:v>91.712104689203926</c:v>
                </c:pt>
                <c:pt idx="11">
                  <c:v>88.222464558342423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55-AB44-B03B-1217CDA567A6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70歳～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Sheet1!$K$18:$K$29</c:f>
              <c:strCache>
                <c:ptCount val="12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strCache>
            </c:strRef>
          </c:cat>
          <c:val>
            <c:numRef>
              <c:f>Sheet1!$H$36:$H$47</c:f>
              <c:numCache>
                <c:formatCode>General</c:formatCode>
                <c:ptCount val="12"/>
                <c:pt idx="0">
                  <c:v>100</c:v>
                </c:pt>
                <c:pt idx="1">
                  <c:v>104.06976744186048</c:v>
                </c:pt>
                <c:pt idx="2">
                  <c:v>97.20930232558139</c:v>
                </c:pt>
                <c:pt idx="3">
                  <c:v>102.2093023255814</c:v>
                </c:pt>
                <c:pt idx="4">
                  <c:v>90.813953488372093</c:v>
                </c:pt>
                <c:pt idx="5">
                  <c:v>106.3953488372093</c:v>
                </c:pt>
                <c:pt idx="6">
                  <c:v>98.255813953488371</c:v>
                </c:pt>
                <c:pt idx="7">
                  <c:v>93.139534883720927</c:v>
                </c:pt>
                <c:pt idx="8">
                  <c:v>95.697674418604649</c:v>
                </c:pt>
                <c:pt idx="9">
                  <c:v>100.23255813953489</c:v>
                </c:pt>
                <c:pt idx="10">
                  <c:v>97.906976744186053</c:v>
                </c:pt>
                <c:pt idx="11">
                  <c:v>92.674418604651166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55-AB44-B03B-1217CDA56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88880"/>
        <c:axId val="570155312"/>
      </c:lineChart>
      <c:catAx>
        <c:axId val="56348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70155312"/>
        <c:crosses val="autoZero"/>
        <c:auto val="1"/>
        <c:lblAlgn val="ctr"/>
        <c:lblOffset val="100"/>
        <c:tickMarkSkip val="1"/>
        <c:noMultiLvlLbl val="0"/>
      </c:catAx>
      <c:valAx>
        <c:axId val="570155312"/>
        <c:scaling>
          <c:orientation val="minMax"/>
          <c:max val="120"/>
          <c:min val="6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63488880"/>
        <c:crosses val="autoZero"/>
        <c:crossBetween val="between"/>
        <c:majorUnit val="10"/>
        <c:min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ja-JP" altLang="en-JP" sz="1400" b="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図</a:t>
            </a:r>
            <a:r>
              <a:rPr lang="en-JP" altLang="ja-JP" sz="1400" b="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2</a:t>
            </a:r>
            <a:r>
              <a:rPr lang="ja-JP" altLang="en-US" sz="1400" b="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　平均消費性向の前年比</a:t>
            </a:r>
          </a:p>
        </c:rich>
      </c:tx>
      <c:layout>
        <c:manualLayout>
          <c:xMode val="edge"/>
          <c:yMode val="edge"/>
          <c:x val="0.26270055139565318"/>
          <c:y val="4.166666666666666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8733228346456699E-2"/>
          <c:y val="0.11387722368037329"/>
          <c:w val="0.8932894488188976"/>
          <c:h val="0.77736111111111106"/>
        </c:manualLayout>
      </c:layout>
      <c:lineChart>
        <c:grouping val="standard"/>
        <c:varyColors val="0"/>
        <c:ser>
          <c:idx val="2"/>
          <c:order val="0"/>
          <c:tx>
            <c:v>平均消費性向の前年比増減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6"/>
            <c:spPr>
              <a:solidFill>
                <a:schemeClr val="lt1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Sheet1!$K$5:$K$28</c:f>
              <c:strCache>
                <c:ptCount val="24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00</c:v>
                </c:pt>
                <c:pt idx="6">
                  <c:v>01</c:v>
                </c:pt>
                <c:pt idx="7">
                  <c:v>02</c:v>
                </c:pt>
                <c:pt idx="8">
                  <c:v>03</c:v>
                </c:pt>
                <c:pt idx="9">
                  <c:v>04</c:v>
                </c:pt>
                <c:pt idx="10">
                  <c:v>05</c:v>
                </c:pt>
                <c:pt idx="11">
                  <c:v>06</c:v>
                </c:pt>
                <c:pt idx="12">
                  <c:v>07</c:v>
                </c:pt>
                <c:pt idx="13">
                  <c:v>08</c:v>
                </c:pt>
                <c:pt idx="14">
                  <c:v>09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</c:strCache>
            </c:strRef>
          </c:cat>
          <c:val>
            <c:numRef>
              <c:f>Sheet1!$S$5:$S$28</c:f>
              <c:numCache>
                <c:formatCode>General</c:formatCode>
                <c:ptCount val="24"/>
                <c:pt idx="0">
                  <c:v>1.7612263945780526</c:v>
                </c:pt>
                <c:pt idx="1">
                  <c:v>1.3095264368843784</c:v>
                </c:pt>
                <c:pt idx="2">
                  <c:v>-2.261711330895666</c:v>
                </c:pt>
                <c:pt idx="3">
                  <c:v>3.8778134511896489E-2</c:v>
                </c:pt>
                <c:pt idx="4">
                  <c:v>0.38243595105080797</c:v>
                </c:pt>
                <c:pt idx="5">
                  <c:v>1.9179459242296248</c:v>
                </c:pt>
                <c:pt idx="6">
                  <c:v>3.7134177357822207</c:v>
                </c:pt>
                <c:pt idx="7">
                  <c:v>0.18432377043657855</c:v>
                </c:pt>
                <c:pt idx="8">
                  <c:v>-0.16173573224105287</c:v>
                </c:pt>
                <c:pt idx="9">
                  <c:v>0.46744560394840207</c:v>
                </c:pt>
                <c:pt idx="10">
                  <c:v>0.96535373659645263</c:v>
                </c:pt>
                <c:pt idx="11">
                  <c:v>-0.1446884594221709</c:v>
                </c:pt>
                <c:pt idx="12">
                  <c:v>0.64187028077253849</c:v>
                </c:pt>
                <c:pt idx="13">
                  <c:v>-1.9641954755724833</c:v>
                </c:pt>
                <c:pt idx="14">
                  <c:v>-1.4305157897878784</c:v>
                </c:pt>
                <c:pt idx="15">
                  <c:v>0.72925935894163629</c:v>
                </c:pt>
                <c:pt idx="16">
                  <c:v>0.11668118766754443</c:v>
                </c:pt>
                <c:pt idx="17">
                  <c:v>1.2198926003980537</c:v>
                </c:pt>
                <c:pt idx="18">
                  <c:v>3.5095612760919659</c:v>
                </c:pt>
                <c:pt idx="19">
                  <c:v>-1.8974975803432548</c:v>
                </c:pt>
                <c:pt idx="20">
                  <c:v>-1.1651031124708333</c:v>
                </c:pt>
                <c:pt idx="21">
                  <c:v>-1.6037466879972984</c:v>
                </c:pt>
                <c:pt idx="22">
                  <c:v>0.5395926818966057</c:v>
                </c:pt>
                <c:pt idx="23">
                  <c:v>-1.8380408773169377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E-C041-B1F5-8B8C0B7E27EF}"/>
            </c:ext>
          </c:extLst>
        </c:ser>
        <c:ser>
          <c:idx val="0"/>
          <c:order val="1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Sheet1!$T$5:$T$28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E-C041-B1F5-8B8C0B7E2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640736"/>
        <c:axId val="1526772736"/>
      </c:lineChart>
      <c:catAx>
        <c:axId val="15516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26772736"/>
        <c:crossesAt val="-4"/>
        <c:auto val="1"/>
        <c:lblAlgn val="ctr"/>
        <c:lblOffset val="100"/>
        <c:tickLblSkip val="2"/>
        <c:noMultiLvlLbl val="0"/>
      </c:catAx>
      <c:valAx>
        <c:axId val="1526772736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&gt;=1]\+\ 0;\ 0\ 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51640736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4959128065395093"/>
          <c:y val="0.7017985564304462"/>
          <c:w val="0.54768392370572205"/>
          <c:h val="0.2513818897637795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図7</a:t>
            </a:r>
            <a:r>
              <a:rPr lang="ja-JP" alt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 </a:t>
            </a:r>
            <a:r>
              <a:rPr lang="en-JP" altLang="ja-JP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2020</a:t>
            </a:r>
            <a:r>
              <a:rPr lang="ja-JP" altLang="en-JP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年の</a:t>
            </a:r>
            <a:r>
              <a:rPr lang="ja-JP" alt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失業率　年齢階層別</a:t>
            </a:r>
            <a:endParaRPr lang="en-US" sz="1400">
              <a:solidFill>
                <a:schemeClr val="tx1"/>
              </a:solidFill>
              <a:latin typeface="MS Mincho" panose="02020609040205080304" pitchFamily="49" charset="-128"/>
              <a:ea typeface="MS Mincho" panose="02020609040205080304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15〜24 歳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Sheet4!$C$11:$C$15</c:f>
              <c:strCache>
                <c:ptCount val="5"/>
                <c:pt idx="0">
                  <c:v>2020/1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Sheet4!$N$11:$N$15</c:f>
              <c:numCache>
                <c:formatCode>General</c:formatCode>
                <c:ptCount val="5"/>
                <c:pt idx="0">
                  <c:v>5.6506849315068486</c:v>
                </c:pt>
                <c:pt idx="1">
                  <c:v>7.1428571428571423</c:v>
                </c:pt>
                <c:pt idx="2">
                  <c:v>9.1388400702987695</c:v>
                </c:pt>
                <c:pt idx="3">
                  <c:v>19.831932773109244</c:v>
                </c:pt>
                <c:pt idx="4">
                  <c:v>14.593698175787729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7-7644-87A7-508487F71F0D}"/>
            </c:ext>
          </c:extLst>
        </c:ser>
        <c:ser>
          <c:idx val="1"/>
          <c:order val="1"/>
          <c:tx>
            <c:v>25〜34歳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Sheet4!$C$11:$C$15</c:f>
              <c:strCache>
                <c:ptCount val="5"/>
                <c:pt idx="0">
                  <c:v>2020/1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Sheet4!$T$11:$T$15</c:f>
              <c:numCache>
                <c:formatCode>General</c:formatCode>
                <c:ptCount val="5"/>
                <c:pt idx="0">
                  <c:v>7.6315789473684212</c:v>
                </c:pt>
                <c:pt idx="1">
                  <c:v>7.8260869565217401</c:v>
                </c:pt>
                <c:pt idx="2">
                  <c:v>8.9487402258905302</c:v>
                </c:pt>
                <c:pt idx="3">
                  <c:v>14.210526315789473</c:v>
                </c:pt>
                <c:pt idx="4">
                  <c:v>11.159929701230228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7-7644-87A7-508487F71F0D}"/>
            </c:ext>
          </c:extLst>
        </c:ser>
        <c:ser>
          <c:idx val="6"/>
          <c:order val="2"/>
          <c:tx>
            <c:strRef>
              <c:f>Sheet1!$AC$2</c:f>
              <c:strCache>
                <c:ptCount val="1"/>
                <c:pt idx="0">
                  <c:v>総数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Sheet4!$C$11:$C$15</c:f>
              <c:strCache>
                <c:ptCount val="5"/>
                <c:pt idx="0">
                  <c:v>2020/1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Sheet4!$H$11:$H$15</c:f>
              <c:numCache>
                <c:formatCode>0.000000</c:formatCode>
                <c:ptCount val="5"/>
                <c:pt idx="0">
                  <c:v>5.1562956470931933</c:v>
                </c:pt>
                <c:pt idx="1">
                  <c:v>5.1824817518248176</c:v>
                </c:pt>
                <c:pt idx="2">
                  <c:v>6.1809191390343221</c:v>
                </c:pt>
                <c:pt idx="3">
                  <c:v>11.529998533079066</c:v>
                </c:pt>
                <c:pt idx="4">
                  <c:v>9.0604026845637584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7-7644-87A7-508487F71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88880"/>
        <c:axId val="570155312"/>
      </c:lineChart>
      <c:catAx>
        <c:axId val="56348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70155312"/>
        <c:crosses val="autoZero"/>
        <c:auto val="1"/>
        <c:lblAlgn val="ctr"/>
        <c:lblOffset val="100"/>
        <c:tickMarkSkip val="1"/>
        <c:noMultiLvlLbl val="0"/>
      </c:catAx>
      <c:valAx>
        <c:axId val="57015531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63488880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238246225933172"/>
          <c:y val="0.68524386905624524"/>
          <c:w val="0.17063767196885626"/>
          <c:h val="0.20699676344137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図7</a:t>
            </a:r>
            <a:r>
              <a:rPr lang="ja-JP" alt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 </a:t>
            </a:r>
            <a:r>
              <a:rPr lang="en-US" altLang="ja-JP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(</a:t>
            </a:r>
            <a:r>
              <a:rPr lang="ja-JP" alt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完全失業者＋休業者</a:t>
            </a:r>
            <a:r>
              <a:rPr lang="en-US" altLang="ja-JP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)/</a:t>
            </a:r>
            <a:r>
              <a:rPr lang="ja-JP" alt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労働力人口</a:t>
            </a:r>
            <a:endParaRPr lang="en-US" sz="1400">
              <a:solidFill>
                <a:schemeClr val="tx1"/>
              </a:solidFill>
              <a:latin typeface="MS Mincho" panose="02020609040205080304" pitchFamily="49" charset="-128"/>
              <a:ea typeface="MS Mincho" panose="02020609040205080304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15〜24 歳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Sheet4!$C$11:$C$15</c:f>
              <c:strCache>
                <c:ptCount val="5"/>
                <c:pt idx="0">
                  <c:v>2020/1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Sheet4!$N$11:$N$15</c:f>
              <c:numCache>
                <c:formatCode>General</c:formatCode>
                <c:ptCount val="5"/>
                <c:pt idx="0">
                  <c:v>5.6506849315068486</c:v>
                </c:pt>
                <c:pt idx="1">
                  <c:v>7.1428571428571423</c:v>
                </c:pt>
                <c:pt idx="2">
                  <c:v>9.1388400702987695</c:v>
                </c:pt>
                <c:pt idx="3">
                  <c:v>19.831932773109244</c:v>
                </c:pt>
                <c:pt idx="4">
                  <c:v>14.593698175787729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3-1F4E-96AE-73ED5C968852}"/>
            </c:ext>
          </c:extLst>
        </c:ser>
        <c:ser>
          <c:idx val="1"/>
          <c:order val="1"/>
          <c:tx>
            <c:v>25〜34歳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Sheet4!$C$11:$C$15</c:f>
              <c:strCache>
                <c:ptCount val="5"/>
                <c:pt idx="0">
                  <c:v>2020/1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Sheet4!$T$11:$T$15</c:f>
              <c:numCache>
                <c:formatCode>General</c:formatCode>
                <c:ptCount val="5"/>
                <c:pt idx="0">
                  <c:v>7.6315789473684212</c:v>
                </c:pt>
                <c:pt idx="1">
                  <c:v>7.8260869565217401</c:v>
                </c:pt>
                <c:pt idx="2">
                  <c:v>8.9487402258905302</c:v>
                </c:pt>
                <c:pt idx="3">
                  <c:v>14.210526315789473</c:v>
                </c:pt>
                <c:pt idx="4">
                  <c:v>11.159929701230228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3-1F4E-96AE-73ED5C968852}"/>
            </c:ext>
          </c:extLst>
        </c:ser>
        <c:ser>
          <c:idx val="6"/>
          <c:order val="2"/>
          <c:tx>
            <c:strRef>
              <c:f>Sheet1!$AC$2</c:f>
              <c:strCache>
                <c:ptCount val="1"/>
                <c:pt idx="0">
                  <c:v>総数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Sheet4!$C$11:$C$15</c:f>
              <c:strCache>
                <c:ptCount val="5"/>
                <c:pt idx="0">
                  <c:v>2020/1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Sheet4!$H$11:$H$15</c:f>
              <c:numCache>
                <c:formatCode>0.000000</c:formatCode>
                <c:ptCount val="5"/>
                <c:pt idx="0">
                  <c:v>5.1562956470931933</c:v>
                </c:pt>
                <c:pt idx="1">
                  <c:v>5.1824817518248176</c:v>
                </c:pt>
                <c:pt idx="2">
                  <c:v>6.1809191390343221</c:v>
                </c:pt>
                <c:pt idx="3">
                  <c:v>11.529998533079066</c:v>
                </c:pt>
                <c:pt idx="4">
                  <c:v>9.0604026845637584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53-1F4E-96AE-73ED5C968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88880"/>
        <c:axId val="570155312"/>
      </c:lineChart>
      <c:catAx>
        <c:axId val="56348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70155312"/>
        <c:crosses val="autoZero"/>
        <c:auto val="1"/>
        <c:lblAlgn val="ctr"/>
        <c:lblOffset val="100"/>
        <c:tickMarkSkip val="1"/>
        <c:noMultiLvlLbl val="0"/>
      </c:catAx>
      <c:valAx>
        <c:axId val="57015531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63488880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238246225933172"/>
          <c:y val="0.68524386905624524"/>
          <c:w val="0.17063767196885626"/>
          <c:h val="0.20699676344137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６５歳以上就業者と共働き世帯の割合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６５歳以上就業率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Sheet3!$C$8:$C$20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Sheet3!$U$7:$U$18</c:f>
              <c:numCache>
                <c:formatCode>0.0</c:formatCode>
                <c:ptCount val="12"/>
                <c:pt idx="0">
                  <c:v>12.9</c:v>
                </c:pt>
                <c:pt idx="1">
                  <c:v>13</c:v>
                </c:pt>
                <c:pt idx="2">
                  <c:v>13.1</c:v>
                </c:pt>
                <c:pt idx="3" formatCode="_ * &quot;&lt;&quot;#0.0&quot;&gt;&quot;;_ * &quot;&lt;&quot;\-#0.0&quot;&gt;&quot;;_*&quot;&lt;&quot;0.0&quot;&gt;&quot;">
                  <c:v>13</c:v>
                </c:pt>
                <c:pt idx="4">
                  <c:v>13.2</c:v>
                </c:pt>
                <c:pt idx="5">
                  <c:v>13.7</c:v>
                </c:pt>
                <c:pt idx="6">
                  <c:v>14.3</c:v>
                </c:pt>
                <c:pt idx="7">
                  <c:v>15</c:v>
                </c:pt>
                <c:pt idx="8">
                  <c:v>15.8</c:v>
                </c:pt>
                <c:pt idx="9">
                  <c:v>16.3</c:v>
                </c:pt>
                <c:pt idx="10">
                  <c:v>17.399999999999999</c:v>
                </c:pt>
                <c:pt idx="11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2-0F4B-8BCB-EE07B9118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418272"/>
        <c:axId val="641453232"/>
      </c:lineChart>
      <c:lineChart>
        <c:grouping val="standard"/>
        <c:varyColors val="0"/>
        <c:ser>
          <c:idx val="0"/>
          <c:order val="0"/>
          <c:tx>
            <c:v>共働き世帯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Sheet3!$L$8:$L$20</c:f>
              <c:strCache>
                <c:ptCount val="13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strCache>
            </c:strRef>
          </c:cat>
          <c:val>
            <c:numRef>
              <c:f>Sheet3!$P$8:$P$20</c:f>
              <c:numCache>
                <c:formatCode>General</c:formatCode>
                <c:ptCount val="13"/>
                <c:pt idx="0">
                  <c:v>44.535799931483382</c:v>
                </c:pt>
                <c:pt idx="1">
                  <c:v>44.334470989761094</c:v>
                </c:pt>
                <c:pt idx="2">
                  <c:v>44.41015089163237</c:v>
                </c:pt>
                <c:pt idx="3">
                  <c:v>45.457661981487831</c:v>
                </c:pt>
                <c:pt idx="4">
                  <c:v>44.741291849847819</c:v>
                </c:pt>
                <c:pt idx="5">
                  <c:v>45.629731589814178</c:v>
                </c:pt>
                <c:pt idx="6">
                  <c:v>45.916955017301035</c:v>
                </c:pt>
                <c:pt idx="7">
                  <c:v>46.975458002073971</c:v>
                </c:pt>
                <c:pt idx="8">
                  <c:v>48.313043478260873</c:v>
                </c:pt>
                <c:pt idx="9">
                  <c:v>49.292859606760956</c:v>
                </c:pt>
                <c:pt idx="10">
                  <c:v>51.025373653110883</c:v>
                </c:pt>
                <c:pt idx="11">
                  <c:v>52.196471809062608</c:v>
                </c:pt>
                <c:pt idx="12">
                  <c:v>53.240418118466906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2-0F4B-8BCB-EE07B9118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13648"/>
        <c:axId val="624177296"/>
      </c:lineChart>
      <c:catAx>
        <c:axId val="64141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41453232"/>
        <c:crosses val="autoZero"/>
        <c:auto val="1"/>
        <c:lblAlgn val="ctr"/>
        <c:lblOffset val="100"/>
        <c:noMultiLvlLbl val="0"/>
      </c:catAx>
      <c:valAx>
        <c:axId val="641453232"/>
        <c:scaling>
          <c:orientation val="minMax"/>
          <c:max val="20"/>
          <c:min val="1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41418272"/>
        <c:crosses val="autoZero"/>
        <c:crossBetween val="between"/>
      </c:valAx>
      <c:valAx>
        <c:axId val="624177296"/>
        <c:scaling>
          <c:orientation val="minMax"/>
          <c:max val="60"/>
          <c:min val="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66913648"/>
        <c:crosses val="max"/>
        <c:crossBetween val="between"/>
      </c:valAx>
      <c:catAx>
        <c:axId val="56691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177296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正規雇用と非正規雇用の割合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Sheet3!$X$5</c:f>
              <c:strCache>
                <c:ptCount val="1"/>
                <c:pt idx="0">
                  <c:v>非正規雇用</c:v>
                </c:pt>
              </c:strCache>
            </c:strRef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Sheet3!$T$7:$T$18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Sheet3!$X$7:$X$18</c:f>
              <c:numCache>
                <c:formatCode>0.0</c:formatCode>
                <c:ptCount val="12"/>
                <c:pt idx="0">
                  <c:v>34.1</c:v>
                </c:pt>
                <c:pt idx="1">
                  <c:v>33.700000000000003</c:v>
                </c:pt>
                <c:pt idx="2">
                  <c:v>34.4</c:v>
                </c:pt>
                <c:pt idx="3">
                  <c:v>35.1</c:v>
                </c:pt>
                <c:pt idx="4">
                  <c:v>35.200000000000003</c:v>
                </c:pt>
                <c:pt idx="5">
                  <c:v>36.700000000000003</c:v>
                </c:pt>
                <c:pt idx="6">
                  <c:v>37.4</c:v>
                </c:pt>
                <c:pt idx="7">
                  <c:v>37.5</c:v>
                </c:pt>
                <c:pt idx="8">
                  <c:v>37.5</c:v>
                </c:pt>
                <c:pt idx="9">
                  <c:v>37.299999999999997</c:v>
                </c:pt>
                <c:pt idx="10">
                  <c:v>37.9</c:v>
                </c:pt>
                <c:pt idx="11">
                  <c:v>38.299999999999997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E-0D44-AAF7-DE752DC2088B}"/>
            </c:ext>
          </c:extLst>
        </c:ser>
        <c:ser>
          <c:idx val="1"/>
          <c:order val="1"/>
          <c:tx>
            <c:strRef>
              <c:f>Sheet3!$W$5</c:f>
              <c:strCache>
                <c:ptCount val="1"/>
                <c:pt idx="0">
                  <c:v>正規雇用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Sheet3!$T$7:$T$18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Sheet3!$W$7:$W$18</c:f>
              <c:numCache>
                <c:formatCode>0.0</c:formatCode>
                <c:ptCount val="12"/>
                <c:pt idx="0">
                  <c:v>65.900000000000006</c:v>
                </c:pt>
                <c:pt idx="1">
                  <c:v>66.3</c:v>
                </c:pt>
                <c:pt idx="2">
                  <c:v>65.599999999999994</c:v>
                </c:pt>
                <c:pt idx="3">
                  <c:v>64.900000000000006</c:v>
                </c:pt>
                <c:pt idx="4">
                  <c:v>64.8</c:v>
                </c:pt>
                <c:pt idx="5">
                  <c:v>63.3</c:v>
                </c:pt>
                <c:pt idx="6">
                  <c:v>62.6</c:v>
                </c:pt>
                <c:pt idx="7">
                  <c:v>62.5</c:v>
                </c:pt>
                <c:pt idx="8">
                  <c:v>62.5</c:v>
                </c:pt>
                <c:pt idx="9">
                  <c:v>62.7</c:v>
                </c:pt>
                <c:pt idx="10">
                  <c:v>62.1</c:v>
                </c:pt>
                <c:pt idx="11">
                  <c:v>61.7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E-0D44-AAF7-DE752DC208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657206320"/>
        <c:axId val="569746688"/>
      </c:barChart>
      <c:catAx>
        <c:axId val="657206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69746688"/>
        <c:crosses val="autoZero"/>
        <c:auto val="1"/>
        <c:lblAlgn val="ctr"/>
        <c:lblOffset val="100"/>
        <c:noMultiLvlLbl val="0"/>
      </c:catAx>
      <c:valAx>
        <c:axId val="569746688"/>
        <c:scaling>
          <c:orientation val="minMax"/>
          <c:max val="100"/>
        </c:scaling>
        <c:delete val="1"/>
        <c:axPos val="t"/>
        <c:numFmt formatCode="General" sourceLinked="0"/>
        <c:majorTickMark val="none"/>
        <c:minorTickMark val="none"/>
        <c:tickLblPos val="nextTo"/>
        <c:crossAx val="65720632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非正規比率の推移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15～24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Sheet3!$T$7:$T$18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Sheet3!$Z$7:$Z$18</c:f>
              <c:numCache>
                <c:formatCode>0.0</c:formatCode>
                <c:ptCount val="12"/>
                <c:pt idx="0">
                  <c:v>32</c:v>
                </c:pt>
                <c:pt idx="1">
                  <c:v>30</c:v>
                </c:pt>
                <c:pt idx="2">
                  <c:v>30.4</c:v>
                </c:pt>
                <c:pt idx="3" formatCode="_ * &quot;&lt;&quot;#0.0&quot;&gt;&quot;;_ * &quot;&lt;&quot;\-#0.0&quot;&gt;&quot;;_*&quot;&lt;&quot;0.0&quot;&gt;&quot;;_*&quot;&lt;&quot;\-&quot;&gt;&quot;">
                  <c:v>32.299999999999997</c:v>
                </c:pt>
                <c:pt idx="4">
                  <c:v>31.2</c:v>
                </c:pt>
                <c:pt idx="5">
                  <c:v>32.299999999999997</c:v>
                </c:pt>
                <c:pt idx="6">
                  <c:v>30.7</c:v>
                </c:pt>
                <c:pt idx="7">
                  <c:v>29.8</c:v>
                </c:pt>
                <c:pt idx="8">
                  <c:v>28.6</c:v>
                </c:pt>
                <c:pt idx="9">
                  <c:v>27.2</c:v>
                </c:pt>
                <c:pt idx="10">
                  <c:v>26.3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6-C748-9934-2EDF9C3163F4}"/>
            </c:ext>
          </c:extLst>
        </c:ser>
        <c:ser>
          <c:idx val="1"/>
          <c:order val="1"/>
          <c:tx>
            <c:strRef>
              <c:f>Sheet1!$X$2</c:f>
              <c:strCache>
                <c:ptCount val="1"/>
                <c:pt idx="0">
                  <c:v>25～34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Sheet3!$T$7:$T$18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Sheet3!$AA$7:$AA$18</c:f>
              <c:numCache>
                <c:formatCode>0.0</c:formatCode>
                <c:ptCount val="12"/>
                <c:pt idx="0">
                  <c:v>25.6</c:v>
                </c:pt>
                <c:pt idx="1">
                  <c:v>25.7</c:v>
                </c:pt>
                <c:pt idx="2">
                  <c:v>25.9</c:v>
                </c:pt>
                <c:pt idx="3" formatCode="_ * &quot;&lt;&quot;#0.0&quot;&gt;&quot;;_ * &quot;&lt;&quot;\-#0.0&quot;&gt;&quot;;_*&quot;&lt;&quot;0.0&quot;&gt;&quot;;_*&quot;&lt;&quot;\-&quot;&gt;&quot;">
                  <c:v>26.4</c:v>
                </c:pt>
                <c:pt idx="4">
                  <c:v>26.5</c:v>
                </c:pt>
                <c:pt idx="5">
                  <c:v>27.4</c:v>
                </c:pt>
                <c:pt idx="6">
                  <c:v>28</c:v>
                </c:pt>
                <c:pt idx="7">
                  <c:v>27.3</c:v>
                </c:pt>
                <c:pt idx="8">
                  <c:v>26.4</c:v>
                </c:pt>
                <c:pt idx="9">
                  <c:v>25.9</c:v>
                </c:pt>
                <c:pt idx="10">
                  <c:v>25</c:v>
                </c:pt>
                <c:pt idx="11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6-C748-9934-2EDF9C3163F4}"/>
            </c:ext>
          </c:extLst>
        </c:ser>
        <c:ser>
          <c:idx val="2"/>
          <c:order val="2"/>
          <c:tx>
            <c:strRef>
              <c:f>Sheet1!$Y$2</c:f>
              <c:strCache>
                <c:ptCount val="1"/>
                <c:pt idx="0">
                  <c:v>35～44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Sheet3!$T$7:$T$18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Sheet3!$AB$7:$AB$18</c:f>
              <c:numCache>
                <c:formatCode>0.0</c:formatCode>
                <c:ptCount val="12"/>
                <c:pt idx="0">
                  <c:v>27.9</c:v>
                </c:pt>
                <c:pt idx="1">
                  <c:v>27</c:v>
                </c:pt>
                <c:pt idx="2">
                  <c:v>27.4</c:v>
                </c:pt>
                <c:pt idx="3" formatCode="_ * &quot;&lt;&quot;#0.0&quot;&gt;&quot;;_ * &quot;&lt;&quot;\-#0.0&quot;&gt;&quot;;_*&quot;&lt;&quot;0.0&quot;&gt;&quot;;_*&quot;&lt;&quot;\-&quot;&gt;&quot;">
                  <c:v>28</c:v>
                </c:pt>
                <c:pt idx="4">
                  <c:v>27.6</c:v>
                </c:pt>
                <c:pt idx="5">
                  <c:v>29</c:v>
                </c:pt>
                <c:pt idx="6">
                  <c:v>29.6</c:v>
                </c:pt>
                <c:pt idx="7">
                  <c:v>29.6</c:v>
                </c:pt>
                <c:pt idx="8">
                  <c:v>29.3</c:v>
                </c:pt>
                <c:pt idx="9">
                  <c:v>28.6</c:v>
                </c:pt>
                <c:pt idx="10">
                  <c:v>28.8</c:v>
                </c:pt>
                <c:pt idx="11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B6-C748-9934-2EDF9C3163F4}"/>
            </c:ext>
          </c:extLst>
        </c:ser>
        <c:ser>
          <c:idx val="3"/>
          <c:order val="3"/>
          <c:tx>
            <c:strRef>
              <c:f>Sheet1!$Z$2</c:f>
              <c:strCache>
                <c:ptCount val="1"/>
                <c:pt idx="0">
                  <c:v>45～54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Sheet3!$T$7:$T$18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Sheet3!$AC$7:$AC$18</c:f>
              <c:numCache>
                <c:formatCode>0.0</c:formatCode>
                <c:ptCount val="12"/>
                <c:pt idx="0">
                  <c:v>30.5</c:v>
                </c:pt>
                <c:pt idx="1">
                  <c:v>30.6</c:v>
                </c:pt>
                <c:pt idx="2">
                  <c:v>30.7</c:v>
                </c:pt>
                <c:pt idx="3" formatCode="_ * &quot;&lt;&quot;#0.0&quot;&gt;&quot;;_ * &quot;&lt;&quot;\-#0.0&quot;&gt;&quot;;_*&quot;&lt;&quot;0.0&quot;&gt;&quot;;_*&quot;&lt;&quot;\-&quot;&gt;&quot;">
                  <c:v>30.9</c:v>
                </c:pt>
                <c:pt idx="4">
                  <c:v>31.4</c:v>
                </c:pt>
                <c:pt idx="5">
                  <c:v>32.200000000000003</c:v>
                </c:pt>
                <c:pt idx="6">
                  <c:v>32.700000000000003</c:v>
                </c:pt>
                <c:pt idx="7">
                  <c:v>32.6</c:v>
                </c:pt>
                <c:pt idx="8">
                  <c:v>32.4</c:v>
                </c:pt>
                <c:pt idx="9">
                  <c:v>32.299999999999997</c:v>
                </c:pt>
                <c:pt idx="10">
                  <c:v>32.1</c:v>
                </c:pt>
                <c:pt idx="11">
                  <c:v>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B6-C748-9934-2EDF9C3163F4}"/>
            </c:ext>
          </c:extLst>
        </c:ser>
        <c:ser>
          <c:idx val="4"/>
          <c:order val="4"/>
          <c:tx>
            <c:strRef>
              <c:f>Sheet1!$AA$2</c:f>
              <c:strCache>
                <c:ptCount val="1"/>
                <c:pt idx="0">
                  <c:v>55～64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Sheet3!$T$7:$T$18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Sheet3!$AD$7:$AD$18</c:f>
              <c:numCache>
                <c:formatCode>0.0</c:formatCode>
                <c:ptCount val="12"/>
                <c:pt idx="0">
                  <c:v>43</c:v>
                </c:pt>
                <c:pt idx="1">
                  <c:v>42.8</c:v>
                </c:pt>
                <c:pt idx="2">
                  <c:v>44.2</c:v>
                </c:pt>
                <c:pt idx="3" formatCode="_ * &quot;&lt;&quot;#0.0&quot;&gt;&quot;;_ * &quot;&lt;&quot;\-#0.0&quot;&gt;&quot;;_*&quot;&lt;&quot;0.0&quot;&gt;&quot;;_*&quot;&lt;&quot;\-&quot;&gt;&quot;">
                  <c:v>46.4</c:v>
                </c:pt>
                <c:pt idx="4">
                  <c:v>46.2</c:v>
                </c:pt>
                <c:pt idx="5">
                  <c:v>47.8</c:v>
                </c:pt>
                <c:pt idx="6">
                  <c:v>48.3</c:v>
                </c:pt>
                <c:pt idx="7">
                  <c:v>47.4</c:v>
                </c:pt>
                <c:pt idx="8">
                  <c:v>47.3</c:v>
                </c:pt>
                <c:pt idx="9">
                  <c:v>47.1</c:v>
                </c:pt>
                <c:pt idx="10">
                  <c:v>46.9</c:v>
                </c:pt>
                <c:pt idx="11">
                  <c:v>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B6-C748-9934-2EDF9C31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88880"/>
        <c:axId val="570155312"/>
      </c:lineChart>
      <c:catAx>
        <c:axId val="56348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70155312"/>
        <c:crosses val="autoZero"/>
        <c:auto val="1"/>
        <c:lblAlgn val="ctr"/>
        <c:lblOffset val="100"/>
        <c:tickMarkSkip val="1"/>
        <c:noMultiLvlLbl val="0"/>
      </c:catAx>
      <c:valAx>
        <c:axId val="570155312"/>
        <c:scaling>
          <c:orientation val="minMax"/>
          <c:max val="55"/>
          <c:min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63488880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ja-JP" altLang="en-JP" sz="1400" b="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図</a:t>
            </a:r>
            <a:r>
              <a:rPr lang="en-JP" altLang="ja-JP" sz="1400" b="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2</a:t>
            </a:r>
            <a:r>
              <a:rPr lang="ja-JP" altLang="en-US" sz="1400" b="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　平均消費性向の前年比</a:t>
            </a:r>
          </a:p>
        </c:rich>
      </c:tx>
      <c:layout>
        <c:manualLayout>
          <c:xMode val="edge"/>
          <c:yMode val="edge"/>
          <c:x val="0.26270055139565318"/>
          <c:y val="4.166666666666666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8733228346456699E-2"/>
          <c:y val="0.11387722368037329"/>
          <c:w val="0.8932894488188976"/>
          <c:h val="0.77736111111111106"/>
        </c:manualLayout>
      </c:layout>
      <c:lineChart>
        <c:grouping val="standard"/>
        <c:varyColors val="0"/>
        <c:ser>
          <c:idx val="2"/>
          <c:order val="0"/>
          <c:tx>
            <c:v>平均消費性向の前年比増減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6"/>
            <c:spPr>
              <a:solidFill>
                <a:schemeClr val="lt1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Sheet1!$K$5:$K$28</c:f>
              <c:strCache>
                <c:ptCount val="24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00</c:v>
                </c:pt>
                <c:pt idx="6">
                  <c:v>01</c:v>
                </c:pt>
                <c:pt idx="7">
                  <c:v>02</c:v>
                </c:pt>
                <c:pt idx="8">
                  <c:v>03</c:v>
                </c:pt>
                <c:pt idx="9">
                  <c:v>04</c:v>
                </c:pt>
                <c:pt idx="10">
                  <c:v>05</c:v>
                </c:pt>
                <c:pt idx="11">
                  <c:v>06</c:v>
                </c:pt>
                <c:pt idx="12">
                  <c:v>07</c:v>
                </c:pt>
                <c:pt idx="13">
                  <c:v>08</c:v>
                </c:pt>
                <c:pt idx="14">
                  <c:v>09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</c:strCache>
            </c:strRef>
          </c:cat>
          <c:val>
            <c:numRef>
              <c:f>Sheet1!$S$5:$S$28</c:f>
              <c:numCache>
                <c:formatCode>General</c:formatCode>
                <c:ptCount val="24"/>
                <c:pt idx="0">
                  <c:v>1.7612263945780526</c:v>
                </c:pt>
                <c:pt idx="1">
                  <c:v>1.3095264368843784</c:v>
                </c:pt>
                <c:pt idx="2">
                  <c:v>-2.261711330895666</c:v>
                </c:pt>
                <c:pt idx="3">
                  <c:v>3.8778134511896489E-2</c:v>
                </c:pt>
                <c:pt idx="4">
                  <c:v>0.38243595105080797</c:v>
                </c:pt>
                <c:pt idx="5">
                  <c:v>1.9179459242296248</c:v>
                </c:pt>
                <c:pt idx="6">
                  <c:v>3.7134177357822207</c:v>
                </c:pt>
                <c:pt idx="7">
                  <c:v>0.18432377043657855</c:v>
                </c:pt>
                <c:pt idx="8">
                  <c:v>-0.16173573224105287</c:v>
                </c:pt>
                <c:pt idx="9">
                  <c:v>0.46744560394840207</c:v>
                </c:pt>
                <c:pt idx="10">
                  <c:v>0.96535373659645263</c:v>
                </c:pt>
                <c:pt idx="11">
                  <c:v>-0.1446884594221709</c:v>
                </c:pt>
                <c:pt idx="12">
                  <c:v>0.64187028077253849</c:v>
                </c:pt>
                <c:pt idx="13">
                  <c:v>-1.9641954755724833</c:v>
                </c:pt>
                <c:pt idx="14">
                  <c:v>-1.4305157897878784</c:v>
                </c:pt>
                <c:pt idx="15">
                  <c:v>0.72925935894163629</c:v>
                </c:pt>
                <c:pt idx="16">
                  <c:v>0.11668118766754443</c:v>
                </c:pt>
                <c:pt idx="17">
                  <c:v>1.2198926003980537</c:v>
                </c:pt>
                <c:pt idx="18">
                  <c:v>3.5095612760919659</c:v>
                </c:pt>
                <c:pt idx="19">
                  <c:v>-1.8974975803432548</c:v>
                </c:pt>
                <c:pt idx="20">
                  <c:v>-1.1651031124708333</c:v>
                </c:pt>
                <c:pt idx="21">
                  <c:v>-1.6037466879972984</c:v>
                </c:pt>
                <c:pt idx="22">
                  <c:v>0.5395926818966057</c:v>
                </c:pt>
                <c:pt idx="23">
                  <c:v>-1.8380408773169377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F-2A4E-AB61-ED9BA7FD7A68}"/>
            </c:ext>
          </c:extLst>
        </c:ser>
        <c:ser>
          <c:idx val="0"/>
          <c:order val="1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Sheet1!$T$5:$T$28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4F-2A4E-AB61-ED9BA7FD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640736"/>
        <c:axId val="1526772736"/>
      </c:lineChart>
      <c:catAx>
        <c:axId val="15516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26772736"/>
        <c:crossesAt val="-4"/>
        <c:auto val="1"/>
        <c:lblAlgn val="ctr"/>
        <c:lblOffset val="100"/>
        <c:tickLblSkip val="2"/>
        <c:noMultiLvlLbl val="0"/>
      </c:catAx>
      <c:valAx>
        <c:axId val="1526772736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&gt;=1]\+\ 0;\ 0\ 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51640736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4959128065395093"/>
          <c:y val="0.7017985564304462"/>
          <c:w val="0.54768392370572205"/>
          <c:h val="0.2513818897637795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ja-JP" altLang="en-JP" sz="1400" b="0"/>
              <a:t>図</a:t>
            </a:r>
            <a:r>
              <a:rPr lang="en-JP" altLang="ja-JP" sz="1400" b="0"/>
              <a:t>1</a:t>
            </a:r>
            <a:r>
              <a:rPr lang="ja-JP" altLang="en-US" sz="1400" b="0"/>
              <a:t>　平均消費性向の推移</a:t>
            </a:r>
          </a:p>
        </c:rich>
      </c:tx>
      <c:layout>
        <c:manualLayout>
          <c:xMode val="edge"/>
          <c:yMode val="edge"/>
          <c:x val="0.26270055139565318"/>
          <c:y val="4.166666666666666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8733228346456699E-2"/>
          <c:y val="0.11387722368037329"/>
          <c:w val="0.8932894488188976"/>
          <c:h val="0.77736111111111106"/>
        </c:manualLayout>
      </c:layout>
      <c:lineChart>
        <c:grouping val="standard"/>
        <c:varyColors val="0"/>
        <c:ser>
          <c:idx val="2"/>
          <c:order val="0"/>
          <c:tx>
            <c:v>平均消費性向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6"/>
            <c:spPr>
              <a:solidFill>
                <a:schemeClr val="lt1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Sheet1!$K$4:$K$28</c:f>
              <c:strCache>
                <c:ptCount val="25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  <c:pt idx="10">
                  <c:v>04</c:v>
                </c:pt>
                <c:pt idx="11">
                  <c:v>05</c:v>
                </c:pt>
                <c:pt idx="12">
                  <c:v>06</c:v>
                </c:pt>
                <c:pt idx="13">
                  <c:v>07</c:v>
                </c:pt>
                <c:pt idx="14">
                  <c:v>08</c:v>
                </c:pt>
                <c:pt idx="15">
                  <c:v>09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</c:strCache>
            </c:strRef>
          </c:cat>
          <c:val>
            <c:numRef>
              <c:f>Sheet1!$P$4:$P$28</c:f>
              <c:numCache>
                <c:formatCode>_(* #,##0.00_);_(* \(#,##0.00\);_(* "-"??_);_(@_)</c:formatCode>
                <c:ptCount val="25"/>
                <c:pt idx="0">
                  <c:v>74.480834017732931</c:v>
                </c:pt>
                <c:pt idx="1">
                  <c:v>75.792610125355111</c:v>
                </c:pt>
                <c:pt idx="2">
                  <c:v>76.785134392151349</c:v>
                </c:pt>
                <c:pt idx="3">
                  <c:v>75.048476307160598</c:v>
                </c:pt>
                <c:pt idx="4">
                  <c:v>75.077578706252112</c:v>
                </c:pt>
                <c:pt idx="5">
                  <c:v>75.364702358403292</c:v>
                </c:pt>
                <c:pt idx="6">
                  <c:v>76.81015659559408</c:v>
                </c:pt>
                <c:pt idx="7">
                  <c:v>79.662438573496971</c:v>
                </c:pt>
                <c:pt idx="8">
                  <c:v>79.809275383897372</c:v>
                </c:pt>
                <c:pt idx="9">
                  <c:v>79.68019526795895</c:v>
                </c:pt>
                <c:pt idx="10">
                  <c:v>80.052656837956519</c:v>
                </c:pt>
                <c:pt idx="11">
                  <c:v>80.825448151986464</c:v>
                </c:pt>
                <c:pt idx="12">
                  <c:v>80.708503056234292</c:v>
                </c:pt>
                <c:pt idx="13">
                  <c:v>81.226546951408665</c:v>
                </c:pt>
                <c:pt idx="14">
                  <c:v>79.631098791225341</c:v>
                </c:pt>
                <c:pt idx="15">
                  <c:v>78.491963349435281</c:v>
                </c:pt>
                <c:pt idx="16">
                  <c:v>79.064373338178072</c:v>
                </c:pt>
                <c:pt idx="17">
                  <c:v>79.156626588010965</c:v>
                </c:pt>
                <c:pt idx="18">
                  <c:v>80.12225241848283</c:v>
                </c:pt>
                <c:pt idx="19">
                  <c:v>82.934191962894559</c:v>
                </c:pt>
                <c:pt idx="20">
                  <c:v>81.360517677121408</c:v>
                </c:pt>
                <c:pt idx="21">
                  <c:v>80.412583753342886</c:v>
                </c:pt>
                <c:pt idx="22">
                  <c:v>79.122969604665599</c:v>
                </c:pt>
                <c:pt idx="23">
                  <c:v>79.54991135835165</c:v>
                </c:pt>
                <c:pt idx="24">
                  <c:v>78.087751469715755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5-7B48-8B82-A15791E9A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640736"/>
        <c:axId val="1526772736"/>
      </c:lineChart>
      <c:lineChart>
        <c:grouping val="standard"/>
        <c:varyColors val="0"/>
        <c:ser>
          <c:idx val="0"/>
          <c:order val="1"/>
          <c:tx>
            <c:v>家計最終消費支出（右軸）</c:v>
          </c:tx>
          <c:marker>
            <c:symbol val="diamond"/>
            <c:size val="6"/>
            <c:spPr>
              <a:solidFill>
                <a:sysClr val="window" lastClr="FFFFFF"/>
              </a:solidFill>
            </c:spPr>
          </c:marker>
          <c:val>
            <c:numRef>
              <c:f>Sheet1!$M$4:$M$28</c:f>
              <c:numCache>
                <c:formatCode>_(* #,##0.0_);_(* \(#,##0.0\);_(* "-"_);_(@_)</c:formatCode>
                <c:ptCount val="25"/>
                <c:pt idx="0">
                  <c:v>204412.5</c:v>
                </c:pt>
                <c:pt idx="1">
                  <c:v>209677.3</c:v>
                </c:pt>
                <c:pt idx="2">
                  <c:v>214933.8</c:v>
                </c:pt>
                <c:pt idx="3">
                  <c:v>211941.4</c:v>
                </c:pt>
                <c:pt idx="4">
                  <c:v>211407.2</c:v>
                </c:pt>
                <c:pt idx="5">
                  <c:v>213864.3</c:v>
                </c:pt>
                <c:pt idx="6">
                  <c:v>217046.3</c:v>
                </c:pt>
                <c:pt idx="7">
                  <c:v>220630.7</c:v>
                </c:pt>
                <c:pt idx="8">
                  <c:v>222985.2</c:v>
                </c:pt>
                <c:pt idx="9">
                  <c:v>223614.5</c:v>
                </c:pt>
                <c:pt idx="10">
                  <c:v>226185.9</c:v>
                </c:pt>
                <c:pt idx="11">
                  <c:v>229760.4</c:v>
                </c:pt>
                <c:pt idx="12">
                  <c:v>231147.7</c:v>
                </c:pt>
                <c:pt idx="13">
                  <c:v>233041.4</c:v>
                </c:pt>
                <c:pt idx="14">
                  <c:v>226743.9</c:v>
                </c:pt>
                <c:pt idx="15">
                  <c:v>228297.8</c:v>
                </c:pt>
                <c:pt idx="16">
                  <c:v>231521.2</c:v>
                </c:pt>
                <c:pt idx="17">
                  <c:v>232645.6</c:v>
                </c:pt>
                <c:pt idx="18">
                  <c:v>236003.7</c:v>
                </c:pt>
                <c:pt idx="19">
                  <c:v>243249.8</c:v>
                </c:pt>
                <c:pt idx="20">
                  <c:v>235231.4</c:v>
                </c:pt>
                <c:pt idx="21">
                  <c:v>235887.5</c:v>
                </c:pt>
                <c:pt idx="22">
                  <c:v>234872.5</c:v>
                </c:pt>
                <c:pt idx="23">
                  <c:v>237595.3</c:v>
                </c:pt>
                <c:pt idx="24">
                  <c:v>237443.3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5-7B48-8B82-A15791E9A432}"/>
            </c:ext>
          </c:extLst>
        </c:ser>
        <c:ser>
          <c:idx val="1"/>
          <c:order val="2"/>
          <c:tx>
            <c:v>可処分所得（右軸）</c:v>
          </c:tx>
          <c:spPr>
            <a:ln>
              <a:prstDash val="solid"/>
            </a:ln>
          </c:spPr>
          <c:marker>
            <c:symbol val="square"/>
            <c:size val="6"/>
            <c:spPr>
              <a:solidFill>
                <a:sysClr val="window" lastClr="FFFFFF"/>
              </a:solidFill>
            </c:spPr>
          </c:marker>
          <c:val>
            <c:numRef>
              <c:f>Sheet1!$L$4:$L$28</c:f>
              <c:numCache>
                <c:formatCode>#,##0.0</c:formatCode>
                <c:ptCount val="25"/>
                <c:pt idx="0">
                  <c:v>274449.8</c:v>
                </c:pt>
                <c:pt idx="1">
                  <c:v>276646.09999999998</c:v>
                </c:pt>
                <c:pt idx="2">
                  <c:v>279915.90000000002</c:v>
                </c:pt>
                <c:pt idx="3">
                  <c:v>282406</c:v>
                </c:pt>
                <c:pt idx="4">
                  <c:v>281585</c:v>
                </c:pt>
                <c:pt idx="5">
                  <c:v>283772.5</c:v>
                </c:pt>
                <c:pt idx="6">
                  <c:v>282575</c:v>
                </c:pt>
                <c:pt idx="7">
                  <c:v>276957</c:v>
                </c:pt>
                <c:pt idx="8">
                  <c:v>279397.59999999998</c:v>
                </c:pt>
                <c:pt idx="9">
                  <c:v>280640</c:v>
                </c:pt>
                <c:pt idx="10">
                  <c:v>282546.40000000002</c:v>
                </c:pt>
                <c:pt idx="11">
                  <c:v>284267.40000000002</c:v>
                </c:pt>
                <c:pt idx="12">
                  <c:v>286398.2</c:v>
                </c:pt>
                <c:pt idx="13">
                  <c:v>286903</c:v>
                </c:pt>
                <c:pt idx="14">
                  <c:v>284742.90000000002</c:v>
                </c:pt>
                <c:pt idx="15">
                  <c:v>290855</c:v>
                </c:pt>
                <c:pt idx="16">
                  <c:v>292826.2</c:v>
                </c:pt>
                <c:pt idx="17">
                  <c:v>293905.40000000002</c:v>
                </c:pt>
                <c:pt idx="18">
                  <c:v>294554.5</c:v>
                </c:pt>
                <c:pt idx="19">
                  <c:v>293304.59999999998</c:v>
                </c:pt>
                <c:pt idx="20">
                  <c:v>289122.3</c:v>
                </c:pt>
                <c:pt idx="21">
                  <c:v>293346.5</c:v>
                </c:pt>
                <c:pt idx="22">
                  <c:v>296844.90000000002</c:v>
                </c:pt>
                <c:pt idx="23">
                  <c:v>298674.5</c:v>
                </c:pt>
                <c:pt idx="24">
                  <c:v>304072.40000000002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5-7B48-8B82-A15791E9A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765680"/>
        <c:axId val="654895072"/>
      </c:lineChart>
      <c:catAx>
        <c:axId val="15516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26772736"/>
        <c:crossesAt val="-4"/>
        <c:auto val="1"/>
        <c:lblAlgn val="ctr"/>
        <c:lblOffset val="100"/>
        <c:tickLblSkip val="2"/>
        <c:noMultiLvlLbl val="0"/>
      </c:catAx>
      <c:valAx>
        <c:axId val="1526772736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51640736"/>
        <c:crosses val="autoZero"/>
        <c:crossBetween val="between"/>
        <c:majorUnit val="10"/>
        <c:minorUnit val="5"/>
      </c:valAx>
      <c:valAx>
        <c:axId val="654895072"/>
        <c:scaling>
          <c:orientation val="minMax"/>
          <c:min val="15000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627765680"/>
        <c:crosses val="max"/>
        <c:crossBetween val="between"/>
      </c:valAx>
      <c:catAx>
        <c:axId val="627765680"/>
        <c:scaling>
          <c:orientation val="minMax"/>
        </c:scaling>
        <c:delete val="1"/>
        <c:axPos val="b"/>
        <c:majorTickMark val="out"/>
        <c:minorTickMark val="none"/>
        <c:tickLblPos val="nextTo"/>
        <c:crossAx val="65489507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5217232723293782"/>
          <c:y val="0.65034645669291336"/>
          <c:w val="0.44959128065395093"/>
          <c:h val="0.2204868766404199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図2</a:t>
            </a:r>
            <a:r>
              <a:rPr lang="ja-JP" alt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 </a:t>
            </a:r>
            <a:r>
              <a:rPr 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年齢階級別勤労者世帯の平均消費性向</a:t>
            </a:r>
          </a:p>
        </c:rich>
      </c:tx>
      <c:layout>
        <c:manualLayout>
          <c:xMode val="edge"/>
          <c:yMode val="edge"/>
          <c:x val="0.14397905759162305"/>
          <c:y val="2.8629856850715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～29歳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Sheet1!$K$12:$K$29</c:f>
              <c:strCache>
                <c:ptCount val="18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strCache>
            </c:strRef>
          </c:cat>
          <c:val>
            <c:numRef>
              <c:f>Sheet1!$C$12:$C$29</c:f>
              <c:numCache>
                <c:formatCode>0.0</c:formatCode>
                <c:ptCount val="18"/>
                <c:pt idx="0">
                  <c:v>72.900000000000006</c:v>
                </c:pt>
                <c:pt idx="1">
                  <c:v>69.400000000000006</c:v>
                </c:pt>
                <c:pt idx="2">
                  <c:v>74.3</c:v>
                </c:pt>
                <c:pt idx="3" formatCode="###,###,##0.0;&quot;-&quot;##,###,##0.0">
                  <c:v>73.099999999999994</c:v>
                </c:pt>
                <c:pt idx="4" formatCode="###,###,##0.0;&quot;-&quot;##,###,##0.0">
                  <c:v>69.7</c:v>
                </c:pt>
                <c:pt idx="5" formatCode="###,###,##0.0;&quot;-&quot;##,###,##0.0">
                  <c:v>70.5</c:v>
                </c:pt>
                <c:pt idx="6" formatCode="###,###,##0.0;&quot;-&quot;##,###,##0.0">
                  <c:v>74.099999999999994</c:v>
                </c:pt>
                <c:pt idx="7" formatCode="###,###,##0.0;&quot;-&quot;##,###,##0.0">
                  <c:v>68.400000000000006</c:v>
                </c:pt>
                <c:pt idx="8" formatCode="###,###,##0.0;&quot;-&quot;##,###,##0.0">
                  <c:v>64.400000000000006</c:v>
                </c:pt>
                <c:pt idx="9" formatCode="###,###,##0.0;&quot;-&quot;##,###,##0.0">
                  <c:v>67.400000000000006</c:v>
                </c:pt>
                <c:pt idx="10" formatCode="###,###,##0.0;&quot;-&quot;##,###,##0.0">
                  <c:v>61.7</c:v>
                </c:pt>
                <c:pt idx="11" formatCode="###,###,##0.0;&quot;-&quot;##,###,##0.0">
                  <c:v>64.900000000000006</c:v>
                </c:pt>
                <c:pt idx="12" formatCode="###,###,##0.0;&quot;-&quot;##,###,##0.0">
                  <c:v>69.2</c:v>
                </c:pt>
                <c:pt idx="13" formatCode="###,###,##0.0;&quot;-&quot;##,###,##0.0">
                  <c:v>65.900000000000006</c:v>
                </c:pt>
                <c:pt idx="14" formatCode="General">
                  <c:v>63.3</c:v>
                </c:pt>
                <c:pt idx="15" formatCode="###,###,##0.0;&quot;-&quot;##,###,##0.0">
                  <c:v>58.2</c:v>
                </c:pt>
                <c:pt idx="16" formatCode="###,###,##0.0;&quot;-&quot;##,###,##0.0">
                  <c:v>62.1</c:v>
                </c:pt>
                <c:pt idx="17" formatCode="###,###,##0.0;&quot;-&quot;##,###,##0.0">
                  <c:v>61.3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0-2344-B3B6-B87F52993C85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30～39歳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Sheet1!$D$12:$D$29</c:f>
              <c:numCache>
                <c:formatCode>0.0</c:formatCode>
                <c:ptCount val="18"/>
                <c:pt idx="0">
                  <c:v>67</c:v>
                </c:pt>
                <c:pt idx="1">
                  <c:v>68.7</c:v>
                </c:pt>
                <c:pt idx="2">
                  <c:v>68.5</c:v>
                </c:pt>
                <c:pt idx="3" formatCode="###,###,##0.0;&quot;-&quot;##,###,##0.0">
                  <c:v>70.3</c:v>
                </c:pt>
                <c:pt idx="4" formatCode="###,###,##0.0;&quot;-&quot;##,###,##0.0">
                  <c:v>67</c:v>
                </c:pt>
                <c:pt idx="5" formatCode="###,###,##0.0;&quot;-&quot;##,###,##0.0">
                  <c:v>68.400000000000006</c:v>
                </c:pt>
                <c:pt idx="6" formatCode="###,###,##0.0;&quot;-&quot;##,###,##0.0">
                  <c:v>68.599999999999994</c:v>
                </c:pt>
                <c:pt idx="7" formatCode="###,###,##0.0;&quot;-&quot;##,###,##0.0">
                  <c:v>70.099999999999994</c:v>
                </c:pt>
                <c:pt idx="8" formatCode="###,###,##0.0;&quot;-&quot;##,###,##0.0">
                  <c:v>67.900000000000006</c:v>
                </c:pt>
                <c:pt idx="9" formatCode="###,###,##0.0;&quot;-&quot;##,###,##0.0">
                  <c:v>67.900000000000006</c:v>
                </c:pt>
                <c:pt idx="10" formatCode="###,###,##0.0;&quot;-&quot;##,###,##0.0">
                  <c:v>68.400000000000006</c:v>
                </c:pt>
                <c:pt idx="11" formatCode="###,###,##0.0;&quot;-&quot;##,###,##0.0">
                  <c:v>68.900000000000006</c:v>
                </c:pt>
                <c:pt idx="12" formatCode="###,###,##0.0;&quot;-&quot;##,###,##0.0">
                  <c:v>68.8</c:v>
                </c:pt>
                <c:pt idx="13" formatCode="###,###,##0.0;&quot;-&quot;##,###,##0.0">
                  <c:v>67.2</c:v>
                </c:pt>
                <c:pt idx="14" formatCode="General">
                  <c:v>64.900000000000006</c:v>
                </c:pt>
                <c:pt idx="15" formatCode="###,###,##0.0;&quot;-&quot;##,###,##0.0">
                  <c:v>64.5</c:v>
                </c:pt>
                <c:pt idx="16" formatCode="###,###,##0.0;&quot;-&quot;##,###,##0.0">
                  <c:v>62.1</c:v>
                </c:pt>
                <c:pt idx="17" formatCode="###,###,##0.0;&quot;-&quot;##,###,##0.0">
                  <c:v>61.2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0-2344-B3B6-B87F52993C85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40～49歳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Sheet1!$E$12:$E$29</c:f>
              <c:numCache>
                <c:formatCode>0.0</c:formatCode>
                <c:ptCount val="18"/>
                <c:pt idx="0">
                  <c:v>71</c:v>
                </c:pt>
                <c:pt idx="1">
                  <c:v>71.400000000000006</c:v>
                </c:pt>
                <c:pt idx="2">
                  <c:v>70.5</c:v>
                </c:pt>
                <c:pt idx="3" formatCode="###,###,##0.0;&quot;-&quot;##,###,##0.0">
                  <c:v>71.7</c:v>
                </c:pt>
                <c:pt idx="4" formatCode="###,###,##0.0;&quot;-&quot;##,###,##0.0">
                  <c:v>68.5</c:v>
                </c:pt>
                <c:pt idx="5" formatCode="###,###,##0.0;&quot;-&quot;##,###,##0.0">
                  <c:v>69.099999999999994</c:v>
                </c:pt>
                <c:pt idx="6" formatCode="###,###,##0.0;&quot;-&quot;##,###,##0.0">
                  <c:v>68.2</c:v>
                </c:pt>
                <c:pt idx="7" formatCode="###,###,##0.0;&quot;-&quot;##,###,##0.0">
                  <c:v>70.099999999999994</c:v>
                </c:pt>
                <c:pt idx="8" formatCode="###,###,##0.0;&quot;-&quot;##,###,##0.0">
                  <c:v>68.7</c:v>
                </c:pt>
                <c:pt idx="9" formatCode="###,###,##0.0;&quot;-&quot;##,###,##0.0">
                  <c:v>68</c:v>
                </c:pt>
                <c:pt idx="10" formatCode="###,###,##0.0;&quot;-&quot;##,###,##0.0">
                  <c:v>69.599999999999994</c:v>
                </c:pt>
                <c:pt idx="11" formatCode="###,###,##0.0;&quot;-&quot;##,###,##0.0">
                  <c:v>69.400000000000006</c:v>
                </c:pt>
                <c:pt idx="12" formatCode="###,###,##0.0;&quot;-&quot;##,###,##0.0">
                  <c:v>68.599999999999994</c:v>
                </c:pt>
                <c:pt idx="13" formatCode="###,###,##0.0;&quot;-&quot;##,###,##0.0">
                  <c:v>68.900000000000006</c:v>
                </c:pt>
                <c:pt idx="14" formatCode="General">
                  <c:v>69.099999999999994</c:v>
                </c:pt>
                <c:pt idx="15" formatCode="###,###,##0.0;&quot;-&quot;##,###,##0.0">
                  <c:v>66.599999999999994</c:v>
                </c:pt>
                <c:pt idx="16" formatCode="###,###,##0.0;&quot;-&quot;##,###,##0.0">
                  <c:v>66.5</c:v>
                </c:pt>
                <c:pt idx="17" formatCode="###,###,##0.0;&quot;-&quot;##,###,##0.0">
                  <c:v>64.7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0-2344-B3B6-B87F52993C85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50～59歳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Sheet1!$F$12:$F$29</c:f>
              <c:numCache>
                <c:formatCode>0.0</c:formatCode>
                <c:ptCount val="18"/>
                <c:pt idx="0">
                  <c:v>73.7</c:v>
                </c:pt>
                <c:pt idx="1">
                  <c:v>74.5</c:v>
                </c:pt>
                <c:pt idx="2">
                  <c:v>74.900000000000006</c:v>
                </c:pt>
                <c:pt idx="3" formatCode="###,###,##0.0;&quot;-&quot;##,###,##0.0">
                  <c:v>74.7</c:v>
                </c:pt>
                <c:pt idx="4" formatCode="###,###,##0.0;&quot;-&quot;##,###,##0.0">
                  <c:v>71.8</c:v>
                </c:pt>
                <c:pt idx="5" formatCode="###,###,##0.0;&quot;-&quot;##,###,##0.0">
                  <c:v>72.7</c:v>
                </c:pt>
                <c:pt idx="6" formatCode="###,###,##0.0;&quot;-&quot;##,###,##0.0">
                  <c:v>72.3</c:v>
                </c:pt>
                <c:pt idx="7" formatCode="###,###,##0.0;&quot;-&quot;##,###,##0.0">
                  <c:v>75.8</c:v>
                </c:pt>
                <c:pt idx="8" formatCode="###,###,##0.0;&quot;-&quot;##,###,##0.0">
                  <c:v>75.099999999999994</c:v>
                </c:pt>
                <c:pt idx="9" formatCode="###,###,##0.0;&quot;-&quot;##,###,##0.0">
                  <c:v>73.599999999999994</c:v>
                </c:pt>
                <c:pt idx="10" formatCode="###,###,##0.0;&quot;-&quot;##,###,##0.0">
                  <c:v>72.8</c:v>
                </c:pt>
                <c:pt idx="11" formatCode="###,###,##0.0;&quot;-&quot;##,###,##0.0">
                  <c:v>75.2</c:v>
                </c:pt>
                <c:pt idx="12" formatCode="###,###,##0.0;&quot;-&quot;##,###,##0.0">
                  <c:v>74</c:v>
                </c:pt>
                <c:pt idx="13" formatCode="###,###,##0.0;&quot;-&quot;##,###,##0.0">
                  <c:v>72.5</c:v>
                </c:pt>
                <c:pt idx="14" formatCode="General">
                  <c:v>71.3</c:v>
                </c:pt>
                <c:pt idx="15" formatCode="###,###,##0.0;&quot;-&quot;##,###,##0.0">
                  <c:v>73.8</c:v>
                </c:pt>
                <c:pt idx="16" formatCode="###,###,##0.0;&quot;-&quot;##,###,##0.0">
                  <c:v>68.400000000000006</c:v>
                </c:pt>
                <c:pt idx="17" formatCode="###,###,##0.0;&quot;-&quot;##,###,##0.0">
                  <c:v>67.8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20-2344-B3B6-B87F52993C85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60～69歳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Sheet1!$G$12:$G$29</c:f>
              <c:numCache>
                <c:formatCode>0.0</c:formatCode>
                <c:ptCount val="18"/>
                <c:pt idx="0">
                  <c:v>86</c:v>
                </c:pt>
                <c:pt idx="1">
                  <c:v>87</c:v>
                </c:pt>
                <c:pt idx="2">
                  <c:v>91.5</c:v>
                </c:pt>
                <c:pt idx="3" formatCode="###,###,##0.0;&quot;-&quot;##,###,##0.0">
                  <c:v>92.3</c:v>
                </c:pt>
                <c:pt idx="4" formatCode="###,###,##0.0;&quot;-&quot;##,###,##0.0">
                  <c:v>92.1</c:v>
                </c:pt>
                <c:pt idx="5" formatCode="###,###,##0.0;&quot;-&quot;##,###,##0.0">
                  <c:v>89.3</c:v>
                </c:pt>
                <c:pt idx="6" formatCode="###,###,##0.0;&quot;-&quot;##,###,##0.0">
                  <c:v>91.7</c:v>
                </c:pt>
                <c:pt idx="7" formatCode="###,###,##0.0;&quot;-&quot;##,###,##0.0">
                  <c:v>91.1</c:v>
                </c:pt>
                <c:pt idx="8" formatCode="###,###,##0.0;&quot;-&quot;##,###,##0.0">
                  <c:v>92.9</c:v>
                </c:pt>
                <c:pt idx="9" formatCode="###,###,##0.0;&quot;-&quot;##,###,##0.0">
                  <c:v>93.8</c:v>
                </c:pt>
                <c:pt idx="10" formatCode="###,###,##0.0;&quot;-&quot;##,###,##0.0">
                  <c:v>89.9</c:v>
                </c:pt>
                <c:pt idx="11" formatCode="###,###,##0.0;&quot;-&quot;##,###,##0.0">
                  <c:v>92.7</c:v>
                </c:pt>
                <c:pt idx="12" formatCode="###,###,##0.0;&quot;-&quot;##,###,##0.0">
                  <c:v>95.7</c:v>
                </c:pt>
                <c:pt idx="13" formatCode="###,###,##0.0;&quot;-&quot;##,###,##0.0">
                  <c:v>92.6</c:v>
                </c:pt>
                <c:pt idx="14" formatCode="General">
                  <c:v>89.8</c:v>
                </c:pt>
                <c:pt idx="15" formatCode="###,###,##0.0;&quot;-&quot;##,###,##0.0">
                  <c:v>89.8</c:v>
                </c:pt>
                <c:pt idx="16" formatCode="###,###,##0.0;&quot;-&quot;##,###,##0.0">
                  <c:v>84.1</c:v>
                </c:pt>
                <c:pt idx="17" formatCode="###,###,##0.0;&quot;-&quot;##,###,##0.0">
                  <c:v>80.900000000000006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20-2344-B3B6-B87F52993C85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70歳～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Sheet1!$H$12:$H$29</c:f>
              <c:numCache>
                <c:formatCode>0.0</c:formatCode>
                <c:ptCount val="18"/>
                <c:pt idx="0">
                  <c:v>81.2</c:v>
                </c:pt>
                <c:pt idx="1">
                  <c:v>75.900000000000006</c:v>
                </c:pt>
                <c:pt idx="2">
                  <c:v>75</c:v>
                </c:pt>
                <c:pt idx="3" formatCode="###,###,##0.0;&quot;-&quot;##,###,##0.0">
                  <c:v>83.3</c:v>
                </c:pt>
                <c:pt idx="4" formatCode="###,###,##0.0;&quot;-&quot;##,###,##0.0">
                  <c:v>81.5</c:v>
                </c:pt>
                <c:pt idx="5" formatCode="###,###,##0.0;&quot;-&quot;##,###,##0.0">
                  <c:v>85.4</c:v>
                </c:pt>
                <c:pt idx="6" formatCode="###,###,##0.0;&quot;-&quot;##,###,##0.0">
                  <c:v>86</c:v>
                </c:pt>
                <c:pt idx="7" formatCode="###,###,##0.0;&quot;-&quot;##,###,##0.0">
                  <c:v>89.5</c:v>
                </c:pt>
                <c:pt idx="8" formatCode="###,###,##0.0;&quot;-&quot;##,###,##0.0">
                  <c:v>83.6</c:v>
                </c:pt>
                <c:pt idx="9" formatCode="###,###,##0.0;&quot;-&quot;##,###,##0.0">
                  <c:v>87.9</c:v>
                </c:pt>
                <c:pt idx="10" formatCode="###,###,##0.0;&quot;-&quot;##,###,##0.0">
                  <c:v>78.099999999999994</c:v>
                </c:pt>
                <c:pt idx="11" formatCode="###,###,##0.0;&quot;-&quot;##,###,##0.0">
                  <c:v>91.5</c:v>
                </c:pt>
                <c:pt idx="12" formatCode="###,###,##0.0;&quot;-&quot;##,###,##0.0">
                  <c:v>84.5</c:v>
                </c:pt>
                <c:pt idx="13" formatCode="###,###,##0.0;&quot;-&quot;##,###,##0.0">
                  <c:v>80.099999999999994</c:v>
                </c:pt>
                <c:pt idx="14" formatCode="General">
                  <c:v>82.3</c:v>
                </c:pt>
                <c:pt idx="15" formatCode="###,###,##0.0;&quot;-&quot;##,###,##0.0">
                  <c:v>86.2</c:v>
                </c:pt>
                <c:pt idx="16" formatCode="###,###,##0.0;&quot;-&quot;##,###,##0.0">
                  <c:v>84.2</c:v>
                </c:pt>
                <c:pt idx="17" formatCode="###,###,##0.0;&quot;-&quot;##,###,##0.0">
                  <c:v>79.7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20-2344-B3B6-B87F52993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488880"/>
        <c:axId val="570155312"/>
      </c:lineChart>
      <c:catAx>
        <c:axId val="56348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70155312"/>
        <c:crosses val="autoZero"/>
        <c:auto val="1"/>
        <c:lblAlgn val="ctr"/>
        <c:lblOffset val="100"/>
        <c:tickMarkSkip val="1"/>
        <c:noMultiLvlLbl val="0"/>
      </c:catAx>
      <c:valAx>
        <c:axId val="57015531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63488880"/>
        <c:crosses val="autoZero"/>
        <c:crossBetween val="between"/>
        <c:majorUnit val="10"/>
        <c:min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図4</a:t>
            </a:r>
            <a:r>
              <a:rPr lang="ja-JP" alt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 </a:t>
            </a:r>
            <a:r>
              <a:rPr 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年齢別完全失業率の推移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15～24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Sheet1!$K$12:$K$29</c:f>
              <c:strCache>
                <c:ptCount val="18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strCache>
            </c:strRef>
          </c:cat>
          <c:val>
            <c:numRef>
              <c:f>Sheet1!$W$4:$W$20</c:f>
              <c:numCache>
                <c:formatCode>0.0</c:formatCode>
                <c:ptCount val="17"/>
                <c:pt idx="0">
                  <c:v>9.9</c:v>
                </c:pt>
                <c:pt idx="1">
                  <c:v>10.1</c:v>
                </c:pt>
                <c:pt idx="2">
                  <c:v>9.5</c:v>
                </c:pt>
                <c:pt idx="3">
                  <c:v>8.6999999999999993</c:v>
                </c:pt>
                <c:pt idx="4">
                  <c:v>8</c:v>
                </c:pt>
                <c:pt idx="5">
                  <c:v>7.7</c:v>
                </c:pt>
                <c:pt idx="6">
                  <c:v>7.2</c:v>
                </c:pt>
                <c:pt idx="7">
                  <c:v>9.1</c:v>
                </c:pt>
                <c:pt idx="8">
                  <c:v>9.4</c:v>
                </c:pt>
                <c:pt idx="9" formatCode="_ * &quot;&lt;&quot;#0.0&quot;&gt;&quot;;_ * &quot;&lt;&quot;\-#0.0&quot;&gt;&quot;;_*&quot;&lt;&quot;0.0&quot;&gt;&quot;\ ">
                  <c:v>8.1999999999999993</c:v>
                </c:pt>
                <c:pt idx="10">
                  <c:v>8.1</c:v>
                </c:pt>
                <c:pt idx="11">
                  <c:v>6.9</c:v>
                </c:pt>
                <c:pt idx="12">
                  <c:v>6.3</c:v>
                </c:pt>
                <c:pt idx="13">
                  <c:v>5.5</c:v>
                </c:pt>
                <c:pt idx="14">
                  <c:v>5.0999999999999996</c:v>
                </c:pt>
                <c:pt idx="15">
                  <c:v>4.5999999999999996</c:v>
                </c:pt>
                <c:pt idx="16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3-4947-837B-731743E1B199}"/>
            </c:ext>
          </c:extLst>
        </c:ser>
        <c:ser>
          <c:idx val="1"/>
          <c:order val="1"/>
          <c:tx>
            <c:strRef>
              <c:f>Sheet1!$X$2</c:f>
              <c:strCache>
                <c:ptCount val="1"/>
                <c:pt idx="0">
                  <c:v>25～34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Sheet1!$X$4:$X$20</c:f>
              <c:numCache>
                <c:formatCode>0.0</c:formatCode>
                <c:ptCount val="17"/>
                <c:pt idx="0">
                  <c:v>6.4</c:v>
                </c:pt>
                <c:pt idx="1">
                  <c:v>6.3</c:v>
                </c:pt>
                <c:pt idx="2">
                  <c:v>5.7</c:v>
                </c:pt>
                <c:pt idx="3">
                  <c:v>5.6</c:v>
                </c:pt>
                <c:pt idx="4">
                  <c:v>5.2</c:v>
                </c:pt>
                <c:pt idx="5">
                  <c:v>4.9000000000000004</c:v>
                </c:pt>
                <c:pt idx="6">
                  <c:v>5.2</c:v>
                </c:pt>
                <c:pt idx="7">
                  <c:v>6.4</c:v>
                </c:pt>
                <c:pt idx="8">
                  <c:v>6.2</c:v>
                </c:pt>
                <c:pt idx="9" formatCode="_ * &quot;&lt;&quot;#0.0&quot;&gt;&quot;;_ * &quot;&lt;&quot;\-#0.0&quot;&gt;&quot;;_*&quot;&lt;&quot;0.0&quot;&gt;&quot;\ ">
                  <c:v>5.8</c:v>
                </c:pt>
                <c:pt idx="10">
                  <c:v>5.5</c:v>
                </c:pt>
                <c:pt idx="11">
                  <c:v>5.3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4.3</c:v>
                </c:pt>
                <c:pt idx="15">
                  <c:v>3.7</c:v>
                </c:pt>
                <c:pt idx="16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3-4947-837B-731743E1B199}"/>
            </c:ext>
          </c:extLst>
        </c:ser>
        <c:ser>
          <c:idx val="2"/>
          <c:order val="2"/>
          <c:tx>
            <c:strRef>
              <c:f>Sheet1!$Y$2</c:f>
              <c:strCache>
                <c:ptCount val="1"/>
                <c:pt idx="0">
                  <c:v>35～44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Sheet1!$Y$4:$Y$20</c:f>
              <c:numCache>
                <c:formatCode>0.0</c:formatCode>
                <c:ptCount val="17"/>
                <c:pt idx="0">
                  <c:v>4.0999999999999996</c:v>
                </c:pt>
                <c:pt idx="1">
                  <c:v>4.0999999999999996</c:v>
                </c:pt>
                <c:pt idx="2">
                  <c:v>3.9</c:v>
                </c:pt>
                <c:pt idx="3">
                  <c:v>3.8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4.5999999999999996</c:v>
                </c:pt>
                <c:pt idx="8">
                  <c:v>4.5999999999999996</c:v>
                </c:pt>
                <c:pt idx="9" formatCode="_ * &quot;&lt;&quot;#0.0&quot;&gt;&quot;;_ * &quot;&lt;&quot;\-#0.0&quot;&gt;&quot;;_*&quot;&lt;&quot;0.0&quot;&gt;&quot;\ ">
                  <c:v>4.0999999999999996</c:v>
                </c:pt>
                <c:pt idx="10">
                  <c:v>4.0999999999999996</c:v>
                </c:pt>
                <c:pt idx="11">
                  <c:v>3.8</c:v>
                </c:pt>
                <c:pt idx="12">
                  <c:v>3.4</c:v>
                </c:pt>
                <c:pt idx="13">
                  <c:v>3.1</c:v>
                </c:pt>
                <c:pt idx="14">
                  <c:v>2.9</c:v>
                </c:pt>
                <c:pt idx="15">
                  <c:v>2.6</c:v>
                </c:pt>
                <c:pt idx="16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C3-4947-837B-731743E1B199}"/>
            </c:ext>
          </c:extLst>
        </c:ser>
        <c:ser>
          <c:idx val="3"/>
          <c:order val="3"/>
          <c:tx>
            <c:strRef>
              <c:f>Sheet1!$Z$2</c:f>
              <c:strCache>
                <c:ptCount val="1"/>
                <c:pt idx="0">
                  <c:v>45～54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Sheet1!$Z$4:$Z$20</c:f>
              <c:numCache>
                <c:formatCode>0.0</c:formatCode>
                <c:ptCount val="17"/>
                <c:pt idx="0">
                  <c:v>4</c:v>
                </c:pt>
                <c:pt idx="1">
                  <c:v>3.7</c:v>
                </c:pt>
                <c:pt idx="2">
                  <c:v>3.4</c:v>
                </c:pt>
                <c:pt idx="3">
                  <c:v>3</c:v>
                </c:pt>
                <c:pt idx="4">
                  <c:v>2.9</c:v>
                </c:pt>
                <c:pt idx="5">
                  <c:v>2.8</c:v>
                </c:pt>
                <c:pt idx="6">
                  <c:v>2.9</c:v>
                </c:pt>
                <c:pt idx="7">
                  <c:v>3.9</c:v>
                </c:pt>
                <c:pt idx="8">
                  <c:v>3.9</c:v>
                </c:pt>
                <c:pt idx="9" formatCode="_ * &quot;&lt;&quot;#0.0&quot;&gt;&quot;;_ * &quot;&lt;&quot;\-#0.0&quot;&gt;&quot;;_*&quot;&lt;&quot;0.0&quot;&gt;&quot;\ ">
                  <c:v>3.6</c:v>
                </c:pt>
                <c:pt idx="10">
                  <c:v>3.3</c:v>
                </c:pt>
                <c:pt idx="11">
                  <c:v>3.3</c:v>
                </c:pt>
                <c:pt idx="12">
                  <c:v>3</c:v>
                </c:pt>
                <c:pt idx="13">
                  <c:v>2.8</c:v>
                </c:pt>
                <c:pt idx="14">
                  <c:v>2.5</c:v>
                </c:pt>
                <c:pt idx="15">
                  <c:v>2.4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C3-4947-837B-731743E1B199}"/>
            </c:ext>
          </c:extLst>
        </c:ser>
        <c:ser>
          <c:idx val="4"/>
          <c:order val="4"/>
          <c:tx>
            <c:strRef>
              <c:f>Sheet1!$AA$2</c:f>
              <c:strCache>
                <c:ptCount val="1"/>
                <c:pt idx="0">
                  <c:v>55～64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Sheet1!$AA$4:$AA$20</c:f>
              <c:numCache>
                <c:formatCode>0.0</c:formatCode>
                <c:ptCount val="17"/>
                <c:pt idx="0">
                  <c:v>5.9</c:v>
                </c:pt>
                <c:pt idx="1">
                  <c:v>5.6</c:v>
                </c:pt>
                <c:pt idx="2">
                  <c:v>4.5</c:v>
                </c:pt>
                <c:pt idx="3">
                  <c:v>4.0999999999999996</c:v>
                </c:pt>
                <c:pt idx="4">
                  <c:v>3.9</c:v>
                </c:pt>
                <c:pt idx="5">
                  <c:v>3.4</c:v>
                </c:pt>
                <c:pt idx="6">
                  <c:v>3.6</c:v>
                </c:pt>
                <c:pt idx="7">
                  <c:v>4.7</c:v>
                </c:pt>
                <c:pt idx="8">
                  <c:v>5</c:v>
                </c:pt>
                <c:pt idx="9" formatCode="_ * &quot;&lt;&quot;#0.0&quot;&gt;&quot;;_ * &quot;&lt;&quot;\-#0.0&quot;&gt;&quot;;_*&quot;&lt;&quot;0.0&quot;&gt;&quot;\ ">
                  <c:v>4.5</c:v>
                </c:pt>
                <c:pt idx="10">
                  <c:v>4.0999999999999996</c:v>
                </c:pt>
                <c:pt idx="11">
                  <c:v>3.7</c:v>
                </c:pt>
                <c:pt idx="12">
                  <c:v>3.2</c:v>
                </c:pt>
                <c:pt idx="13">
                  <c:v>3.1</c:v>
                </c:pt>
                <c:pt idx="14">
                  <c:v>2.9</c:v>
                </c:pt>
                <c:pt idx="15">
                  <c:v>2.7</c:v>
                </c:pt>
                <c:pt idx="16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C3-4947-837B-731743E1B199}"/>
            </c:ext>
          </c:extLst>
        </c:ser>
        <c:ser>
          <c:idx val="5"/>
          <c:order val="5"/>
          <c:tx>
            <c:strRef>
              <c:f>Sheet1!$AB$2</c:f>
              <c:strCache>
                <c:ptCount val="1"/>
                <c:pt idx="0">
                  <c:v>65歳以上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Sheet1!$AB$4:$AB$20</c:f>
              <c:numCache>
                <c:formatCode>0.0</c:formatCode>
                <c:ptCount val="17"/>
                <c:pt idx="0">
                  <c:v>2.2999999999999998</c:v>
                </c:pt>
                <c:pt idx="1">
                  <c:v>2.5</c:v>
                </c:pt>
                <c:pt idx="2">
                  <c:v>2</c:v>
                </c:pt>
                <c:pt idx="3">
                  <c:v>2</c:v>
                </c:pt>
                <c:pt idx="4">
                  <c:v>2.1</c:v>
                </c:pt>
                <c:pt idx="5">
                  <c:v>1.8</c:v>
                </c:pt>
                <c:pt idx="6">
                  <c:v>2.1</c:v>
                </c:pt>
                <c:pt idx="7">
                  <c:v>2.6</c:v>
                </c:pt>
                <c:pt idx="8">
                  <c:v>2.4</c:v>
                </c:pt>
                <c:pt idx="9" formatCode="_ * &quot;&lt;&quot;#0.0&quot;&gt;&quot;;_ * &quot;&lt;&quot;\-#0.0&quot;&gt;&quot;;_*&quot;&lt;&quot;0.0&quot;&gt;&quot;\ ">
                  <c:v>2.2000000000000002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2.2000000000000002</c:v>
                </c:pt>
                <c:pt idx="13">
                  <c:v>2</c:v>
                </c:pt>
                <c:pt idx="14">
                  <c:v>1.9</c:v>
                </c:pt>
                <c:pt idx="15">
                  <c:v>1.8</c:v>
                </c:pt>
                <c:pt idx="16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C3-4947-837B-731743E1B199}"/>
            </c:ext>
          </c:extLst>
        </c:ser>
        <c:ser>
          <c:idx val="6"/>
          <c:order val="6"/>
          <c:tx>
            <c:strRef>
              <c:f>Sheet1!$AC$2</c:f>
              <c:strCache>
                <c:ptCount val="1"/>
                <c:pt idx="0">
                  <c:v>総数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Sheet1!$AC$4:$AC$20</c:f>
              <c:numCache>
                <c:formatCode>0.0</c:formatCode>
                <c:ptCount val="17"/>
                <c:pt idx="0">
                  <c:v>5.4</c:v>
                </c:pt>
                <c:pt idx="1">
                  <c:v>5.3</c:v>
                </c:pt>
                <c:pt idx="2">
                  <c:v>4.7</c:v>
                </c:pt>
                <c:pt idx="3">
                  <c:v>4.4000000000000004</c:v>
                </c:pt>
                <c:pt idx="4">
                  <c:v>4.0999999999999996</c:v>
                </c:pt>
                <c:pt idx="5">
                  <c:v>3.9</c:v>
                </c:pt>
                <c:pt idx="6">
                  <c:v>4</c:v>
                </c:pt>
                <c:pt idx="7">
                  <c:v>5.0999999999999996</c:v>
                </c:pt>
                <c:pt idx="8">
                  <c:v>5.0999999999999996</c:v>
                </c:pt>
                <c:pt idx="9" formatCode="_ * &quot;&lt;&quot;#0.0&quot;&gt;&quot;;_ * &quot;&lt;&quot;\-#0.0&quot;&gt;&quot;;_*&quot;&lt;&quot;0.0&quot;&gt;&quot;\ ">
                  <c:v>4.5999999999999996</c:v>
                </c:pt>
                <c:pt idx="10">
                  <c:v>4.3</c:v>
                </c:pt>
                <c:pt idx="11">
                  <c:v>4</c:v>
                </c:pt>
                <c:pt idx="12">
                  <c:v>3.6</c:v>
                </c:pt>
                <c:pt idx="13">
                  <c:v>3.4</c:v>
                </c:pt>
                <c:pt idx="14">
                  <c:v>3.1</c:v>
                </c:pt>
                <c:pt idx="15">
                  <c:v>2.8</c:v>
                </c:pt>
                <c:pt idx="16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C3-4947-837B-731743E1B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488880"/>
        <c:axId val="570155312"/>
      </c:lineChart>
      <c:catAx>
        <c:axId val="56348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70155312"/>
        <c:crosses val="autoZero"/>
        <c:auto val="1"/>
        <c:lblAlgn val="ctr"/>
        <c:lblOffset val="100"/>
        <c:tickMarkSkip val="1"/>
        <c:noMultiLvlLbl val="0"/>
      </c:catAx>
      <c:valAx>
        <c:axId val="570155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634888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図5</a:t>
            </a:r>
            <a:r>
              <a:rPr lang="ja-JP" alt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 </a:t>
            </a:r>
            <a:r>
              <a:rPr 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2008年以降平均消費性向の推移</a:t>
            </a:r>
          </a:p>
          <a:p>
            <a:pPr>
              <a:defRPr/>
            </a:pPr>
            <a:r>
              <a:rPr lang="en-JP" altLang="ja-JP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2008</a:t>
            </a:r>
            <a:r>
              <a:rPr lang="ja-JP" altLang="en-JP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年</a:t>
            </a:r>
            <a:r>
              <a:rPr lang="en-US" altLang="ja-JP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=100</a:t>
            </a:r>
            <a:r>
              <a:rPr lang="ja-JP" alt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として</a:t>
            </a:r>
            <a:endParaRPr lang="en-US" sz="1400">
              <a:solidFill>
                <a:schemeClr val="tx1"/>
              </a:solidFill>
              <a:latin typeface="MS Mincho" panose="02020609040205080304" pitchFamily="49" charset="-128"/>
              <a:ea typeface="MS Mincho" panose="02020609040205080304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～29歳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Charts!$Q$20:$Q$31</c:f>
              <c:strCache>
                <c:ptCount val="12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strCache>
            </c:strRef>
          </c:cat>
          <c:val>
            <c:numRef>
              <c:f>Sheet1!$C$36:$C$47</c:f>
              <c:numCache>
                <c:formatCode>General</c:formatCode>
                <c:ptCount val="12"/>
                <c:pt idx="0">
                  <c:v>100</c:v>
                </c:pt>
                <c:pt idx="1">
                  <c:v>92.307692307692321</c:v>
                </c:pt>
                <c:pt idx="2">
                  <c:v>86.90958164642376</c:v>
                </c:pt>
                <c:pt idx="3">
                  <c:v>90.958164642375181</c:v>
                </c:pt>
                <c:pt idx="4">
                  <c:v>83.265856950067487</c:v>
                </c:pt>
                <c:pt idx="5">
                  <c:v>87.584345479082344</c:v>
                </c:pt>
                <c:pt idx="6">
                  <c:v>93.387314439946039</c:v>
                </c:pt>
                <c:pt idx="7">
                  <c:v>88.933873144399485</c:v>
                </c:pt>
                <c:pt idx="8">
                  <c:v>85.425101214574909</c:v>
                </c:pt>
                <c:pt idx="9">
                  <c:v>78.542510121457497</c:v>
                </c:pt>
                <c:pt idx="10">
                  <c:v>83.805668016194346</c:v>
                </c:pt>
                <c:pt idx="11">
                  <c:v>82.726045883940628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D-FA44-93B0-86AAA13DB762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30～39歳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Charts!$Q$20:$Q$31</c:f>
              <c:strCache>
                <c:ptCount val="12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strCache>
            </c:strRef>
          </c:cat>
          <c:val>
            <c:numRef>
              <c:f>Sheet1!$D$36:$D$47</c:f>
              <c:numCache>
                <c:formatCode>General</c:formatCode>
                <c:ptCount val="12"/>
                <c:pt idx="0">
                  <c:v>100</c:v>
                </c:pt>
                <c:pt idx="1">
                  <c:v>102.18658892128281</c:v>
                </c:pt>
                <c:pt idx="2">
                  <c:v>98.979591836734713</c:v>
                </c:pt>
                <c:pt idx="3">
                  <c:v>98.979591836734713</c:v>
                </c:pt>
                <c:pt idx="4">
                  <c:v>99.708454810495638</c:v>
                </c:pt>
                <c:pt idx="5">
                  <c:v>100.43731778425658</c:v>
                </c:pt>
                <c:pt idx="6">
                  <c:v>100.29154518950438</c:v>
                </c:pt>
                <c:pt idx="7">
                  <c:v>97.959183673469397</c:v>
                </c:pt>
                <c:pt idx="8">
                  <c:v>94.606413994169117</c:v>
                </c:pt>
                <c:pt idx="9">
                  <c:v>94.023323615160365</c:v>
                </c:pt>
                <c:pt idx="10">
                  <c:v>90.524781341107882</c:v>
                </c:pt>
                <c:pt idx="11">
                  <c:v>89.212827988338205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D-FA44-93B0-86AAA13DB762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40～49歳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Charts!$Q$20:$Q$31</c:f>
              <c:strCache>
                <c:ptCount val="12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strCache>
            </c:strRef>
          </c:cat>
          <c:val>
            <c:numRef>
              <c:f>Sheet1!$E$36:$E$47</c:f>
              <c:numCache>
                <c:formatCode>General</c:formatCode>
                <c:ptCount val="12"/>
                <c:pt idx="0">
                  <c:v>100</c:v>
                </c:pt>
                <c:pt idx="1">
                  <c:v>102.78592375366568</c:v>
                </c:pt>
                <c:pt idx="2">
                  <c:v>100.73313782991202</c:v>
                </c:pt>
                <c:pt idx="3">
                  <c:v>99.706744868035187</c:v>
                </c:pt>
                <c:pt idx="4">
                  <c:v>102.05278592375366</c:v>
                </c:pt>
                <c:pt idx="5">
                  <c:v>101.75953079178885</c:v>
                </c:pt>
                <c:pt idx="6">
                  <c:v>100.5865102639296</c:v>
                </c:pt>
                <c:pt idx="7">
                  <c:v>101.02639296187684</c:v>
                </c:pt>
                <c:pt idx="8">
                  <c:v>101.31964809384162</c:v>
                </c:pt>
                <c:pt idx="9">
                  <c:v>97.653958944281513</c:v>
                </c:pt>
                <c:pt idx="10">
                  <c:v>97.507331378299114</c:v>
                </c:pt>
                <c:pt idx="11">
                  <c:v>94.868035190615842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D-FA44-93B0-86AAA13DB762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50～59歳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Charts!$Q$20:$Q$31</c:f>
              <c:strCache>
                <c:ptCount val="12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strCache>
            </c:strRef>
          </c:cat>
          <c:val>
            <c:numRef>
              <c:f>Sheet1!$F$36:$F$47</c:f>
              <c:numCache>
                <c:formatCode>General</c:formatCode>
                <c:ptCount val="12"/>
                <c:pt idx="0">
                  <c:v>100</c:v>
                </c:pt>
                <c:pt idx="1">
                  <c:v>104.84094052558784</c:v>
                </c:pt>
                <c:pt idx="2">
                  <c:v>103.87275242047025</c:v>
                </c:pt>
                <c:pt idx="3">
                  <c:v>101.79806362378976</c:v>
                </c:pt>
                <c:pt idx="4">
                  <c:v>100.69156293222683</c:v>
                </c:pt>
                <c:pt idx="5">
                  <c:v>104.01106500691564</c:v>
                </c:pt>
                <c:pt idx="6">
                  <c:v>102.35131396957125</c:v>
                </c:pt>
                <c:pt idx="7">
                  <c:v>100.27662517289073</c:v>
                </c:pt>
                <c:pt idx="8">
                  <c:v>98.61687413554634</c:v>
                </c:pt>
                <c:pt idx="9">
                  <c:v>102.07468879668049</c:v>
                </c:pt>
                <c:pt idx="10">
                  <c:v>94.60580912863071</c:v>
                </c:pt>
                <c:pt idx="11">
                  <c:v>93.7759336099585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1D-FA44-93B0-86AAA13DB762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60～69歳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Charts!$Q$20:$Q$31</c:f>
              <c:strCache>
                <c:ptCount val="12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strCache>
            </c:strRef>
          </c:cat>
          <c:val>
            <c:numRef>
              <c:f>Sheet1!$G$36:$G$47</c:f>
              <c:numCache>
                <c:formatCode>General</c:formatCode>
                <c:ptCount val="12"/>
                <c:pt idx="0">
                  <c:v>100</c:v>
                </c:pt>
                <c:pt idx="1">
                  <c:v>99.345692475463451</c:v>
                </c:pt>
                <c:pt idx="2">
                  <c:v>101.30861504907307</c:v>
                </c:pt>
                <c:pt idx="3">
                  <c:v>102.29007633587786</c:v>
                </c:pt>
                <c:pt idx="4">
                  <c:v>98.037077426390411</c:v>
                </c:pt>
                <c:pt idx="5">
                  <c:v>101.09051254089422</c:v>
                </c:pt>
                <c:pt idx="6">
                  <c:v>104.3620501635769</c:v>
                </c:pt>
                <c:pt idx="7">
                  <c:v>100.98146128680479</c:v>
                </c:pt>
                <c:pt idx="8">
                  <c:v>97.928026172300974</c:v>
                </c:pt>
                <c:pt idx="9">
                  <c:v>97.928026172300974</c:v>
                </c:pt>
                <c:pt idx="10">
                  <c:v>91.712104689203926</c:v>
                </c:pt>
                <c:pt idx="11">
                  <c:v>88.222464558342423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1D-FA44-93B0-86AAA13DB762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70歳～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Charts!$Q$20:$Q$31</c:f>
              <c:strCache>
                <c:ptCount val="12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strCache>
            </c:strRef>
          </c:cat>
          <c:val>
            <c:numRef>
              <c:f>Sheet1!$H$36:$H$47</c:f>
              <c:numCache>
                <c:formatCode>General</c:formatCode>
                <c:ptCount val="12"/>
                <c:pt idx="0">
                  <c:v>100</c:v>
                </c:pt>
                <c:pt idx="1">
                  <c:v>104.06976744186048</c:v>
                </c:pt>
                <c:pt idx="2">
                  <c:v>97.20930232558139</c:v>
                </c:pt>
                <c:pt idx="3">
                  <c:v>102.2093023255814</c:v>
                </c:pt>
                <c:pt idx="4">
                  <c:v>90.813953488372093</c:v>
                </c:pt>
                <c:pt idx="5">
                  <c:v>106.3953488372093</c:v>
                </c:pt>
                <c:pt idx="6">
                  <c:v>98.255813953488371</c:v>
                </c:pt>
                <c:pt idx="7">
                  <c:v>93.139534883720927</c:v>
                </c:pt>
                <c:pt idx="8">
                  <c:v>95.697674418604649</c:v>
                </c:pt>
                <c:pt idx="9">
                  <c:v>100.23255813953489</c:v>
                </c:pt>
                <c:pt idx="10">
                  <c:v>97.906976744186053</c:v>
                </c:pt>
                <c:pt idx="11">
                  <c:v>92.674418604651166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1D-FA44-93B0-86AAA13DB762}"/>
            </c:ext>
          </c:extLst>
        </c:ser>
        <c:ser>
          <c:idx val="6"/>
          <c:order val="6"/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Charts!$Q$20:$Q$31</c:f>
              <c:strCache>
                <c:ptCount val="12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strCache>
            </c:strRef>
          </c:cat>
          <c:val>
            <c:numRef>
              <c:f>Charts!$R$20:$R$31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1D-FA44-93B0-86AAA13DB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488880"/>
        <c:axId val="570155312"/>
      </c:lineChart>
      <c:catAx>
        <c:axId val="56348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70155312"/>
        <c:crosses val="autoZero"/>
        <c:auto val="1"/>
        <c:lblAlgn val="ctr"/>
        <c:lblOffset val="100"/>
        <c:tickMarkSkip val="1"/>
        <c:noMultiLvlLbl val="0"/>
      </c:catAx>
      <c:valAx>
        <c:axId val="570155312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chemeClr val="tx1"/>
              </a:outerShdw>
            </a:effectLst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63488880"/>
        <c:crosses val="autoZero"/>
        <c:crossBetween val="midCat"/>
        <c:majorUnit val="10"/>
        <c:min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図3</a:t>
            </a:r>
            <a:r>
              <a:rPr lang="ja-JP" alt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 </a:t>
            </a:r>
            <a:r>
              <a:rPr 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６５歳以上就業者と共働き世帯の割合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６５歳以上就業率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Sheet3!$C$8:$C$20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Sheet3!$U$7:$U$18</c:f>
              <c:numCache>
                <c:formatCode>0.0</c:formatCode>
                <c:ptCount val="12"/>
                <c:pt idx="0">
                  <c:v>12.9</c:v>
                </c:pt>
                <c:pt idx="1">
                  <c:v>13</c:v>
                </c:pt>
                <c:pt idx="2">
                  <c:v>13.1</c:v>
                </c:pt>
                <c:pt idx="3" formatCode="_ * &quot;&lt;&quot;#0.0&quot;&gt;&quot;;_ * &quot;&lt;&quot;\-#0.0&quot;&gt;&quot;;_*&quot;&lt;&quot;0.0&quot;&gt;&quot;">
                  <c:v>13</c:v>
                </c:pt>
                <c:pt idx="4">
                  <c:v>13.2</c:v>
                </c:pt>
                <c:pt idx="5">
                  <c:v>13.7</c:v>
                </c:pt>
                <c:pt idx="6">
                  <c:v>14.3</c:v>
                </c:pt>
                <c:pt idx="7">
                  <c:v>15</c:v>
                </c:pt>
                <c:pt idx="8">
                  <c:v>15.8</c:v>
                </c:pt>
                <c:pt idx="9">
                  <c:v>16.3</c:v>
                </c:pt>
                <c:pt idx="10">
                  <c:v>17.399999999999999</c:v>
                </c:pt>
                <c:pt idx="11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7-5742-B5AF-3890B88A6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418272"/>
        <c:axId val="641453232"/>
      </c:lineChart>
      <c:lineChart>
        <c:grouping val="standard"/>
        <c:varyColors val="0"/>
        <c:ser>
          <c:idx val="0"/>
          <c:order val="0"/>
          <c:tx>
            <c:v>共働き世帯（右軸）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Sheet3!$L$8:$L$20</c:f>
              <c:strCache>
                <c:ptCount val="13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strCache>
            </c:strRef>
          </c:cat>
          <c:val>
            <c:numRef>
              <c:f>Sheet3!$P$8:$P$20</c:f>
              <c:numCache>
                <c:formatCode>General</c:formatCode>
                <c:ptCount val="13"/>
                <c:pt idx="0">
                  <c:v>44.535799931483382</c:v>
                </c:pt>
                <c:pt idx="1">
                  <c:v>44.334470989761094</c:v>
                </c:pt>
                <c:pt idx="2">
                  <c:v>44.41015089163237</c:v>
                </c:pt>
                <c:pt idx="3">
                  <c:v>45.457661981487831</c:v>
                </c:pt>
                <c:pt idx="4">
                  <c:v>44.741291849847819</c:v>
                </c:pt>
                <c:pt idx="5">
                  <c:v>45.629731589814178</c:v>
                </c:pt>
                <c:pt idx="6">
                  <c:v>45.916955017301035</c:v>
                </c:pt>
                <c:pt idx="7">
                  <c:v>46.975458002073971</c:v>
                </c:pt>
                <c:pt idx="8">
                  <c:v>48.313043478260873</c:v>
                </c:pt>
                <c:pt idx="9">
                  <c:v>49.292859606760956</c:v>
                </c:pt>
                <c:pt idx="10">
                  <c:v>51.025373653110883</c:v>
                </c:pt>
                <c:pt idx="11">
                  <c:v>52.196471809062608</c:v>
                </c:pt>
                <c:pt idx="12">
                  <c:v>53.240418118466906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7-5742-B5AF-3890B88A6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13648"/>
        <c:axId val="624177296"/>
      </c:lineChart>
      <c:catAx>
        <c:axId val="64141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41453232"/>
        <c:crosses val="autoZero"/>
        <c:auto val="1"/>
        <c:lblAlgn val="ctr"/>
        <c:lblOffset val="100"/>
        <c:noMultiLvlLbl val="0"/>
      </c:catAx>
      <c:valAx>
        <c:axId val="641453232"/>
        <c:scaling>
          <c:orientation val="minMax"/>
          <c:max val="20"/>
          <c:min val="1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41418272"/>
        <c:crosses val="autoZero"/>
        <c:crossBetween val="between"/>
      </c:valAx>
      <c:valAx>
        <c:axId val="624177296"/>
        <c:scaling>
          <c:orientation val="minMax"/>
          <c:max val="60"/>
          <c:min val="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66913648"/>
        <c:crosses val="max"/>
        <c:crossBetween val="between"/>
      </c:valAx>
      <c:catAx>
        <c:axId val="56691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17729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正規雇用と非正規雇用の割合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Sheet3!$X$5</c:f>
              <c:strCache>
                <c:ptCount val="1"/>
                <c:pt idx="0">
                  <c:v>非正規雇用</c:v>
                </c:pt>
              </c:strCache>
            </c:strRef>
          </c:tx>
          <c:spPr>
            <a:pattFill prst="dkDnDiag">
              <a:fgClr>
                <a:schemeClr val="accent5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Sheet3!$T$7:$T$18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Sheet3!$X$7:$X$18</c:f>
              <c:numCache>
                <c:formatCode>0.0</c:formatCode>
                <c:ptCount val="12"/>
                <c:pt idx="0">
                  <c:v>34.1</c:v>
                </c:pt>
                <c:pt idx="1">
                  <c:v>33.700000000000003</c:v>
                </c:pt>
                <c:pt idx="2">
                  <c:v>34.4</c:v>
                </c:pt>
                <c:pt idx="3">
                  <c:v>35.1</c:v>
                </c:pt>
                <c:pt idx="4">
                  <c:v>35.200000000000003</c:v>
                </c:pt>
                <c:pt idx="5">
                  <c:v>36.700000000000003</c:v>
                </c:pt>
                <c:pt idx="6">
                  <c:v>37.4</c:v>
                </c:pt>
                <c:pt idx="7">
                  <c:v>37.5</c:v>
                </c:pt>
                <c:pt idx="8">
                  <c:v>37.5</c:v>
                </c:pt>
                <c:pt idx="9">
                  <c:v>37.299999999999997</c:v>
                </c:pt>
                <c:pt idx="10">
                  <c:v>37.9</c:v>
                </c:pt>
                <c:pt idx="11">
                  <c:v>38.299999999999997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1-9440-B9C9-A198D3DE6F32}"/>
            </c:ext>
          </c:extLst>
        </c:ser>
        <c:ser>
          <c:idx val="1"/>
          <c:order val="1"/>
          <c:tx>
            <c:strRef>
              <c:f>Sheet3!$W$5</c:f>
              <c:strCache>
                <c:ptCount val="1"/>
                <c:pt idx="0">
                  <c:v>正規雇用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Sheet3!$T$7:$T$18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Sheet3!$W$7:$W$18</c:f>
              <c:numCache>
                <c:formatCode>0.0</c:formatCode>
                <c:ptCount val="12"/>
                <c:pt idx="0">
                  <c:v>65.900000000000006</c:v>
                </c:pt>
                <c:pt idx="1">
                  <c:v>66.3</c:v>
                </c:pt>
                <c:pt idx="2">
                  <c:v>65.599999999999994</c:v>
                </c:pt>
                <c:pt idx="3">
                  <c:v>64.900000000000006</c:v>
                </c:pt>
                <c:pt idx="4">
                  <c:v>64.8</c:v>
                </c:pt>
                <c:pt idx="5">
                  <c:v>63.3</c:v>
                </c:pt>
                <c:pt idx="6">
                  <c:v>62.6</c:v>
                </c:pt>
                <c:pt idx="7">
                  <c:v>62.5</c:v>
                </c:pt>
                <c:pt idx="8">
                  <c:v>62.5</c:v>
                </c:pt>
                <c:pt idx="9">
                  <c:v>62.7</c:v>
                </c:pt>
                <c:pt idx="10">
                  <c:v>62.1</c:v>
                </c:pt>
                <c:pt idx="11">
                  <c:v>61.7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1-9440-B9C9-A198D3DE6F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657206320"/>
        <c:axId val="569746688"/>
      </c:barChart>
      <c:catAx>
        <c:axId val="657206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69746688"/>
        <c:crosses val="autoZero"/>
        <c:auto val="1"/>
        <c:lblAlgn val="ctr"/>
        <c:lblOffset val="100"/>
        <c:noMultiLvlLbl val="0"/>
      </c:catAx>
      <c:valAx>
        <c:axId val="569746688"/>
        <c:scaling>
          <c:orientation val="minMax"/>
          <c:max val="100"/>
        </c:scaling>
        <c:delete val="1"/>
        <c:axPos val="t"/>
        <c:numFmt formatCode="General" sourceLinked="0"/>
        <c:majorTickMark val="none"/>
        <c:minorTickMark val="none"/>
        <c:tickLblPos val="nextTo"/>
        <c:crossAx val="65720632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  <a:latin typeface="MS Mincho" panose="02020609040205080304" pitchFamily="49" charset="-128"/>
                <a:ea typeface="MS Mincho" panose="02020609040205080304" pitchFamily="49" charset="-128"/>
              </a:rPr>
              <a:t>非正規比率の推移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15～24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Sheet3!$T$7:$T$18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Sheet3!$Z$7:$Z$18</c:f>
              <c:numCache>
                <c:formatCode>0.0</c:formatCode>
                <c:ptCount val="12"/>
                <c:pt idx="0">
                  <c:v>32</c:v>
                </c:pt>
                <c:pt idx="1">
                  <c:v>30</c:v>
                </c:pt>
                <c:pt idx="2">
                  <c:v>30.4</c:v>
                </c:pt>
                <c:pt idx="3" formatCode="_ * &quot;&lt;&quot;#0.0&quot;&gt;&quot;;_ * &quot;&lt;&quot;\-#0.0&quot;&gt;&quot;;_*&quot;&lt;&quot;0.0&quot;&gt;&quot;;_*&quot;&lt;&quot;\-&quot;&gt;&quot;">
                  <c:v>32.299999999999997</c:v>
                </c:pt>
                <c:pt idx="4">
                  <c:v>31.2</c:v>
                </c:pt>
                <c:pt idx="5">
                  <c:v>32.299999999999997</c:v>
                </c:pt>
                <c:pt idx="6">
                  <c:v>30.7</c:v>
                </c:pt>
                <c:pt idx="7">
                  <c:v>29.8</c:v>
                </c:pt>
                <c:pt idx="8">
                  <c:v>28.6</c:v>
                </c:pt>
                <c:pt idx="9">
                  <c:v>27.2</c:v>
                </c:pt>
                <c:pt idx="10">
                  <c:v>26.3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B-5A44-B71C-1CB060D9EAD0}"/>
            </c:ext>
          </c:extLst>
        </c:ser>
        <c:ser>
          <c:idx val="1"/>
          <c:order val="1"/>
          <c:tx>
            <c:strRef>
              <c:f>Sheet1!$X$2</c:f>
              <c:strCache>
                <c:ptCount val="1"/>
                <c:pt idx="0">
                  <c:v>25～34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Sheet3!$T$7:$T$18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Sheet3!$AA$7:$AA$18</c:f>
              <c:numCache>
                <c:formatCode>0.0</c:formatCode>
                <c:ptCount val="12"/>
                <c:pt idx="0">
                  <c:v>25.6</c:v>
                </c:pt>
                <c:pt idx="1">
                  <c:v>25.7</c:v>
                </c:pt>
                <c:pt idx="2">
                  <c:v>25.9</c:v>
                </c:pt>
                <c:pt idx="3" formatCode="_ * &quot;&lt;&quot;#0.0&quot;&gt;&quot;;_ * &quot;&lt;&quot;\-#0.0&quot;&gt;&quot;;_*&quot;&lt;&quot;0.0&quot;&gt;&quot;;_*&quot;&lt;&quot;\-&quot;&gt;&quot;">
                  <c:v>26.4</c:v>
                </c:pt>
                <c:pt idx="4">
                  <c:v>26.5</c:v>
                </c:pt>
                <c:pt idx="5">
                  <c:v>27.4</c:v>
                </c:pt>
                <c:pt idx="6">
                  <c:v>28</c:v>
                </c:pt>
                <c:pt idx="7">
                  <c:v>27.3</c:v>
                </c:pt>
                <c:pt idx="8">
                  <c:v>26.4</c:v>
                </c:pt>
                <c:pt idx="9">
                  <c:v>25.9</c:v>
                </c:pt>
                <c:pt idx="10">
                  <c:v>25</c:v>
                </c:pt>
                <c:pt idx="11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B-5A44-B71C-1CB060D9EAD0}"/>
            </c:ext>
          </c:extLst>
        </c:ser>
        <c:ser>
          <c:idx val="2"/>
          <c:order val="2"/>
          <c:tx>
            <c:strRef>
              <c:f>Sheet1!$Y$2</c:f>
              <c:strCache>
                <c:ptCount val="1"/>
                <c:pt idx="0">
                  <c:v>35～44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Sheet3!$T$7:$T$18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Sheet3!$AB$7:$AB$18</c:f>
              <c:numCache>
                <c:formatCode>0.0</c:formatCode>
                <c:ptCount val="12"/>
                <c:pt idx="0">
                  <c:v>27.9</c:v>
                </c:pt>
                <c:pt idx="1">
                  <c:v>27</c:v>
                </c:pt>
                <c:pt idx="2">
                  <c:v>27.4</c:v>
                </c:pt>
                <c:pt idx="3" formatCode="_ * &quot;&lt;&quot;#0.0&quot;&gt;&quot;;_ * &quot;&lt;&quot;\-#0.0&quot;&gt;&quot;;_*&quot;&lt;&quot;0.0&quot;&gt;&quot;;_*&quot;&lt;&quot;\-&quot;&gt;&quot;">
                  <c:v>28</c:v>
                </c:pt>
                <c:pt idx="4">
                  <c:v>27.6</c:v>
                </c:pt>
                <c:pt idx="5">
                  <c:v>29</c:v>
                </c:pt>
                <c:pt idx="6">
                  <c:v>29.6</c:v>
                </c:pt>
                <c:pt idx="7">
                  <c:v>29.6</c:v>
                </c:pt>
                <c:pt idx="8">
                  <c:v>29.3</c:v>
                </c:pt>
                <c:pt idx="9">
                  <c:v>28.6</c:v>
                </c:pt>
                <c:pt idx="10">
                  <c:v>28.8</c:v>
                </c:pt>
                <c:pt idx="11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5B-5A44-B71C-1CB060D9EAD0}"/>
            </c:ext>
          </c:extLst>
        </c:ser>
        <c:ser>
          <c:idx val="3"/>
          <c:order val="3"/>
          <c:tx>
            <c:strRef>
              <c:f>Sheet1!$Z$2</c:f>
              <c:strCache>
                <c:ptCount val="1"/>
                <c:pt idx="0">
                  <c:v>45～54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Sheet3!$T$7:$T$18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Sheet3!$AC$7:$AC$18</c:f>
              <c:numCache>
                <c:formatCode>0.0</c:formatCode>
                <c:ptCount val="12"/>
                <c:pt idx="0">
                  <c:v>30.5</c:v>
                </c:pt>
                <c:pt idx="1">
                  <c:v>30.6</c:v>
                </c:pt>
                <c:pt idx="2">
                  <c:v>30.7</c:v>
                </c:pt>
                <c:pt idx="3" formatCode="_ * &quot;&lt;&quot;#0.0&quot;&gt;&quot;;_ * &quot;&lt;&quot;\-#0.0&quot;&gt;&quot;;_*&quot;&lt;&quot;0.0&quot;&gt;&quot;;_*&quot;&lt;&quot;\-&quot;&gt;&quot;">
                  <c:v>30.9</c:v>
                </c:pt>
                <c:pt idx="4">
                  <c:v>31.4</c:v>
                </c:pt>
                <c:pt idx="5">
                  <c:v>32.200000000000003</c:v>
                </c:pt>
                <c:pt idx="6">
                  <c:v>32.700000000000003</c:v>
                </c:pt>
                <c:pt idx="7">
                  <c:v>32.6</c:v>
                </c:pt>
                <c:pt idx="8">
                  <c:v>32.4</c:v>
                </c:pt>
                <c:pt idx="9">
                  <c:v>32.299999999999997</c:v>
                </c:pt>
                <c:pt idx="10">
                  <c:v>32.1</c:v>
                </c:pt>
                <c:pt idx="11">
                  <c:v>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5B-5A44-B71C-1CB060D9EAD0}"/>
            </c:ext>
          </c:extLst>
        </c:ser>
        <c:ser>
          <c:idx val="4"/>
          <c:order val="4"/>
          <c:tx>
            <c:strRef>
              <c:f>Sheet1!$AA$2</c:f>
              <c:strCache>
                <c:ptCount val="1"/>
                <c:pt idx="0">
                  <c:v>55～64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Sheet3!$T$7:$T$18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Sheet3!$AD$7:$AD$18</c:f>
              <c:numCache>
                <c:formatCode>0.0</c:formatCode>
                <c:ptCount val="12"/>
                <c:pt idx="0">
                  <c:v>43</c:v>
                </c:pt>
                <c:pt idx="1">
                  <c:v>42.8</c:v>
                </c:pt>
                <c:pt idx="2">
                  <c:v>44.2</c:v>
                </c:pt>
                <c:pt idx="3" formatCode="_ * &quot;&lt;&quot;#0.0&quot;&gt;&quot;;_ * &quot;&lt;&quot;\-#0.0&quot;&gt;&quot;;_*&quot;&lt;&quot;0.0&quot;&gt;&quot;;_*&quot;&lt;&quot;\-&quot;&gt;&quot;">
                  <c:v>46.4</c:v>
                </c:pt>
                <c:pt idx="4">
                  <c:v>46.2</c:v>
                </c:pt>
                <c:pt idx="5">
                  <c:v>47.8</c:v>
                </c:pt>
                <c:pt idx="6">
                  <c:v>48.3</c:v>
                </c:pt>
                <c:pt idx="7">
                  <c:v>47.4</c:v>
                </c:pt>
                <c:pt idx="8">
                  <c:v>47.3</c:v>
                </c:pt>
                <c:pt idx="9">
                  <c:v>47.1</c:v>
                </c:pt>
                <c:pt idx="10">
                  <c:v>46.9</c:v>
                </c:pt>
                <c:pt idx="11">
                  <c:v>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5B-5A44-B71C-1CB060D9E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88880"/>
        <c:axId val="570155312"/>
      </c:lineChart>
      <c:catAx>
        <c:axId val="56348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70155312"/>
        <c:crosses val="autoZero"/>
        <c:auto val="1"/>
        <c:lblAlgn val="ctr"/>
        <c:lblOffset val="100"/>
        <c:tickMarkSkip val="1"/>
        <c:noMultiLvlLbl val="0"/>
      </c:catAx>
      <c:valAx>
        <c:axId val="570155312"/>
        <c:scaling>
          <c:orientation val="minMax"/>
          <c:max val="55"/>
          <c:min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63488880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34</xdr:row>
      <xdr:rowOff>76200</xdr:rowOff>
    </xdr:from>
    <xdr:to>
      <xdr:col>13</xdr:col>
      <xdr:colOff>342900</xdr:colOff>
      <xdr:row>49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0C7AF9-DF00-EF47-901F-D5B6CE43C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30</xdr:row>
      <xdr:rowOff>139700</xdr:rowOff>
    </xdr:from>
    <xdr:to>
      <xdr:col>20</xdr:col>
      <xdr:colOff>596900</xdr:colOff>
      <xdr:row>45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1FD138-8F81-2647-84AD-02F0C85C5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0.77513</cdr:x>
      <cdr:y>0.01547</cdr:y>
    </cdr:from>
    <cdr:to>
      <cdr:x>1</cdr:x>
      <cdr:y>0.09284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ED8A57D2-60D2-BA48-96E2-37A952114C3D}"/>
            </a:ext>
          </a:extLst>
        </cdr:cNvPr>
        <cdr:cNvSpPr txBox="1"/>
      </cdr:nvSpPr>
      <cdr:spPr>
        <a:xfrm xmlns:a="http://schemas.openxmlformats.org/drawingml/2006/main">
          <a:off x="3721105" y="50800"/>
          <a:ext cx="1079495" cy="2539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(%)</a:t>
          </a:r>
        </a:p>
        <a:p xmlns:a="http://schemas.openxmlformats.org/drawingml/2006/main">
          <a:pPr algn="r"/>
          <a:endParaRPr lang="en-US" sz="1000" b="0">
            <a:latin typeface="Hiragino Mincho Pro W3" panose="02020300000000000000" pitchFamily="18" charset="-128"/>
            <a:ea typeface="Hiragino Mincho Pro W3" panose="02020300000000000000" pitchFamily="18" charset="-128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0.05317</cdr:y>
    </cdr:from>
    <cdr:to>
      <cdr:x>0.22251</cdr:x>
      <cdr:y>0.13497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BA73A017-27EC-C04A-A7D4-1AEA36701E15}"/>
            </a:ext>
          </a:extLst>
        </cdr:cNvPr>
        <cdr:cNvSpPr txBox="1"/>
      </cdr:nvSpPr>
      <cdr:spPr>
        <a:xfrm xmlns:a="http://schemas.openxmlformats.org/drawingml/2006/main">
          <a:off x="0" y="165100"/>
          <a:ext cx="1079485" cy="2540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(%)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0.00463</cdr:y>
    </cdr:from>
    <cdr:to>
      <cdr:x>0.23611</cdr:x>
      <cdr:y>0.08796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8C1C2F13-A847-8E49-8527-5A6DD256D99C}"/>
            </a:ext>
          </a:extLst>
        </cdr:cNvPr>
        <cdr:cNvSpPr txBox="1"/>
      </cdr:nvSpPr>
      <cdr:spPr>
        <a:xfrm xmlns:a="http://schemas.openxmlformats.org/drawingml/2006/main">
          <a:off x="0" y="12936"/>
          <a:ext cx="1079495" cy="2328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(%)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0.00224</cdr:x>
      <cdr:y>0.06135</cdr:y>
    </cdr:from>
    <cdr:to>
      <cdr:x>0.22475</cdr:x>
      <cdr:y>0.14315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BA73A017-27EC-C04A-A7D4-1AEA36701E15}"/>
            </a:ext>
          </a:extLst>
        </cdr:cNvPr>
        <cdr:cNvSpPr txBox="1"/>
      </cdr:nvSpPr>
      <cdr:spPr>
        <a:xfrm xmlns:a="http://schemas.openxmlformats.org/drawingml/2006/main">
          <a:off x="12700" y="190501"/>
          <a:ext cx="1263167" cy="2540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(%)</a:t>
          </a:r>
        </a:p>
      </cdr:txBody>
    </cdr:sp>
  </cdr:relSizeAnchor>
  <cdr:relSizeAnchor xmlns:cdr="http://schemas.openxmlformats.org/drawingml/2006/chartDrawing">
    <cdr:from>
      <cdr:x>0.77749</cdr:x>
      <cdr:y>0.90389</cdr:y>
    </cdr:from>
    <cdr:to>
      <cdr:x>1</cdr:x>
      <cdr:y>0.98569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3FEDB49-0318-7E47-8AAE-34CDF24F8C0F}"/>
            </a:ext>
          </a:extLst>
        </cdr:cNvPr>
        <cdr:cNvSpPr txBox="1"/>
      </cdr:nvSpPr>
      <cdr:spPr>
        <a:xfrm xmlns:a="http://schemas.openxmlformats.org/drawingml/2006/main">
          <a:off x="4413733" y="2806700"/>
          <a:ext cx="1263167" cy="2540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（月）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749300</xdr:colOff>
      <xdr:row>19</xdr:row>
      <xdr:rowOff>152400</xdr:rowOff>
    </xdr:from>
    <xdr:to>
      <xdr:col>9</xdr:col>
      <xdr:colOff>647700</xdr:colOff>
      <xdr:row>35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C2B45-B752-2F42-A7A0-EC326363F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0.00224</cdr:x>
      <cdr:y>0.06135</cdr:y>
    </cdr:from>
    <cdr:to>
      <cdr:x>0.22475</cdr:x>
      <cdr:y>0.14315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BA73A017-27EC-C04A-A7D4-1AEA36701E15}"/>
            </a:ext>
          </a:extLst>
        </cdr:cNvPr>
        <cdr:cNvSpPr txBox="1"/>
      </cdr:nvSpPr>
      <cdr:spPr>
        <a:xfrm xmlns:a="http://schemas.openxmlformats.org/drawingml/2006/main">
          <a:off x="12700" y="190501"/>
          <a:ext cx="1263167" cy="2540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(%)</a:t>
          </a:r>
        </a:p>
      </cdr:txBody>
    </cdr:sp>
  </cdr:relSizeAnchor>
  <cdr:relSizeAnchor xmlns:cdr="http://schemas.openxmlformats.org/drawingml/2006/chartDrawing">
    <cdr:from>
      <cdr:x>0.77749</cdr:x>
      <cdr:y>0.90389</cdr:y>
    </cdr:from>
    <cdr:to>
      <cdr:x>1</cdr:x>
      <cdr:y>0.98569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3FEDB49-0318-7E47-8AAE-34CDF24F8C0F}"/>
            </a:ext>
          </a:extLst>
        </cdr:cNvPr>
        <cdr:cNvSpPr txBox="1"/>
      </cdr:nvSpPr>
      <cdr:spPr>
        <a:xfrm xmlns:a="http://schemas.openxmlformats.org/drawingml/2006/main">
          <a:off x="4413733" y="2806700"/>
          <a:ext cx="1263167" cy="2540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（月）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25</xdr:row>
      <xdr:rowOff>107950</xdr:rowOff>
    </xdr:from>
    <xdr:to>
      <xdr:col>17</xdr:col>
      <xdr:colOff>0</xdr:colOff>
      <xdr:row>39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F637C-E59B-314B-8561-2D0FB2101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698500</xdr:colOff>
      <xdr:row>23</xdr:row>
      <xdr:rowOff>19050</xdr:rowOff>
    </xdr:from>
    <xdr:to>
      <xdr:col>23</xdr:col>
      <xdr:colOff>546100</xdr:colOff>
      <xdr:row>39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AC4EFC-ED5E-9345-A6EA-F7B24DF18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25400</xdr:colOff>
      <xdr:row>24</xdr:row>
      <xdr:rowOff>50800</xdr:rowOff>
    </xdr:from>
    <xdr:to>
      <xdr:col>31</xdr:col>
      <xdr:colOff>749300</xdr:colOff>
      <xdr:row>39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739453-003E-CD43-82C7-A2AF104FB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0.06019</cdr:y>
    </cdr:from>
    <cdr:to>
      <cdr:x>0.23611</cdr:x>
      <cdr:y>0.15278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4FA0C76-7E48-6648-9617-0909C0E9E769}"/>
            </a:ext>
          </a:extLst>
        </cdr:cNvPr>
        <cdr:cNvSpPr txBox="1"/>
      </cdr:nvSpPr>
      <cdr:spPr>
        <a:xfrm xmlns:a="http://schemas.openxmlformats.org/drawingml/2006/main">
          <a:off x="0" y="165100"/>
          <a:ext cx="1079485" cy="2540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(%)</a:t>
          </a:r>
        </a:p>
      </cdr:txBody>
    </cdr:sp>
  </cdr:relSizeAnchor>
  <cdr:relSizeAnchor xmlns:cdr="http://schemas.openxmlformats.org/drawingml/2006/chartDrawing">
    <cdr:from>
      <cdr:x>0.76389</cdr:x>
      <cdr:y>0.05556</cdr:y>
    </cdr:from>
    <cdr:to>
      <cdr:x>1</cdr:x>
      <cdr:y>0.14815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F4FA0C76-7E48-6648-9617-0909C0E9E769}"/>
            </a:ext>
          </a:extLst>
        </cdr:cNvPr>
        <cdr:cNvSpPr txBox="1"/>
      </cdr:nvSpPr>
      <cdr:spPr>
        <a:xfrm xmlns:a="http://schemas.openxmlformats.org/drawingml/2006/main">
          <a:off x="3505215" y="152400"/>
          <a:ext cx="1079485" cy="2540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(%)</a:t>
          </a:r>
        </a:p>
        <a:p xmlns:a="http://schemas.openxmlformats.org/drawingml/2006/main">
          <a:pPr algn="r"/>
          <a:endParaRPr lang="en-US" sz="1000" b="0">
            <a:latin typeface="Hiragino Mincho Pro W3" panose="02020300000000000000" pitchFamily="18" charset="-128"/>
            <a:ea typeface="Hiragino Mincho Pro W3" panose="02020300000000000000" pitchFamily="18" charset="-128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0.77513</cdr:x>
      <cdr:y>0.01547</cdr:y>
    </cdr:from>
    <cdr:to>
      <cdr:x>1</cdr:x>
      <cdr:y>0.09284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ED8A57D2-60D2-BA48-96E2-37A952114C3D}"/>
            </a:ext>
          </a:extLst>
        </cdr:cNvPr>
        <cdr:cNvSpPr txBox="1"/>
      </cdr:nvSpPr>
      <cdr:spPr>
        <a:xfrm xmlns:a="http://schemas.openxmlformats.org/drawingml/2006/main">
          <a:off x="3721105" y="50800"/>
          <a:ext cx="1079495" cy="2539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(%)</a:t>
          </a:r>
        </a:p>
        <a:p xmlns:a="http://schemas.openxmlformats.org/drawingml/2006/main">
          <a:pPr algn="r"/>
          <a:endParaRPr lang="en-US" sz="1000" b="0">
            <a:latin typeface="Hiragino Mincho Pro W3" panose="02020300000000000000" pitchFamily="18" charset="-128"/>
            <a:ea typeface="Hiragino Mincho Pro W3" panose="02020300000000000000" pitchFamily="18" charset="-128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0.05317</cdr:y>
    </cdr:from>
    <cdr:to>
      <cdr:x>0.22251</cdr:x>
      <cdr:y>0.13497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BA73A017-27EC-C04A-A7D4-1AEA36701E15}"/>
            </a:ext>
          </a:extLst>
        </cdr:cNvPr>
        <cdr:cNvSpPr txBox="1"/>
      </cdr:nvSpPr>
      <cdr:spPr>
        <a:xfrm xmlns:a="http://schemas.openxmlformats.org/drawingml/2006/main">
          <a:off x="0" y="165100"/>
          <a:ext cx="1079485" cy="2540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(%)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0.01047</cdr:x>
      <cdr:y>0.01636</cdr:y>
    </cdr:from>
    <cdr:to>
      <cdr:x>0.23298</cdr:x>
      <cdr:y>0.09816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BA73A017-27EC-C04A-A7D4-1AEA36701E15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495" cy="2539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0.00463</cdr:y>
    </cdr:from>
    <cdr:to>
      <cdr:x>0.23611</cdr:x>
      <cdr:y>0.08796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8C1C2F13-A847-8E49-8527-5A6DD256D99C}"/>
            </a:ext>
          </a:extLst>
        </cdr:cNvPr>
        <cdr:cNvSpPr txBox="1"/>
      </cdr:nvSpPr>
      <cdr:spPr>
        <a:xfrm xmlns:a="http://schemas.openxmlformats.org/drawingml/2006/main">
          <a:off x="0" y="12936"/>
          <a:ext cx="1079495" cy="2328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(%)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3</xdr:row>
      <xdr:rowOff>152400</xdr:rowOff>
    </xdr:from>
    <xdr:to>
      <xdr:col>7</xdr:col>
      <xdr:colOff>711200</xdr:colOff>
      <xdr:row>18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896A7B-5223-E244-AABF-6C6624F80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19</xdr:row>
      <xdr:rowOff>152400</xdr:rowOff>
    </xdr:from>
    <xdr:to>
      <xdr:col>8</xdr:col>
      <xdr:colOff>88900</xdr:colOff>
      <xdr:row>35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D0BE4E-3845-664E-9077-557691DDF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762000</xdr:colOff>
      <xdr:row>3</xdr:row>
      <xdr:rowOff>190500</xdr:rowOff>
    </xdr:from>
    <xdr:to>
      <xdr:col>14</xdr:col>
      <xdr:colOff>660400</xdr:colOff>
      <xdr:row>19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8AD779-B1C6-0C4E-93D1-19026E56F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292100</xdr:colOff>
      <xdr:row>20</xdr:row>
      <xdr:rowOff>88900</xdr:rowOff>
    </xdr:from>
    <xdr:to>
      <xdr:col>15</xdr:col>
      <xdr:colOff>190500</xdr:colOff>
      <xdr:row>35</xdr:row>
      <xdr:rowOff>196850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695A38-0878-8D4B-853D-FE4F3E5CA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520700</xdr:colOff>
      <xdr:row>3</xdr:row>
      <xdr:rowOff>38100</xdr:rowOff>
    </xdr:from>
    <xdr:to>
      <xdr:col>24</xdr:col>
      <xdr:colOff>139700</xdr:colOff>
      <xdr:row>16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78C8A3-82EE-B24F-818D-E06542B61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800100</xdr:colOff>
      <xdr:row>20</xdr:row>
      <xdr:rowOff>63500</xdr:rowOff>
    </xdr:from>
    <xdr:to>
      <xdr:col>24</xdr:col>
      <xdr:colOff>647700</xdr:colOff>
      <xdr:row>36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71054F-8751-9C40-B676-DB99BB4FC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20</xdr:row>
      <xdr:rowOff>0</xdr:rowOff>
    </xdr:from>
    <xdr:to>
      <xdr:col>31</xdr:col>
      <xdr:colOff>723900</xdr:colOff>
      <xdr:row>35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B5BBA1-B74B-EA45-9D5E-3148FFB55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</xdr:row>
      <xdr:rowOff>0</xdr:rowOff>
    </xdr:from>
    <xdr:to>
      <xdr:col>7</xdr:col>
      <xdr:colOff>533400</xdr:colOff>
      <xdr:row>54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C191C3-9CCB-7543-ADD4-8F3424E57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317500</xdr:colOff>
      <xdr:row>40</xdr:row>
      <xdr:rowOff>0</xdr:rowOff>
    </xdr:from>
    <xdr:to>
      <xdr:col>17</xdr:col>
      <xdr:colOff>215900</xdr:colOff>
      <xdr:row>55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4B809F7-560B-DB42-B3A7-053F17A99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0.00463</cdr:y>
    </cdr:from>
    <cdr:to>
      <cdr:x>0.23611</cdr:x>
      <cdr:y>0.08796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8C1C2F13-A847-8E49-8527-5A6DD256D99C}"/>
            </a:ext>
          </a:extLst>
        </cdr:cNvPr>
        <cdr:cNvSpPr txBox="1"/>
      </cdr:nvSpPr>
      <cdr:spPr>
        <a:xfrm xmlns:a="http://schemas.openxmlformats.org/drawingml/2006/main">
          <a:off x="0" y="12936"/>
          <a:ext cx="1079495" cy="2328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(%)</a:t>
          </a:r>
        </a:p>
      </cdr:txBody>
    </cdr:sp>
  </cdr:relSizeAnchor>
  <cdr:relSizeAnchor xmlns:cdr="http://schemas.openxmlformats.org/drawingml/2006/chartDrawing">
    <cdr:from>
      <cdr:x>0.56389</cdr:x>
      <cdr:y>0</cdr:y>
    </cdr:from>
    <cdr:to>
      <cdr:x>1</cdr:x>
      <cdr:y>0.08182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D356D24F-22C1-D545-A71E-DAE58564CE34}"/>
            </a:ext>
          </a:extLst>
        </cdr:cNvPr>
        <cdr:cNvSpPr txBox="1"/>
      </cdr:nvSpPr>
      <cdr:spPr>
        <a:xfrm xmlns:a="http://schemas.openxmlformats.org/drawingml/2006/main">
          <a:off x="2578100" y="0"/>
          <a:ext cx="1993900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ja-JP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10</a:t>
          </a:r>
          <a:r>
            <a:rPr lang="ja-JP" alt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億円</a:t>
          </a:r>
          <a:endParaRPr lang="en-US" sz="1000" b="0">
            <a:latin typeface="Hiragino Mincho Pro W3" panose="02020300000000000000" pitchFamily="18" charset="-128"/>
            <a:ea typeface="Hiragino Mincho Pro W3" panose="02020300000000000000" pitchFamily="18" charset="-128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0.04499</cdr:y>
    </cdr:from>
    <cdr:to>
      <cdr:x>0.22251</cdr:x>
      <cdr:y>0.12679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BA73A017-27EC-C04A-A7D4-1AEA36701E15}"/>
            </a:ext>
          </a:extLst>
        </cdr:cNvPr>
        <cdr:cNvSpPr txBox="1"/>
      </cdr:nvSpPr>
      <cdr:spPr>
        <a:xfrm xmlns:a="http://schemas.openxmlformats.org/drawingml/2006/main">
          <a:off x="0" y="139700"/>
          <a:ext cx="1079485" cy="2540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(%)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0.05317</cdr:y>
    </cdr:from>
    <cdr:to>
      <cdr:x>0.22251</cdr:x>
      <cdr:y>0.13497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BA73A017-27EC-C04A-A7D4-1AEA36701E15}"/>
            </a:ext>
          </a:extLst>
        </cdr:cNvPr>
        <cdr:cNvSpPr txBox="1"/>
      </cdr:nvSpPr>
      <cdr:spPr>
        <a:xfrm xmlns:a="http://schemas.openxmlformats.org/drawingml/2006/main">
          <a:off x="0" y="165100"/>
          <a:ext cx="1079485" cy="2540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(%)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0.0973</cdr:y>
    </cdr:from>
    <cdr:to>
      <cdr:x>0.22251</cdr:x>
      <cdr:y>0.1791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BA73A017-27EC-C04A-A7D4-1AEA36701E15}"/>
            </a:ext>
          </a:extLst>
        </cdr:cNvPr>
        <cdr:cNvSpPr txBox="1"/>
      </cdr:nvSpPr>
      <cdr:spPr>
        <a:xfrm xmlns:a="http://schemas.openxmlformats.org/drawingml/2006/main">
          <a:off x="0" y="307085"/>
          <a:ext cx="1079485" cy="2581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(%)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0.06019</cdr:y>
    </cdr:from>
    <cdr:to>
      <cdr:x>0.23611</cdr:x>
      <cdr:y>0.15278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4FA0C76-7E48-6648-9617-0909C0E9E769}"/>
            </a:ext>
          </a:extLst>
        </cdr:cNvPr>
        <cdr:cNvSpPr txBox="1"/>
      </cdr:nvSpPr>
      <cdr:spPr>
        <a:xfrm xmlns:a="http://schemas.openxmlformats.org/drawingml/2006/main">
          <a:off x="0" y="165100"/>
          <a:ext cx="1079485" cy="2540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(%)</a:t>
          </a:r>
        </a:p>
      </cdr:txBody>
    </cdr:sp>
  </cdr:relSizeAnchor>
  <cdr:relSizeAnchor xmlns:cdr="http://schemas.openxmlformats.org/drawingml/2006/chartDrawing">
    <cdr:from>
      <cdr:x>0.76389</cdr:x>
      <cdr:y>0.05556</cdr:y>
    </cdr:from>
    <cdr:to>
      <cdr:x>1</cdr:x>
      <cdr:y>0.14815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F4FA0C76-7E48-6648-9617-0909C0E9E769}"/>
            </a:ext>
          </a:extLst>
        </cdr:cNvPr>
        <cdr:cNvSpPr txBox="1"/>
      </cdr:nvSpPr>
      <cdr:spPr>
        <a:xfrm xmlns:a="http://schemas.openxmlformats.org/drawingml/2006/main">
          <a:off x="3505215" y="152400"/>
          <a:ext cx="1079485" cy="2540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(%)</a:t>
          </a:r>
        </a:p>
        <a:p xmlns:a="http://schemas.openxmlformats.org/drawingml/2006/main">
          <a:pPr algn="r"/>
          <a:endParaRPr lang="en-US" sz="1000" b="0">
            <a:latin typeface="Hiragino Mincho Pro W3" panose="02020300000000000000" pitchFamily="18" charset="-128"/>
            <a:ea typeface="Hiragino Mincho Pro W3" panose="02020300000000000000" pitchFamily="18" charset="-128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1FEB-FDE2-8848-9355-206F7F6CC83C}">
  <dimension ref="A2:AC47"/>
  <sheetViews>
    <sheetView topLeftCell="Q1" workbookViewId="0">
      <selection activeCell="V39" sqref="V39"/>
    </sheetView>
  </sheetViews>
  <sheetFormatPr baseColWidth="10" defaultRowHeight="16"/>
  <cols>
    <col min="1" max="1" width="6" customWidth="1"/>
    <col min="2" max="2" width="8" customWidth="1"/>
    <col min="10" max="10" width="15.33203125" customWidth="1"/>
    <col min="12" max="13" width="15.33203125" customWidth="1"/>
    <col min="14" max="14" width="12.1640625" bestFit="1" customWidth="1"/>
  </cols>
  <sheetData>
    <row r="2" spans="1:29">
      <c r="M2" t="s">
        <v>22</v>
      </c>
      <c r="V2" t="s">
        <v>24</v>
      </c>
      <c r="W2" s="19" t="s">
        <v>25</v>
      </c>
      <c r="X2" s="19" t="s">
        <v>26</v>
      </c>
      <c r="Y2" s="19" t="s">
        <v>27</v>
      </c>
      <c r="Z2" s="19" t="s">
        <v>28</v>
      </c>
      <c r="AA2" s="19" t="s">
        <v>29</v>
      </c>
      <c r="AB2" s="20" t="s">
        <v>30</v>
      </c>
      <c r="AC2" s="25" t="s">
        <v>31</v>
      </c>
    </row>
    <row r="3" spans="1:29">
      <c r="B3" s="2"/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L3" t="s">
        <v>7</v>
      </c>
      <c r="M3" t="s">
        <v>20</v>
      </c>
      <c r="P3" t="s">
        <v>8</v>
      </c>
      <c r="R3" t="s">
        <v>62</v>
      </c>
      <c r="U3" s="18" t="s">
        <v>23</v>
      </c>
    </row>
    <row r="4" spans="1:29">
      <c r="A4" s="4" t="s">
        <v>6</v>
      </c>
      <c r="B4" s="3">
        <v>1994</v>
      </c>
      <c r="C4" s="1"/>
      <c r="D4" s="1"/>
      <c r="J4" s="3">
        <v>1994</v>
      </c>
      <c r="K4" s="3">
        <v>94</v>
      </c>
      <c r="L4" s="8">
        <v>274449.8</v>
      </c>
      <c r="M4" s="17">
        <v>204412.5</v>
      </c>
      <c r="P4" s="11">
        <f>M4/L4*100</f>
        <v>74.480834017732931</v>
      </c>
      <c r="U4" s="18"/>
      <c r="V4" s="21">
        <v>2002</v>
      </c>
      <c r="W4" s="22">
        <v>9.9</v>
      </c>
      <c r="X4" s="22">
        <v>6.4</v>
      </c>
      <c r="Y4" s="22">
        <v>4.0999999999999996</v>
      </c>
      <c r="Z4" s="22">
        <v>4</v>
      </c>
      <c r="AA4" s="22">
        <v>5.9</v>
      </c>
      <c r="AB4" s="22">
        <v>2.2999999999999998</v>
      </c>
      <c r="AC4" s="24">
        <v>5.4</v>
      </c>
    </row>
    <row r="5" spans="1:29">
      <c r="A5" s="4"/>
      <c r="B5">
        <v>1995</v>
      </c>
      <c r="J5">
        <v>1995</v>
      </c>
      <c r="K5">
        <v>95</v>
      </c>
      <c r="L5" s="8">
        <v>276646.09999999998</v>
      </c>
      <c r="M5" s="17">
        <v>209677.3</v>
      </c>
      <c r="P5" s="11">
        <f>M5/L5*100</f>
        <v>75.792610125355111</v>
      </c>
      <c r="R5">
        <f>P5/P4</f>
        <v>1.0176122639457805</v>
      </c>
      <c r="S5">
        <f>(R5-1)*100</f>
        <v>1.7612263945780526</v>
      </c>
      <c r="T5">
        <v>0</v>
      </c>
      <c r="U5" s="18"/>
      <c r="V5" s="21">
        <v>2003</v>
      </c>
      <c r="W5" s="22">
        <v>10.1</v>
      </c>
      <c r="X5" s="22">
        <v>6.3</v>
      </c>
      <c r="Y5" s="22">
        <v>4.0999999999999996</v>
      </c>
      <c r="Z5" s="22">
        <v>3.7</v>
      </c>
      <c r="AA5" s="22">
        <v>5.6</v>
      </c>
      <c r="AB5" s="22">
        <v>2.5</v>
      </c>
      <c r="AC5" s="24">
        <v>5.3</v>
      </c>
    </row>
    <row r="6" spans="1:29">
      <c r="A6" s="4"/>
      <c r="B6">
        <v>1996</v>
      </c>
      <c r="J6">
        <v>1996</v>
      </c>
      <c r="K6" s="3">
        <v>96</v>
      </c>
      <c r="L6" s="8">
        <v>279915.90000000002</v>
      </c>
      <c r="M6" s="17">
        <v>214933.8</v>
      </c>
      <c r="P6" s="11">
        <f>M6/L6*100</f>
        <v>76.785134392151349</v>
      </c>
      <c r="R6">
        <f t="shared" ref="R6:R27" si="0">P6/P5</f>
        <v>1.0130952643688438</v>
      </c>
      <c r="S6">
        <f t="shared" ref="S6:S28" si="1">(R6-1)*100</f>
        <v>1.3095264368843784</v>
      </c>
      <c r="T6">
        <v>0</v>
      </c>
      <c r="U6" s="18"/>
      <c r="V6" s="21">
        <v>2004</v>
      </c>
      <c r="W6" s="22">
        <v>9.5</v>
      </c>
      <c r="X6" s="22">
        <v>5.7</v>
      </c>
      <c r="Y6" s="22">
        <v>3.9</v>
      </c>
      <c r="Z6" s="22">
        <v>3.4</v>
      </c>
      <c r="AA6" s="22">
        <v>4.5</v>
      </c>
      <c r="AB6" s="22">
        <v>2</v>
      </c>
      <c r="AC6" s="24">
        <v>4.7</v>
      </c>
    </row>
    <row r="7" spans="1:29">
      <c r="A7" s="4"/>
      <c r="B7" s="3">
        <v>1997</v>
      </c>
      <c r="J7" s="3">
        <v>1997</v>
      </c>
      <c r="K7" s="3">
        <v>97</v>
      </c>
      <c r="L7" s="8">
        <v>282406</v>
      </c>
      <c r="M7" s="17">
        <v>211941.4</v>
      </c>
      <c r="P7" s="11">
        <f>M7/L7*100</f>
        <v>75.048476307160598</v>
      </c>
      <c r="R7">
        <f t="shared" si="0"/>
        <v>0.97738288669104334</v>
      </c>
      <c r="S7">
        <f t="shared" si="1"/>
        <v>-2.261711330895666</v>
      </c>
      <c r="T7">
        <v>0</v>
      </c>
      <c r="U7" s="18"/>
      <c r="V7" s="21">
        <v>2005</v>
      </c>
      <c r="W7" s="22">
        <v>8.6999999999999993</v>
      </c>
      <c r="X7" s="22">
        <v>5.6</v>
      </c>
      <c r="Y7" s="22">
        <v>3.8</v>
      </c>
      <c r="Z7" s="22">
        <v>3</v>
      </c>
      <c r="AA7" s="22">
        <v>4.0999999999999996</v>
      </c>
      <c r="AB7" s="22">
        <v>2</v>
      </c>
      <c r="AC7" s="24">
        <v>4.4000000000000004</v>
      </c>
    </row>
    <row r="8" spans="1:29">
      <c r="A8" s="4"/>
      <c r="B8">
        <v>1998</v>
      </c>
      <c r="J8">
        <v>1998</v>
      </c>
      <c r="K8">
        <v>98</v>
      </c>
      <c r="L8" s="8">
        <v>281585</v>
      </c>
      <c r="M8" s="17">
        <v>211407.2</v>
      </c>
      <c r="P8" s="11">
        <f>M8/L8*100</f>
        <v>75.077578706252112</v>
      </c>
      <c r="R8">
        <f t="shared" si="0"/>
        <v>1.000387781345119</v>
      </c>
      <c r="S8">
        <f t="shared" si="1"/>
        <v>3.8778134511896489E-2</v>
      </c>
      <c r="T8">
        <v>0</v>
      </c>
      <c r="U8" s="18"/>
      <c r="V8" s="21">
        <v>2006</v>
      </c>
      <c r="W8" s="22">
        <v>8</v>
      </c>
      <c r="X8" s="22">
        <v>5.2</v>
      </c>
      <c r="Y8" s="22">
        <v>3.4</v>
      </c>
      <c r="Z8" s="22">
        <v>2.9</v>
      </c>
      <c r="AA8" s="22">
        <v>3.9</v>
      </c>
      <c r="AB8" s="22">
        <v>2.1</v>
      </c>
      <c r="AC8" s="24">
        <v>4.0999999999999996</v>
      </c>
    </row>
    <row r="9" spans="1:29">
      <c r="A9" s="4"/>
      <c r="B9">
        <v>1999</v>
      </c>
      <c r="J9">
        <v>1999</v>
      </c>
      <c r="K9" s="3">
        <v>99</v>
      </c>
      <c r="L9" s="8">
        <v>283772.5</v>
      </c>
      <c r="M9" s="17">
        <v>213864.3</v>
      </c>
      <c r="P9" s="11">
        <f>M9/L9*100</f>
        <v>75.364702358403292</v>
      </c>
      <c r="R9">
        <f t="shared" si="0"/>
        <v>1.0038243595105081</v>
      </c>
      <c r="S9">
        <f t="shared" si="1"/>
        <v>0.38243595105080797</v>
      </c>
      <c r="T9">
        <v>0</v>
      </c>
      <c r="U9" s="18"/>
      <c r="V9" s="21">
        <v>2007</v>
      </c>
      <c r="W9" s="22">
        <v>7.7</v>
      </c>
      <c r="X9" s="22">
        <v>4.9000000000000004</v>
      </c>
      <c r="Y9" s="22">
        <v>3.4</v>
      </c>
      <c r="Z9" s="22">
        <v>2.8</v>
      </c>
      <c r="AA9" s="22">
        <v>3.4</v>
      </c>
      <c r="AB9" s="22">
        <v>1.8</v>
      </c>
      <c r="AC9" s="24">
        <v>3.9</v>
      </c>
    </row>
    <row r="10" spans="1:29" ht="17">
      <c r="A10" s="4"/>
      <c r="B10" s="3">
        <v>2000</v>
      </c>
      <c r="J10" s="3">
        <v>2000</v>
      </c>
      <c r="K10" s="13" t="s">
        <v>9</v>
      </c>
      <c r="L10" s="8">
        <v>282575</v>
      </c>
      <c r="M10" s="17">
        <v>217046.3</v>
      </c>
      <c r="P10" s="11">
        <f>M10/L10*100</f>
        <v>76.81015659559408</v>
      </c>
      <c r="R10">
        <f t="shared" si="0"/>
        <v>1.0191794592422962</v>
      </c>
      <c r="S10">
        <f t="shared" si="1"/>
        <v>1.9179459242296248</v>
      </c>
      <c r="T10">
        <v>0</v>
      </c>
      <c r="U10" s="18"/>
      <c r="V10" s="21">
        <v>2008</v>
      </c>
      <c r="W10" s="22">
        <v>7.2</v>
      </c>
      <c r="X10" s="22">
        <v>5.2</v>
      </c>
      <c r="Y10" s="22">
        <v>3.4</v>
      </c>
      <c r="Z10" s="22">
        <v>2.9</v>
      </c>
      <c r="AA10" s="22">
        <v>3.6</v>
      </c>
      <c r="AB10" s="22">
        <v>2.1</v>
      </c>
      <c r="AC10" s="24">
        <v>4</v>
      </c>
    </row>
    <row r="11" spans="1:29">
      <c r="A11" s="4"/>
      <c r="B11">
        <v>2001</v>
      </c>
      <c r="J11">
        <v>2001</v>
      </c>
      <c r="K11" s="15" t="s">
        <v>10</v>
      </c>
      <c r="L11" s="8">
        <v>276957</v>
      </c>
      <c r="M11" s="17">
        <v>220630.7</v>
      </c>
      <c r="P11" s="11">
        <f>M11/L11*100</f>
        <v>79.662438573496971</v>
      </c>
      <c r="R11">
        <f t="shared" si="0"/>
        <v>1.0371341773578222</v>
      </c>
      <c r="S11">
        <f t="shared" si="1"/>
        <v>3.7134177357822207</v>
      </c>
      <c r="T11">
        <v>0</v>
      </c>
      <c r="U11" s="18"/>
      <c r="V11" s="21">
        <v>2009</v>
      </c>
      <c r="W11" s="22">
        <v>9.1</v>
      </c>
      <c r="X11" s="22">
        <v>6.4</v>
      </c>
      <c r="Y11" s="22">
        <v>4.5999999999999996</v>
      </c>
      <c r="Z11" s="22">
        <v>3.9</v>
      </c>
      <c r="AA11" s="22">
        <v>4.7</v>
      </c>
      <c r="AB11" s="22">
        <v>2.6</v>
      </c>
      <c r="AC11" s="24">
        <v>5.0999999999999996</v>
      </c>
    </row>
    <row r="12" spans="1:29" ht="17">
      <c r="A12" s="4"/>
      <c r="B12">
        <v>2002</v>
      </c>
      <c r="C12" s="6">
        <v>72.900000000000006</v>
      </c>
      <c r="D12" s="6">
        <v>67</v>
      </c>
      <c r="E12" s="6">
        <v>71</v>
      </c>
      <c r="F12" s="6">
        <v>73.7</v>
      </c>
      <c r="G12" s="6">
        <v>86</v>
      </c>
      <c r="H12" s="6">
        <v>81.2</v>
      </c>
      <c r="J12">
        <v>2002</v>
      </c>
      <c r="K12" s="13" t="s">
        <v>11</v>
      </c>
      <c r="L12" s="8">
        <v>279397.59999999998</v>
      </c>
      <c r="M12" s="17">
        <v>222985.2</v>
      </c>
      <c r="P12" s="11">
        <f>M12/L12*100</f>
        <v>79.809275383897372</v>
      </c>
      <c r="R12">
        <f t="shared" si="0"/>
        <v>1.0018432377043658</v>
      </c>
      <c r="S12">
        <f t="shared" si="1"/>
        <v>0.18432377043657855</v>
      </c>
      <c r="T12">
        <v>0</v>
      </c>
      <c r="U12" s="18"/>
      <c r="V12" s="21">
        <v>2010</v>
      </c>
      <c r="W12" s="22">
        <v>9.4</v>
      </c>
      <c r="X12" s="22">
        <v>6.2</v>
      </c>
      <c r="Y12" s="22">
        <v>4.5999999999999996</v>
      </c>
      <c r="Z12" s="22">
        <v>3.9</v>
      </c>
      <c r="AA12" s="22">
        <v>5</v>
      </c>
      <c r="AB12" s="22">
        <v>2.4</v>
      </c>
      <c r="AC12" s="22">
        <v>5.0999999999999996</v>
      </c>
    </row>
    <row r="13" spans="1:29">
      <c r="A13" s="4"/>
      <c r="B13" s="3">
        <v>2003</v>
      </c>
      <c r="C13" s="6">
        <v>69.400000000000006</v>
      </c>
      <c r="D13" s="6">
        <v>68.7</v>
      </c>
      <c r="E13" s="6">
        <v>71.400000000000006</v>
      </c>
      <c r="F13" s="6">
        <v>74.5</v>
      </c>
      <c r="G13" s="6">
        <v>87</v>
      </c>
      <c r="H13" s="6">
        <v>75.900000000000006</v>
      </c>
      <c r="J13" s="3">
        <v>2003</v>
      </c>
      <c r="K13" s="15" t="s">
        <v>12</v>
      </c>
      <c r="L13" s="8">
        <v>280640</v>
      </c>
      <c r="M13" s="17">
        <v>223614.5</v>
      </c>
      <c r="P13" s="11">
        <f>M13/L13*100</f>
        <v>79.68019526795895</v>
      </c>
      <c r="R13">
        <f t="shared" si="0"/>
        <v>0.99838264267758947</v>
      </c>
      <c r="S13">
        <f t="shared" si="1"/>
        <v>-0.16173573224105287</v>
      </c>
      <c r="T13">
        <v>0</v>
      </c>
      <c r="U13" s="18"/>
      <c r="V13" s="21">
        <v>2011</v>
      </c>
      <c r="W13" s="23">
        <v>8.1999999999999993</v>
      </c>
      <c r="X13" s="23">
        <v>5.8</v>
      </c>
      <c r="Y13" s="23">
        <v>4.0999999999999996</v>
      </c>
      <c r="Z13" s="23">
        <v>3.6</v>
      </c>
      <c r="AA13" s="23">
        <v>4.5</v>
      </c>
      <c r="AB13" s="23">
        <v>2.2000000000000002</v>
      </c>
      <c r="AC13" s="23">
        <v>4.5999999999999996</v>
      </c>
    </row>
    <row r="14" spans="1:29" ht="17">
      <c r="A14" s="4"/>
      <c r="B14">
        <v>2004</v>
      </c>
      <c r="C14" s="6">
        <v>74.3</v>
      </c>
      <c r="D14" s="6">
        <v>68.5</v>
      </c>
      <c r="E14" s="6">
        <v>70.5</v>
      </c>
      <c r="F14" s="6">
        <v>74.900000000000006</v>
      </c>
      <c r="G14" s="6">
        <v>91.5</v>
      </c>
      <c r="H14" s="6">
        <v>75</v>
      </c>
      <c r="J14">
        <v>2004</v>
      </c>
      <c r="K14" s="13" t="s">
        <v>13</v>
      </c>
      <c r="L14" s="8">
        <v>282546.40000000002</v>
      </c>
      <c r="M14" s="17">
        <v>226185.9</v>
      </c>
      <c r="P14" s="11">
        <f>M14/L14*100</f>
        <v>80.052656837956519</v>
      </c>
      <c r="R14">
        <f t="shared" si="0"/>
        <v>1.004674456039484</v>
      </c>
      <c r="S14">
        <f t="shared" si="1"/>
        <v>0.46744560394840207</v>
      </c>
      <c r="T14">
        <v>0</v>
      </c>
      <c r="U14" s="18"/>
      <c r="V14" s="21">
        <v>2012</v>
      </c>
      <c r="W14" s="22">
        <v>8.1</v>
      </c>
      <c r="X14" s="22">
        <v>5.5</v>
      </c>
      <c r="Y14" s="22">
        <v>4.0999999999999996</v>
      </c>
      <c r="Z14" s="22">
        <v>3.3</v>
      </c>
      <c r="AA14" s="22">
        <v>4.0999999999999996</v>
      </c>
      <c r="AB14" s="22">
        <v>2.2999999999999998</v>
      </c>
      <c r="AC14" s="24">
        <v>4.3</v>
      </c>
    </row>
    <row r="15" spans="1:29">
      <c r="A15" s="4"/>
      <c r="B15">
        <v>2005</v>
      </c>
      <c r="C15" s="5">
        <v>73.099999999999994</v>
      </c>
      <c r="D15" s="5">
        <v>70.3</v>
      </c>
      <c r="E15" s="5">
        <v>71.7</v>
      </c>
      <c r="F15" s="5">
        <v>74.7</v>
      </c>
      <c r="G15" s="5">
        <v>92.3</v>
      </c>
      <c r="H15" s="5">
        <v>83.3</v>
      </c>
      <c r="J15">
        <v>2005</v>
      </c>
      <c r="K15" s="15" t="s">
        <v>14</v>
      </c>
      <c r="L15" s="8">
        <v>284267.40000000002</v>
      </c>
      <c r="M15" s="17">
        <v>229760.4</v>
      </c>
      <c r="P15" s="11">
        <f>M15/L15*100</f>
        <v>80.825448151986464</v>
      </c>
      <c r="R15">
        <f t="shared" si="0"/>
        <v>1.0096535373659645</v>
      </c>
      <c r="S15">
        <f t="shared" si="1"/>
        <v>0.96535373659645263</v>
      </c>
      <c r="T15">
        <v>0</v>
      </c>
      <c r="U15" s="18"/>
      <c r="V15" s="21">
        <v>2013</v>
      </c>
      <c r="W15" s="22">
        <v>6.9</v>
      </c>
      <c r="X15" s="22">
        <v>5.3</v>
      </c>
      <c r="Y15" s="22">
        <v>3.8</v>
      </c>
      <c r="Z15" s="22">
        <v>3.3</v>
      </c>
      <c r="AA15" s="22">
        <v>3.7</v>
      </c>
      <c r="AB15" s="22">
        <v>2.2999999999999998</v>
      </c>
      <c r="AC15" s="24">
        <v>4</v>
      </c>
    </row>
    <row r="16" spans="1:29" ht="17">
      <c r="A16" s="4"/>
      <c r="B16" s="3">
        <v>2006</v>
      </c>
      <c r="C16" s="5">
        <v>69.7</v>
      </c>
      <c r="D16" s="5">
        <v>67</v>
      </c>
      <c r="E16" s="5">
        <v>68.5</v>
      </c>
      <c r="F16" s="5">
        <v>71.8</v>
      </c>
      <c r="G16" s="5">
        <v>92.1</v>
      </c>
      <c r="H16" s="5">
        <v>81.5</v>
      </c>
      <c r="J16" s="3">
        <v>2006</v>
      </c>
      <c r="K16" s="13" t="s">
        <v>15</v>
      </c>
      <c r="L16" s="8">
        <v>286398.2</v>
      </c>
      <c r="M16" s="17">
        <v>231147.7</v>
      </c>
      <c r="P16" s="11">
        <f>M16/L16*100</f>
        <v>80.708503056234292</v>
      </c>
      <c r="R16">
        <f t="shared" si="0"/>
        <v>0.99855311540577829</v>
      </c>
      <c r="S16">
        <f t="shared" si="1"/>
        <v>-0.1446884594221709</v>
      </c>
      <c r="T16">
        <v>0</v>
      </c>
      <c r="U16" s="18"/>
      <c r="V16" s="21">
        <v>2014</v>
      </c>
      <c r="W16" s="22">
        <v>6.3</v>
      </c>
      <c r="X16" s="22">
        <v>4.5999999999999996</v>
      </c>
      <c r="Y16" s="22">
        <v>3.4</v>
      </c>
      <c r="Z16" s="22">
        <v>3</v>
      </c>
      <c r="AA16" s="22">
        <v>3.2</v>
      </c>
      <c r="AB16" s="22">
        <v>2.2000000000000002</v>
      </c>
      <c r="AC16" s="24">
        <v>3.6</v>
      </c>
    </row>
    <row r="17" spans="1:29">
      <c r="A17" s="4"/>
      <c r="B17">
        <v>2007</v>
      </c>
      <c r="C17" s="5">
        <v>70.5</v>
      </c>
      <c r="D17" s="5">
        <v>68.400000000000006</v>
      </c>
      <c r="E17" s="5">
        <v>69.099999999999994</v>
      </c>
      <c r="F17" s="5">
        <v>72.7</v>
      </c>
      <c r="G17" s="5">
        <v>89.3</v>
      </c>
      <c r="H17" s="5">
        <v>85.4</v>
      </c>
      <c r="J17">
        <v>2007</v>
      </c>
      <c r="K17" s="15" t="s">
        <v>16</v>
      </c>
      <c r="L17" s="8">
        <v>286903</v>
      </c>
      <c r="M17" s="17">
        <v>233041.4</v>
      </c>
      <c r="P17" s="11">
        <f>M17/L17*100</f>
        <v>81.226546951408665</v>
      </c>
      <c r="R17">
        <f t="shared" si="0"/>
        <v>1.0064187028077254</v>
      </c>
      <c r="S17">
        <f t="shared" si="1"/>
        <v>0.64187028077253849</v>
      </c>
      <c r="T17">
        <v>0</v>
      </c>
      <c r="U17" s="18"/>
      <c r="V17" s="21">
        <v>2015</v>
      </c>
      <c r="W17" s="22">
        <v>5.5</v>
      </c>
      <c r="X17" s="22">
        <v>4.5999999999999996</v>
      </c>
      <c r="Y17" s="22">
        <v>3.1</v>
      </c>
      <c r="Z17" s="22">
        <v>2.8</v>
      </c>
      <c r="AA17" s="22">
        <v>3.1</v>
      </c>
      <c r="AB17" s="22">
        <v>2</v>
      </c>
      <c r="AC17" s="24">
        <v>3.4</v>
      </c>
    </row>
    <row r="18" spans="1:29" ht="17">
      <c r="A18" s="4"/>
      <c r="B18">
        <v>2008</v>
      </c>
      <c r="C18" s="5">
        <v>74.099999999999994</v>
      </c>
      <c r="D18" s="5">
        <v>68.599999999999994</v>
      </c>
      <c r="E18" s="5">
        <v>68.2</v>
      </c>
      <c r="F18" s="5">
        <v>72.3</v>
      </c>
      <c r="G18" s="5">
        <v>91.7</v>
      </c>
      <c r="H18" s="5">
        <v>86</v>
      </c>
      <c r="J18">
        <v>2008</v>
      </c>
      <c r="K18" s="13" t="s">
        <v>17</v>
      </c>
      <c r="L18" s="8">
        <v>284742.90000000002</v>
      </c>
      <c r="M18" s="17">
        <v>226743.9</v>
      </c>
      <c r="P18" s="11">
        <f>M18/L18*100</f>
        <v>79.631098791225341</v>
      </c>
      <c r="R18">
        <f t="shared" si="0"/>
        <v>0.98035804524427517</v>
      </c>
      <c r="S18">
        <f t="shared" si="1"/>
        <v>-1.9641954755724833</v>
      </c>
      <c r="T18">
        <v>0</v>
      </c>
      <c r="U18" s="18"/>
      <c r="V18" s="21">
        <v>2016</v>
      </c>
      <c r="W18" s="22">
        <v>5.0999999999999996</v>
      </c>
      <c r="X18" s="22">
        <v>4.3</v>
      </c>
      <c r="Y18" s="22">
        <v>2.9</v>
      </c>
      <c r="Z18" s="22">
        <v>2.5</v>
      </c>
      <c r="AA18" s="22">
        <v>2.9</v>
      </c>
      <c r="AB18" s="22">
        <v>1.9</v>
      </c>
      <c r="AC18" s="24">
        <v>3.1</v>
      </c>
    </row>
    <row r="19" spans="1:29">
      <c r="A19" s="4"/>
      <c r="B19" s="3">
        <v>2009</v>
      </c>
      <c r="C19" s="5">
        <v>68.400000000000006</v>
      </c>
      <c r="D19" s="5">
        <v>70.099999999999994</v>
      </c>
      <c r="E19" s="5">
        <v>70.099999999999994</v>
      </c>
      <c r="F19" s="5">
        <v>75.8</v>
      </c>
      <c r="G19" s="5">
        <v>91.1</v>
      </c>
      <c r="H19" s="5">
        <v>89.5</v>
      </c>
      <c r="J19" s="3">
        <v>2009</v>
      </c>
      <c r="K19" s="15" t="s">
        <v>18</v>
      </c>
      <c r="L19" s="8">
        <v>290855</v>
      </c>
      <c r="M19" s="17">
        <v>228297.8</v>
      </c>
      <c r="P19" s="11">
        <f>M19/L19*100</f>
        <v>78.491963349435281</v>
      </c>
      <c r="R19">
        <f t="shared" si="0"/>
        <v>0.98569484210212122</v>
      </c>
      <c r="S19">
        <f t="shared" si="1"/>
        <v>-1.4305157897878784</v>
      </c>
      <c r="T19">
        <v>0</v>
      </c>
      <c r="U19" s="18"/>
      <c r="V19" s="21">
        <v>2017</v>
      </c>
      <c r="W19" s="22">
        <v>4.5999999999999996</v>
      </c>
      <c r="X19" s="22">
        <v>3.7</v>
      </c>
      <c r="Y19" s="22">
        <v>2.6</v>
      </c>
      <c r="Z19" s="22">
        <v>2.4</v>
      </c>
      <c r="AA19" s="22">
        <v>2.7</v>
      </c>
      <c r="AB19" s="22">
        <v>1.8</v>
      </c>
      <c r="AC19" s="24">
        <v>2.8</v>
      </c>
    </row>
    <row r="20" spans="1:29">
      <c r="A20" s="4"/>
      <c r="B20">
        <v>2010</v>
      </c>
      <c r="C20" s="5">
        <v>64.400000000000006</v>
      </c>
      <c r="D20" s="5">
        <v>67.900000000000006</v>
      </c>
      <c r="E20" s="5">
        <v>68.7</v>
      </c>
      <c r="F20" s="5">
        <v>75.099999999999994</v>
      </c>
      <c r="G20" s="5">
        <v>92.9</v>
      </c>
      <c r="H20" s="5">
        <v>83.6</v>
      </c>
      <c r="J20">
        <v>2010</v>
      </c>
      <c r="K20" s="12">
        <v>10</v>
      </c>
      <c r="L20" s="8">
        <v>292826.2</v>
      </c>
      <c r="M20" s="17">
        <v>231521.2</v>
      </c>
      <c r="P20" s="11">
        <f>M20/L20*100</f>
        <v>79.064373338178072</v>
      </c>
      <c r="R20">
        <f t="shared" si="0"/>
        <v>1.0072925935894164</v>
      </c>
      <c r="S20">
        <f t="shared" si="1"/>
        <v>0.72925935894163629</v>
      </c>
      <c r="T20">
        <v>0</v>
      </c>
      <c r="U20" s="18"/>
      <c r="V20" s="21">
        <v>2018</v>
      </c>
      <c r="W20" s="22">
        <v>3.6</v>
      </c>
      <c r="X20" s="22">
        <v>3.4</v>
      </c>
      <c r="Y20" s="22">
        <v>2.2000000000000002</v>
      </c>
      <c r="Z20" s="22">
        <v>2</v>
      </c>
      <c r="AA20" s="22">
        <v>2.2999999999999998</v>
      </c>
      <c r="AB20" s="22">
        <v>1.5</v>
      </c>
      <c r="AC20" s="24">
        <v>2.4</v>
      </c>
    </row>
    <row r="21" spans="1:29">
      <c r="A21" s="4"/>
      <c r="B21">
        <v>2011</v>
      </c>
      <c r="C21" s="5">
        <v>67.400000000000006</v>
      </c>
      <c r="D21" s="5">
        <v>67.900000000000006</v>
      </c>
      <c r="E21" s="5">
        <v>68</v>
      </c>
      <c r="F21" s="5">
        <v>73.599999999999994</v>
      </c>
      <c r="G21" s="5">
        <v>93.8</v>
      </c>
      <c r="H21" s="5">
        <v>87.9</v>
      </c>
      <c r="J21">
        <v>2011</v>
      </c>
      <c r="K21">
        <v>11</v>
      </c>
      <c r="L21" s="8">
        <v>293905.40000000002</v>
      </c>
      <c r="M21" s="17">
        <v>232645.6</v>
      </c>
      <c r="P21" s="11">
        <f>M21/L21*100</f>
        <v>79.156626588010965</v>
      </c>
      <c r="R21">
        <f t="shared" si="0"/>
        <v>1.0011668118766754</v>
      </c>
      <c r="S21">
        <f t="shared" si="1"/>
        <v>0.11668118766754443</v>
      </c>
      <c r="T21">
        <v>0</v>
      </c>
      <c r="U21" s="18"/>
      <c r="V21" s="21">
        <v>2019</v>
      </c>
      <c r="W21" s="22">
        <v>3.8</v>
      </c>
      <c r="X21" s="22">
        <v>3.2</v>
      </c>
      <c r="Y21" s="22">
        <v>2.2000000000000002</v>
      </c>
      <c r="Z21" s="22">
        <v>2</v>
      </c>
      <c r="AA21" s="22">
        <v>2.1</v>
      </c>
      <c r="AB21" s="22">
        <v>1.5</v>
      </c>
      <c r="AC21" s="24">
        <v>2.4</v>
      </c>
    </row>
    <row r="22" spans="1:29">
      <c r="A22" s="4"/>
      <c r="B22" s="3">
        <v>2012</v>
      </c>
      <c r="C22" s="5">
        <v>61.7</v>
      </c>
      <c r="D22" s="5">
        <v>68.400000000000006</v>
      </c>
      <c r="E22" s="5">
        <v>69.599999999999994</v>
      </c>
      <c r="F22" s="5">
        <v>72.8</v>
      </c>
      <c r="G22" s="5">
        <v>89.9</v>
      </c>
      <c r="H22" s="5">
        <v>78.099999999999994</v>
      </c>
      <c r="J22" s="3">
        <v>2012</v>
      </c>
      <c r="K22" s="12">
        <v>12</v>
      </c>
      <c r="L22" s="8">
        <v>294554.5</v>
      </c>
      <c r="M22" s="17">
        <v>236003.7</v>
      </c>
      <c r="P22" s="11">
        <f>M22/L22*100</f>
        <v>80.12225241848283</v>
      </c>
      <c r="R22">
        <f t="shared" si="0"/>
        <v>1.0121989260039805</v>
      </c>
      <c r="S22">
        <f t="shared" si="1"/>
        <v>1.2198926003980537</v>
      </c>
      <c r="T22">
        <v>0</v>
      </c>
      <c r="U22" s="18"/>
    </row>
    <row r="23" spans="1:29">
      <c r="A23" s="4"/>
      <c r="B23">
        <v>2013</v>
      </c>
      <c r="C23" s="5">
        <v>64.900000000000006</v>
      </c>
      <c r="D23" s="5">
        <v>68.900000000000006</v>
      </c>
      <c r="E23" s="5">
        <v>69.400000000000006</v>
      </c>
      <c r="F23" s="5">
        <v>75.2</v>
      </c>
      <c r="G23" s="5">
        <v>92.7</v>
      </c>
      <c r="H23" s="5">
        <v>91.5</v>
      </c>
      <c r="J23">
        <v>2013</v>
      </c>
      <c r="K23">
        <v>13</v>
      </c>
      <c r="L23" s="8">
        <v>293304.59999999998</v>
      </c>
      <c r="M23" s="17">
        <v>243249.8</v>
      </c>
      <c r="P23" s="11">
        <f>M23/L23*100</f>
        <v>82.934191962894559</v>
      </c>
      <c r="R23">
        <f t="shared" si="0"/>
        <v>1.0350956127609197</v>
      </c>
      <c r="S23">
        <f t="shared" si="1"/>
        <v>3.5095612760919659</v>
      </c>
      <c r="T23">
        <v>0</v>
      </c>
      <c r="U23" s="18"/>
    </row>
    <row r="24" spans="1:29">
      <c r="A24" s="4"/>
      <c r="B24">
        <v>2014</v>
      </c>
      <c r="C24" s="5">
        <v>69.2</v>
      </c>
      <c r="D24" s="5">
        <v>68.8</v>
      </c>
      <c r="E24" s="5">
        <v>68.599999999999994</v>
      </c>
      <c r="F24" s="5">
        <v>74</v>
      </c>
      <c r="G24" s="5">
        <v>95.7</v>
      </c>
      <c r="H24" s="5">
        <v>84.5</v>
      </c>
      <c r="I24" t="s">
        <v>21</v>
      </c>
      <c r="J24">
        <v>2014</v>
      </c>
      <c r="K24" s="12">
        <v>14</v>
      </c>
      <c r="L24" s="8">
        <v>289122.3</v>
      </c>
      <c r="M24" s="17">
        <v>235231.4</v>
      </c>
      <c r="P24" s="11">
        <f>M24/L24*100</f>
        <v>81.360517677121408</v>
      </c>
      <c r="R24">
        <f t="shared" si="0"/>
        <v>0.98102502419656745</v>
      </c>
      <c r="S24">
        <f t="shared" si="1"/>
        <v>-1.8974975803432548</v>
      </c>
      <c r="T24">
        <v>0</v>
      </c>
      <c r="U24" s="18"/>
    </row>
    <row r="25" spans="1:29">
      <c r="A25" s="4"/>
      <c r="B25" s="3">
        <v>2015</v>
      </c>
      <c r="C25" s="5">
        <v>65.900000000000006</v>
      </c>
      <c r="D25" s="5">
        <v>67.2</v>
      </c>
      <c r="E25" s="5">
        <v>68.900000000000006</v>
      </c>
      <c r="F25" s="5">
        <v>72.5</v>
      </c>
      <c r="G25" s="5">
        <v>92.6</v>
      </c>
      <c r="H25" s="5">
        <v>80.099999999999994</v>
      </c>
      <c r="J25" s="3">
        <v>2015</v>
      </c>
      <c r="K25">
        <v>15</v>
      </c>
      <c r="L25" s="8">
        <v>293346.5</v>
      </c>
      <c r="M25" s="17">
        <v>235887.5</v>
      </c>
      <c r="P25" s="11">
        <f>M25/L25*100</f>
        <v>80.412583753342886</v>
      </c>
      <c r="R25">
        <f t="shared" si="0"/>
        <v>0.98834896887529167</v>
      </c>
      <c r="S25">
        <f t="shared" si="1"/>
        <v>-1.1651031124708333</v>
      </c>
      <c r="T25">
        <v>0</v>
      </c>
      <c r="U25" s="18"/>
    </row>
    <row r="26" spans="1:29">
      <c r="A26" s="4"/>
      <c r="B26">
        <v>2016</v>
      </c>
      <c r="C26" s="7">
        <v>63.3</v>
      </c>
      <c r="D26" s="7">
        <v>64.900000000000006</v>
      </c>
      <c r="E26" s="7">
        <v>69.099999999999994</v>
      </c>
      <c r="F26" s="7">
        <v>71.3</v>
      </c>
      <c r="G26" s="7">
        <v>89.8</v>
      </c>
      <c r="H26" s="7">
        <v>82.3</v>
      </c>
      <c r="J26">
        <v>2016</v>
      </c>
      <c r="K26" s="12">
        <v>16</v>
      </c>
      <c r="L26" s="9">
        <v>296844.90000000002</v>
      </c>
      <c r="M26" s="17">
        <v>234872.5</v>
      </c>
      <c r="P26" s="11">
        <f>M26/L26*100</f>
        <v>79.122969604665599</v>
      </c>
      <c r="R26">
        <f t="shared" si="0"/>
        <v>0.98396253312002702</v>
      </c>
      <c r="S26">
        <f t="shared" si="1"/>
        <v>-1.6037466879972984</v>
      </c>
      <c r="T26">
        <v>0</v>
      </c>
      <c r="U26" s="18"/>
    </row>
    <row r="27" spans="1:29">
      <c r="A27" s="4"/>
      <c r="B27">
        <v>2017</v>
      </c>
      <c r="C27" s="5">
        <v>58.2</v>
      </c>
      <c r="D27" s="5">
        <v>64.5</v>
      </c>
      <c r="E27" s="5">
        <v>66.599999999999994</v>
      </c>
      <c r="F27" s="5">
        <v>73.8</v>
      </c>
      <c r="G27" s="5">
        <v>89.8</v>
      </c>
      <c r="H27" s="5">
        <v>86.2</v>
      </c>
      <c r="J27">
        <v>2017</v>
      </c>
      <c r="K27">
        <v>17</v>
      </c>
      <c r="L27" s="9">
        <v>298674.5</v>
      </c>
      <c r="M27" s="17">
        <v>237595.3</v>
      </c>
      <c r="P27" s="11">
        <f>M27/L27*100</f>
        <v>79.54991135835165</v>
      </c>
      <c r="R27">
        <f t="shared" si="0"/>
        <v>1.0053959268189661</v>
      </c>
      <c r="S27">
        <f t="shared" si="1"/>
        <v>0.5395926818966057</v>
      </c>
      <c r="T27">
        <v>0</v>
      </c>
      <c r="U27" s="18"/>
    </row>
    <row r="28" spans="1:29">
      <c r="A28" s="4"/>
      <c r="B28" s="3">
        <v>2018</v>
      </c>
      <c r="C28" s="5">
        <v>62.1</v>
      </c>
      <c r="D28" s="5">
        <v>62.1</v>
      </c>
      <c r="E28" s="5">
        <v>66.5</v>
      </c>
      <c r="F28" s="5">
        <v>68.400000000000006</v>
      </c>
      <c r="G28" s="5">
        <v>84.1</v>
      </c>
      <c r="H28" s="5">
        <v>84.2</v>
      </c>
      <c r="J28" s="3">
        <v>2018</v>
      </c>
      <c r="K28">
        <v>18</v>
      </c>
      <c r="L28" s="10">
        <v>304072.40000000002</v>
      </c>
      <c r="M28" s="17">
        <v>237443.3</v>
      </c>
      <c r="P28" s="11">
        <f>M28/L28*100</f>
        <v>78.087751469715755</v>
      </c>
      <c r="R28">
        <f>P28/P27</f>
        <v>0.98161959122683062</v>
      </c>
      <c r="S28">
        <f t="shared" si="1"/>
        <v>-1.8380408773169377</v>
      </c>
      <c r="T28">
        <v>0</v>
      </c>
      <c r="U28" s="18"/>
    </row>
    <row r="29" spans="1:29">
      <c r="B29">
        <v>2019</v>
      </c>
      <c r="C29" s="5">
        <v>61.3</v>
      </c>
      <c r="D29" s="5">
        <v>61.2</v>
      </c>
      <c r="E29" s="5">
        <v>64.7</v>
      </c>
      <c r="F29" s="5">
        <v>67.8</v>
      </c>
      <c r="G29" s="5">
        <v>80.900000000000006</v>
      </c>
      <c r="H29" s="5">
        <v>79.7</v>
      </c>
      <c r="I29" t="s">
        <v>21</v>
      </c>
      <c r="J29">
        <v>2019</v>
      </c>
      <c r="K29" s="12">
        <v>19</v>
      </c>
      <c r="M29" s="17">
        <v>234682.2</v>
      </c>
    </row>
    <row r="34" spans="3:8">
      <c r="C34" s="16" t="s">
        <v>19</v>
      </c>
      <c r="D34" s="16"/>
      <c r="E34" s="16"/>
      <c r="F34" s="16"/>
      <c r="G34" s="16"/>
      <c r="H34" s="16"/>
    </row>
    <row r="36" spans="3:8">
      <c r="C36">
        <f>C18/C$18*100</f>
        <v>100</v>
      </c>
      <c r="D36">
        <f t="shared" ref="D36:H36" si="2">D18/D$18*100</f>
        <v>100</v>
      </c>
      <c r="E36">
        <f t="shared" si="2"/>
        <v>100</v>
      </c>
      <c r="F36">
        <f t="shared" si="2"/>
        <v>100</v>
      </c>
      <c r="G36">
        <f t="shared" si="2"/>
        <v>100</v>
      </c>
      <c r="H36">
        <f t="shared" si="2"/>
        <v>100</v>
      </c>
    </row>
    <row r="37" spans="3:8">
      <c r="C37">
        <f t="shared" ref="C37:H47" si="3">C19/C$18*100</f>
        <v>92.307692307692321</v>
      </c>
      <c r="D37">
        <f t="shared" si="3"/>
        <v>102.18658892128281</v>
      </c>
      <c r="E37">
        <f t="shared" si="3"/>
        <v>102.78592375366568</v>
      </c>
      <c r="F37">
        <f t="shared" si="3"/>
        <v>104.84094052558784</v>
      </c>
      <c r="G37">
        <f t="shared" si="3"/>
        <v>99.345692475463451</v>
      </c>
      <c r="H37">
        <f t="shared" si="3"/>
        <v>104.06976744186048</v>
      </c>
    </row>
    <row r="38" spans="3:8">
      <c r="C38">
        <f t="shared" si="3"/>
        <v>86.90958164642376</v>
      </c>
      <c r="D38">
        <f t="shared" si="3"/>
        <v>98.979591836734713</v>
      </c>
      <c r="E38">
        <f t="shared" si="3"/>
        <v>100.73313782991202</v>
      </c>
      <c r="F38">
        <f t="shared" si="3"/>
        <v>103.87275242047025</v>
      </c>
      <c r="G38">
        <f t="shared" si="3"/>
        <v>101.30861504907307</v>
      </c>
      <c r="H38">
        <f t="shared" si="3"/>
        <v>97.20930232558139</v>
      </c>
    </row>
    <row r="39" spans="3:8">
      <c r="C39">
        <f t="shared" si="3"/>
        <v>90.958164642375181</v>
      </c>
      <c r="D39">
        <f t="shared" si="3"/>
        <v>98.979591836734713</v>
      </c>
      <c r="E39">
        <f t="shared" si="3"/>
        <v>99.706744868035187</v>
      </c>
      <c r="F39">
        <f t="shared" si="3"/>
        <v>101.79806362378976</v>
      </c>
      <c r="G39">
        <f t="shared" si="3"/>
        <v>102.29007633587786</v>
      </c>
      <c r="H39">
        <f t="shared" si="3"/>
        <v>102.2093023255814</v>
      </c>
    </row>
    <row r="40" spans="3:8">
      <c r="C40">
        <f t="shared" si="3"/>
        <v>83.265856950067487</v>
      </c>
      <c r="D40">
        <f t="shared" si="3"/>
        <v>99.708454810495638</v>
      </c>
      <c r="E40">
        <f t="shared" si="3"/>
        <v>102.05278592375366</v>
      </c>
      <c r="F40">
        <f t="shared" si="3"/>
        <v>100.69156293222683</v>
      </c>
      <c r="G40">
        <f t="shared" si="3"/>
        <v>98.037077426390411</v>
      </c>
      <c r="H40">
        <f t="shared" si="3"/>
        <v>90.813953488372093</v>
      </c>
    </row>
    <row r="41" spans="3:8">
      <c r="C41">
        <f t="shared" si="3"/>
        <v>87.584345479082344</v>
      </c>
      <c r="D41">
        <f t="shared" si="3"/>
        <v>100.43731778425658</v>
      </c>
      <c r="E41">
        <f t="shared" si="3"/>
        <v>101.75953079178885</v>
      </c>
      <c r="F41">
        <f t="shared" si="3"/>
        <v>104.01106500691564</v>
      </c>
      <c r="G41">
        <f t="shared" si="3"/>
        <v>101.09051254089422</v>
      </c>
      <c r="H41">
        <f t="shared" si="3"/>
        <v>106.3953488372093</v>
      </c>
    </row>
    <row r="42" spans="3:8">
      <c r="C42">
        <f t="shared" si="3"/>
        <v>93.387314439946039</v>
      </c>
      <c r="D42">
        <f t="shared" si="3"/>
        <v>100.29154518950438</v>
      </c>
      <c r="E42">
        <f t="shared" si="3"/>
        <v>100.5865102639296</v>
      </c>
      <c r="F42">
        <f t="shared" si="3"/>
        <v>102.35131396957125</v>
      </c>
      <c r="G42">
        <f t="shared" si="3"/>
        <v>104.3620501635769</v>
      </c>
      <c r="H42">
        <f t="shared" si="3"/>
        <v>98.255813953488371</v>
      </c>
    </row>
    <row r="43" spans="3:8">
      <c r="C43">
        <f t="shared" si="3"/>
        <v>88.933873144399485</v>
      </c>
      <c r="D43">
        <f t="shared" si="3"/>
        <v>97.959183673469397</v>
      </c>
      <c r="E43">
        <f t="shared" si="3"/>
        <v>101.02639296187684</v>
      </c>
      <c r="F43">
        <f t="shared" si="3"/>
        <v>100.27662517289073</v>
      </c>
      <c r="G43">
        <f t="shared" si="3"/>
        <v>100.98146128680479</v>
      </c>
      <c r="H43">
        <f t="shared" si="3"/>
        <v>93.139534883720927</v>
      </c>
    </row>
    <row r="44" spans="3:8">
      <c r="C44">
        <f t="shared" si="3"/>
        <v>85.425101214574909</v>
      </c>
      <c r="D44">
        <f t="shared" si="3"/>
        <v>94.606413994169117</v>
      </c>
      <c r="E44">
        <f t="shared" si="3"/>
        <v>101.31964809384162</v>
      </c>
      <c r="F44">
        <f t="shared" si="3"/>
        <v>98.61687413554634</v>
      </c>
      <c r="G44">
        <f t="shared" si="3"/>
        <v>97.928026172300974</v>
      </c>
      <c r="H44">
        <f t="shared" si="3"/>
        <v>95.697674418604649</v>
      </c>
    </row>
    <row r="45" spans="3:8">
      <c r="C45">
        <f t="shared" si="3"/>
        <v>78.542510121457497</v>
      </c>
      <c r="D45">
        <f t="shared" si="3"/>
        <v>94.023323615160365</v>
      </c>
      <c r="E45">
        <f t="shared" si="3"/>
        <v>97.653958944281513</v>
      </c>
      <c r="F45">
        <f t="shared" si="3"/>
        <v>102.07468879668049</v>
      </c>
      <c r="G45">
        <f t="shared" si="3"/>
        <v>97.928026172300974</v>
      </c>
      <c r="H45">
        <f t="shared" si="3"/>
        <v>100.23255813953489</v>
      </c>
    </row>
    <row r="46" spans="3:8">
      <c r="C46">
        <f t="shared" si="3"/>
        <v>83.805668016194346</v>
      </c>
      <c r="D46">
        <f t="shared" si="3"/>
        <v>90.524781341107882</v>
      </c>
      <c r="E46">
        <f t="shared" si="3"/>
        <v>97.507331378299114</v>
      </c>
      <c r="F46">
        <f t="shared" si="3"/>
        <v>94.60580912863071</v>
      </c>
      <c r="G46">
        <f t="shared" si="3"/>
        <v>91.712104689203926</v>
      </c>
      <c r="H46">
        <f t="shared" si="3"/>
        <v>97.906976744186053</v>
      </c>
    </row>
    <row r="47" spans="3:8">
      <c r="C47">
        <f t="shared" si="3"/>
        <v>82.726045883940628</v>
      </c>
      <c r="D47">
        <f t="shared" si="3"/>
        <v>89.212827988338205</v>
      </c>
      <c r="E47">
        <f t="shared" si="3"/>
        <v>94.868035190615842</v>
      </c>
      <c r="F47">
        <f t="shared" si="3"/>
        <v>93.7759336099585</v>
      </c>
      <c r="G47">
        <f t="shared" si="3"/>
        <v>88.222464558342423</v>
      </c>
      <c r="H47">
        <f t="shared" si="3"/>
        <v>92.674418604651166</v>
      </c>
    </row>
  </sheetData>
  <mergeCells count="3">
    <mergeCell ref="A4:A28"/>
    <mergeCell ref="C34:H34"/>
    <mergeCell ref="U3:U28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BDFD-C075-3549-8BE2-A6195162BC25}">
  <dimension ref="Q19:R32"/>
  <sheetViews>
    <sheetView topLeftCell="C17" zoomScaleNormal="100" workbookViewId="0">
      <selection activeCell="Q39" sqref="Q39"/>
    </sheetView>
  </sheetViews>
  <sheetFormatPr baseColWidth="10" defaultRowHeight="16"/>
  <sheetData>
    <row r="19" spans="17:18">
      <c r="Q19" s="14" t="s">
        <v>16</v>
      </c>
      <c r="R19">
        <v>100</v>
      </c>
    </row>
    <row r="20" spans="17:18">
      <c r="Q20" s="14" t="s">
        <v>17</v>
      </c>
      <c r="R20">
        <v>100</v>
      </c>
    </row>
    <row r="21" spans="17:18">
      <c r="Q21" s="14" t="s">
        <v>18</v>
      </c>
      <c r="R21">
        <v>100</v>
      </c>
    </row>
    <row r="22" spans="17:18">
      <c r="Q22">
        <v>10</v>
      </c>
      <c r="R22">
        <v>100</v>
      </c>
    </row>
    <row r="23" spans="17:18">
      <c r="Q23">
        <v>11</v>
      </c>
      <c r="R23">
        <v>100</v>
      </c>
    </row>
    <row r="24" spans="17:18">
      <c r="Q24">
        <v>12</v>
      </c>
      <c r="R24">
        <v>100</v>
      </c>
    </row>
    <row r="25" spans="17:18">
      <c r="Q25">
        <v>13</v>
      </c>
      <c r="R25">
        <v>100</v>
      </c>
    </row>
    <row r="26" spans="17:18">
      <c r="Q26">
        <v>14</v>
      </c>
      <c r="R26">
        <v>100</v>
      </c>
    </row>
    <row r="27" spans="17:18">
      <c r="Q27">
        <v>15</v>
      </c>
      <c r="R27">
        <v>100</v>
      </c>
    </row>
    <row r="28" spans="17:18">
      <c r="Q28">
        <v>16</v>
      </c>
      <c r="R28">
        <v>100</v>
      </c>
    </row>
    <row r="29" spans="17:18">
      <c r="Q29">
        <v>17</v>
      </c>
      <c r="R29">
        <v>100</v>
      </c>
    </row>
    <row r="30" spans="17:18">
      <c r="Q30">
        <v>18</v>
      </c>
      <c r="R30">
        <v>100</v>
      </c>
    </row>
    <row r="31" spans="17:18">
      <c r="Q31">
        <v>19</v>
      </c>
      <c r="R31">
        <v>100</v>
      </c>
    </row>
    <row r="32" spans="17:18">
      <c r="Q32">
        <v>20</v>
      </c>
      <c r="R32">
        <v>100</v>
      </c>
    </row>
  </sheetData>
  <phoneticPr fontId="6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5E41-7D8C-EE44-9C23-DBCDB5DD2680}">
  <dimension ref="B1:T18"/>
  <sheetViews>
    <sheetView tabSelected="1" topLeftCell="C2" workbookViewId="0">
      <selection activeCell="E18" sqref="E18"/>
    </sheetView>
  </sheetViews>
  <sheetFormatPr baseColWidth="10" defaultRowHeight="16"/>
  <sheetData>
    <row r="1" spans="2:20">
      <c r="F1" t="s">
        <v>35</v>
      </c>
      <c r="K1" t="s">
        <v>58</v>
      </c>
      <c r="Q1" t="s">
        <v>59</v>
      </c>
      <c r="S1" t="s">
        <v>35</v>
      </c>
    </row>
    <row r="2" spans="2:20">
      <c r="D2" t="s">
        <v>60</v>
      </c>
      <c r="E2" t="s">
        <v>56</v>
      </c>
      <c r="F2" t="s">
        <v>57</v>
      </c>
      <c r="J2" t="s">
        <v>60</v>
      </c>
      <c r="K2" t="s">
        <v>56</v>
      </c>
      <c r="L2" t="s">
        <v>57</v>
      </c>
      <c r="P2" t="s">
        <v>60</v>
      </c>
      <c r="Q2" t="s">
        <v>56</v>
      </c>
      <c r="R2" t="s">
        <v>57</v>
      </c>
    </row>
    <row r="5" spans="2:20">
      <c r="B5">
        <v>2019</v>
      </c>
      <c r="C5">
        <v>7</v>
      </c>
    </row>
    <row r="6" spans="2:20">
      <c r="C6">
        <v>8</v>
      </c>
    </row>
    <row r="7" spans="2:20">
      <c r="C7">
        <v>9</v>
      </c>
    </row>
    <row r="8" spans="2:20">
      <c r="C8">
        <v>10</v>
      </c>
    </row>
    <row r="9" spans="2:20">
      <c r="C9">
        <v>11</v>
      </c>
    </row>
    <row r="10" spans="2:20">
      <c r="C10">
        <v>12</v>
      </c>
    </row>
    <row r="11" spans="2:20" ht="18">
      <c r="B11">
        <v>2020</v>
      </c>
      <c r="C11" s="47" t="s">
        <v>63</v>
      </c>
      <c r="D11" s="42">
        <v>6687</v>
      </c>
      <c r="E11" s="43">
        <v>159</v>
      </c>
      <c r="F11" s="42">
        <v>194</v>
      </c>
      <c r="G11" s="45">
        <f>(E11+F11)/(D11+E11)</f>
        <v>5.1562956470931932E-2</v>
      </c>
      <c r="H11" s="45">
        <f>G11*100</f>
        <v>5.1562956470931933</v>
      </c>
      <c r="J11" s="42">
        <v>566</v>
      </c>
      <c r="K11" s="44">
        <v>18</v>
      </c>
      <c r="L11" s="42">
        <v>15</v>
      </c>
      <c r="M11" s="42">
        <f>(K11+L11)/(J11+K11)</f>
        <v>5.650684931506849E-2</v>
      </c>
      <c r="N11" s="42">
        <f>M11*100</f>
        <v>5.6506849315068486</v>
      </c>
      <c r="O11" s="42"/>
      <c r="P11" s="42">
        <v>1099</v>
      </c>
      <c r="Q11" s="44">
        <v>41</v>
      </c>
      <c r="R11" s="42">
        <v>46</v>
      </c>
      <c r="S11">
        <f>(Q11+R11)/(P11+Q11)</f>
        <v>7.6315789473684212E-2</v>
      </c>
      <c r="T11">
        <f>S11*100</f>
        <v>7.6315789473684212</v>
      </c>
    </row>
    <row r="12" spans="2:20" ht="18">
      <c r="C12" s="47">
        <v>2</v>
      </c>
      <c r="D12" s="42">
        <v>6691</v>
      </c>
      <c r="E12" s="43">
        <v>159</v>
      </c>
      <c r="F12" s="42">
        <v>196</v>
      </c>
      <c r="G12" s="45">
        <f t="shared" ref="G12:G15" si="0">(E12+F12)/(D12+E12)</f>
        <v>5.1824817518248176E-2</v>
      </c>
      <c r="H12" s="45">
        <f t="shared" ref="H12:H15" si="1">G12*100</f>
        <v>5.1824817518248176</v>
      </c>
      <c r="J12" s="42">
        <v>551</v>
      </c>
      <c r="K12" s="44">
        <v>23</v>
      </c>
      <c r="L12" s="42">
        <v>18</v>
      </c>
      <c r="M12" s="42">
        <f t="shared" ref="M12:M15" si="2">(K12+L12)/(J12+K12)</f>
        <v>7.1428571428571425E-2</v>
      </c>
      <c r="N12" s="42">
        <f t="shared" ref="N12:N15" si="3">M12*100</f>
        <v>7.1428571428571423</v>
      </c>
      <c r="O12" s="42"/>
      <c r="P12" s="42">
        <v>1111</v>
      </c>
      <c r="Q12" s="44">
        <v>39</v>
      </c>
      <c r="R12" s="42">
        <v>51</v>
      </c>
      <c r="S12">
        <f>(Q12+R12)/(P12+Q12)</f>
        <v>7.8260869565217397E-2</v>
      </c>
      <c r="T12">
        <f>S12*100</f>
        <v>7.8260869565217401</v>
      </c>
    </row>
    <row r="13" spans="2:20" ht="18">
      <c r="C13" s="47">
        <v>3</v>
      </c>
      <c r="D13" s="42">
        <v>6700</v>
      </c>
      <c r="E13" s="43">
        <v>176</v>
      </c>
      <c r="F13" s="42">
        <v>249</v>
      </c>
      <c r="G13" s="45">
        <f t="shared" si="0"/>
        <v>6.1809191390343222E-2</v>
      </c>
      <c r="H13" s="45">
        <f t="shared" si="1"/>
        <v>6.1809191390343221</v>
      </c>
      <c r="J13" s="42">
        <v>544</v>
      </c>
      <c r="K13" s="44">
        <v>25</v>
      </c>
      <c r="L13" s="42">
        <v>27</v>
      </c>
      <c r="M13" s="42">
        <f t="shared" si="2"/>
        <v>9.1388400702987704E-2</v>
      </c>
      <c r="N13" s="42">
        <f t="shared" si="3"/>
        <v>9.1388400702987695</v>
      </c>
      <c r="O13" s="42"/>
      <c r="P13" s="42">
        <v>1109</v>
      </c>
      <c r="Q13" s="44">
        <v>42</v>
      </c>
      <c r="R13" s="42">
        <v>61</v>
      </c>
      <c r="S13">
        <f>(Q13+R13)/(P13+Q13)</f>
        <v>8.9487402258905294E-2</v>
      </c>
      <c r="T13">
        <f t="shared" ref="T12:T15" si="4">S13*100</f>
        <v>8.9487402258905302</v>
      </c>
    </row>
    <row r="14" spans="2:20" ht="18">
      <c r="C14" s="47">
        <v>4</v>
      </c>
      <c r="D14" s="42">
        <v>6628</v>
      </c>
      <c r="E14" s="43">
        <v>189</v>
      </c>
      <c r="F14" s="42">
        <v>597</v>
      </c>
      <c r="G14" s="45">
        <f t="shared" si="0"/>
        <v>0.11529998533079067</v>
      </c>
      <c r="H14" s="45">
        <f t="shared" si="1"/>
        <v>11.529998533079066</v>
      </c>
      <c r="J14" s="42">
        <v>562</v>
      </c>
      <c r="K14" s="44">
        <v>33</v>
      </c>
      <c r="L14" s="42">
        <v>85</v>
      </c>
      <c r="M14" s="42">
        <f t="shared" si="2"/>
        <v>0.19831932773109243</v>
      </c>
      <c r="N14" s="42">
        <f t="shared" si="3"/>
        <v>19.831932773109244</v>
      </c>
      <c r="O14" s="42"/>
      <c r="P14" s="42">
        <v>1096</v>
      </c>
      <c r="Q14" s="44">
        <v>44</v>
      </c>
      <c r="R14" s="42">
        <v>118</v>
      </c>
      <c r="S14">
        <f>(Q14+R14)/(P14+Q14)</f>
        <v>0.14210526315789473</v>
      </c>
      <c r="T14">
        <f t="shared" si="4"/>
        <v>14.210526315789473</v>
      </c>
    </row>
    <row r="15" spans="2:20" ht="18">
      <c r="C15" s="47">
        <v>5</v>
      </c>
      <c r="D15" s="42">
        <v>6656</v>
      </c>
      <c r="E15" s="43">
        <v>198</v>
      </c>
      <c r="F15" s="42">
        <v>423</v>
      </c>
      <c r="G15" s="45">
        <f t="shared" si="0"/>
        <v>9.0604026845637578E-2</v>
      </c>
      <c r="H15" s="45">
        <f t="shared" si="1"/>
        <v>9.0604026845637584</v>
      </c>
      <c r="J15" s="42">
        <v>570</v>
      </c>
      <c r="K15" s="44">
        <v>33</v>
      </c>
      <c r="L15" s="42">
        <v>55</v>
      </c>
      <c r="M15" s="42">
        <f t="shared" si="2"/>
        <v>0.14593698175787728</v>
      </c>
      <c r="N15" s="42">
        <f t="shared" si="3"/>
        <v>14.593698175787729</v>
      </c>
      <c r="O15" s="42"/>
      <c r="P15" s="42">
        <v>1095</v>
      </c>
      <c r="Q15" s="44">
        <v>43</v>
      </c>
      <c r="R15">
        <v>84</v>
      </c>
      <c r="S15">
        <f t="shared" ref="S12:S15" si="5">(Q15+R15)/(P15+Q15)</f>
        <v>0.11159929701230228</v>
      </c>
      <c r="T15">
        <f t="shared" si="4"/>
        <v>11.159929701230228</v>
      </c>
    </row>
    <row r="18" spans="5:5" ht="22">
      <c r="E18" s="46" t="s">
        <v>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C560-334D-9846-9464-8C205019C1DE}">
  <dimension ref="A2:AE41"/>
  <sheetViews>
    <sheetView topLeftCell="O5" workbookViewId="0">
      <selection activeCell="O6" sqref="O6"/>
    </sheetView>
  </sheetViews>
  <sheetFormatPr baseColWidth="10" defaultRowHeight="16"/>
  <sheetData>
    <row r="2" spans="1:31">
      <c r="A2" t="s">
        <v>38</v>
      </c>
      <c r="G2" t="s">
        <v>36</v>
      </c>
      <c r="J2" t="s">
        <v>41</v>
      </c>
      <c r="S2" t="s">
        <v>36</v>
      </c>
      <c r="W2" t="s">
        <v>44</v>
      </c>
      <c r="AA2" t="s">
        <v>53</v>
      </c>
    </row>
    <row r="3" spans="1:31">
      <c r="E3" t="s">
        <v>35</v>
      </c>
      <c r="N3" t="s">
        <v>42</v>
      </c>
    </row>
    <row r="4" spans="1:31">
      <c r="D4" s="26" t="s">
        <v>32</v>
      </c>
      <c r="E4" s="27" t="s">
        <v>33</v>
      </c>
      <c r="M4" s="26" t="s">
        <v>40</v>
      </c>
      <c r="N4" s="27" t="s">
        <v>39</v>
      </c>
    </row>
    <row r="5" spans="1:31">
      <c r="D5" s="28"/>
      <c r="E5" s="28"/>
      <c r="M5" s="28"/>
      <c r="N5" s="28"/>
      <c r="T5" t="s">
        <v>43</v>
      </c>
      <c r="W5" t="s">
        <v>45</v>
      </c>
      <c r="X5" t="s">
        <v>46</v>
      </c>
      <c r="Z5" t="s">
        <v>48</v>
      </c>
      <c r="AA5" t="s">
        <v>49</v>
      </c>
      <c r="AB5" t="s">
        <v>50</v>
      </c>
      <c r="AC5" t="s">
        <v>51</v>
      </c>
      <c r="AD5" t="s">
        <v>52</v>
      </c>
      <c r="AE5" t="s">
        <v>30</v>
      </c>
    </row>
    <row r="6" spans="1:31">
      <c r="D6" s="28"/>
      <c r="E6" s="28"/>
      <c r="M6" s="28"/>
      <c r="N6" s="28"/>
    </row>
    <row r="7" spans="1:31">
      <c r="D7" s="29"/>
      <c r="E7" s="29"/>
      <c r="M7" s="29"/>
      <c r="N7" s="29"/>
      <c r="T7">
        <v>2008</v>
      </c>
      <c r="U7" s="33">
        <v>12.9</v>
      </c>
      <c r="W7" s="35">
        <v>65.900000000000006</v>
      </c>
      <c r="X7" s="35">
        <v>34.1</v>
      </c>
      <c r="Z7" s="35">
        <v>32</v>
      </c>
      <c r="AA7" s="35">
        <v>25.6</v>
      </c>
      <c r="AB7" s="35">
        <v>27.9</v>
      </c>
      <c r="AC7" s="35">
        <v>30.5</v>
      </c>
      <c r="AD7" s="35">
        <v>43</v>
      </c>
      <c r="AE7" s="35">
        <v>68.599999999999994</v>
      </c>
    </row>
    <row r="8" spans="1:31">
      <c r="B8" s="18" t="s">
        <v>34</v>
      </c>
      <c r="C8" s="37">
        <v>2008</v>
      </c>
      <c r="D8" s="32">
        <v>2578</v>
      </c>
      <c r="E8" s="32">
        <v>1384</v>
      </c>
      <c r="G8">
        <f t="shared" ref="G8:G9" si="0">E8/D8</f>
        <v>0.53685027152831655</v>
      </c>
      <c r="K8" s="18" t="s">
        <v>34</v>
      </c>
      <c r="L8" s="40" t="s">
        <v>17</v>
      </c>
      <c r="M8" s="32">
        <v>2919</v>
      </c>
      <c r="N8" s="32">
        <v>1300</v>
      </c>
      <c r="P8">
        <f>N8/M8*100</f>
        <v>44.535799931483382</v>
      </c>
      <c r="T8">
        <v>2009</v>
      </c>
      <c r="U8" s="33">
        <v>13</v>
      </c>
      <c r="W8" s="35">
        <v>66.3</v>
      </c>
      <c r="X8" s="35">
        <v>33.700000000000003</v>
      </c>
      <c r="Z8" s="35">
        <v>30</v>
      </c>
      <c r="AA8" s="35">
        <v>25.7</v>
      </c>
      <c r="AB8" s="35">
        <v>27</v>
      </c>
      <c r="AC8" s="35">
        <v>30.6</v>
      </c>
      <c r="AD8" s="35">
        <v>42.8</v>
      </c>
      <c r="AE8" s="35">
        <v>67.099999999999994</v>
      </c>
    </row>
    <row r="9" spans="1:31">
      <c r="B9" s="18"/>
      <c r="C9" s="38">
        <v>2009</v>
      </c>
      <c r="D9" s="32">
        <v>2554</v>
      </c>
      <c r="E9" s="32">
        <v>1378</v>
      </c>
      <c r="G9">
        <f t="shared" si="0"/>
        <v>0.53954581049334382</v>
      </c>
      <c r="K9" s="18"/>
      <c r="L9" s="41" t="s">
        <v>18</v>
      </c>
      <c r="M9" s="32">
        <v>2930</v>
      </c>
      <c r="N9" s="32">
        <v>1299</v>
      </c>
      <c r="P9">
        <f t="shared" ref="P9:P20" si="1">N9/M9*100</f>
        <v>44.334470989761094</v>
      </c>
      <c r="T9">
        <v>2010</v>
      </c>
      <c r="U9" s="33">
        <v>13.1</v>
      </c>
      <c r="W9" s="35">
        <v>65.599999999999994</v>
      </c>
      <c r="X9" s="35">
        <v>34.4</v>
      </c>
      <c r="Z9" s="35">
        <v>30.4</v>
      </c>
      <c r="AA9" s="35">
        <v>25.9</v>
      </c>
      <c r="AB9" s="35">
        <v>27.4</v>
      </c>
      <c r="AC9" s="35">
        <v>30.7</v>
      </c>
      <c r="AD9" s="35">
        <v>44.2</v>
      </c>
      <c r="AE9" s="35">
        <v>68.900000000000006</v>
      </c>
    </row>
    <row r="10" spans="1:31">
      <c r="B10" s="18"/>
      <c r="C10" s="38">
        <v>2010</v>
      </c>
      <c r="D10" s="32">
        <v>2514</v>
      </c>
      <c r="E10" s="32">
        <v>1382</v>
      </c>
      <c r="G10">
        <f t="shared" ref="G10" si="2">E10/D10</f>
        <v>0.54972155926809863</v>
      </c>
      <c r="K10" s="18"/>
      <c r="L10" s="38">
        <v>10</v>
      </c>
      <c r="M10" s="32">
        <v>2916</v>
      </c>
      <c r="N10" s="32">
        <v>1295</v>
      </c>
      <c r="P10">
        <f t="shared" si="1"/>
        <v>44.41015089163237</v>
      </c>
      <c r="T10">
        <v>2011</v>
      </c>
      <c r="U10" s="34">
        <v>13</v>
      </c>
      <c r="W10" s="35">
        <v>64.900000000000006</v>
      </c>
      <c r="X10" s="35">
        <v>35.1</v>
      </c>
      <c r="Z10" s="36">
        <v>32.299999999999997</v>
      </c>
      <c r="AA10" s="36">
        <v>26.4</v>
      </c>
      <c r="AB10" s="36">
        <v>28</v>
      </c>
      <c r="AC10" s="36">
        <v>30.9</v>
      </c>
      <c r="AD10" s="36">
        <v>46.4</v>
      </c>
      <c r="AE10" s="36">
        <v>69.599999999999994</v>
      </c>
    </row>
    <row r="11" spans="1:31">
      <c r="B11" s="18"/>
      <c r="C11" s="38">
        <v>2011</v>
      </c>
      <c r="D11" s="31">
        <v>2526</v>
      </c>
      <c r="E11" s="31">
        <v>1408</v>
      </c>
      <c r="G11">
        <f>E11/D11</f>
        <v>0.55740300870942205</v>
      </c>
      <c r="K11" s="18"/>
      <c r="L11" s="38">
        <v>11</v>
      </c>
      <c r="M11" s="31">
        <v>2917</v>
      </c>
      <c r="N11" s="31">
        <v>1326</v>
      </c>
      <c r="P11">
        <f t="shared" si="1"/>
        <v>45.457661981487831</v>
      </c>
      <c r="T11">
        <v>2012</v>
      </c>
      <c r="U11" s="33">
        <v>13.2</v>
      </c>
      <c r="W11" s="35">
        <v>64.8</v>
      </c>
      <c r="X11" s="35">
        <v>35.200000000000003</v>
      </c>
      <c r="Z11" s="35">
        <v>31.2</v>
      </c>
      <c r="AA11" s="35">
        <v>26.5</v>
      </c>
      <c r="AB11" s="35">
        <v>27.6</v>
      </c>
      <c r="AC11" s="35">
        <v>31.4</v>
      </c>
      <c r="AD11" s="35">
        <v>46.2</v>
      </c>
      <c r="AE11" s="35">
        <v>68.8</v>
      </c>
    </row>
    <row r="12" spans="1:31">
      <c r="B12" s="18"/>
      <c r="C12" s="38">
        <v>2012</v>
      </c>
      <c r="D12" s="31">
        <v>2548</v>
      </c>
      <c r="E12" s="31">
        <v>1400</v>
      </c>
      <c r="G12">
        <f t="shared" ref="G12:G14" si="3">E12/D12</f>
        <v>0.5494505494505495</v>
      </c>
      <c r="K12" s="18"/>
      <c r="L12" s="38">
        <v>12</v>
      </c>
      <c r="M12" s="31">
        <v>2957</v>
      </c>
      <c r="N12" s="31">
        <v>1323</v>
      </c>
      <c r="P12">
        <f t="shared" si="1"/>
        <v>44.741291849847819</v>
      </c>
      <c r="T12">
        <v>2013</v>
      </c>
      <c r="U12" s="33">
        <v>13.7</v>
      </c>
      <c r="W12" s="35">
        <v>63.3</v>
      </c>
      <c r="X12" s="35">
        <v>36.700000000000003</v>
      </c>
      <c r="Z12" s="35">
        <v>32.299999999999997</v>
      </c>
      <c r="AA12" s="35">
        <v>27.4</v>
      </c>
      <c r="AB12" s="35">
        <v>29</v>
      </c>
      <c r="AC12" s="35">
        <v>32.200000000000003</v>
      </c>
      <c r="AD12" s="35">
        <v>47.8</v>
      </c>
      <c r="AE12" s="35">
        <v>71.5</v>
      </c>
    </row>
    <row r="13" spans="1:31">
      <c r="B13" s="18"/>
      <c r="C13" s="38">
        <v>2013</v>
      </c>
      <c r="D13" s="30">
        <v>2529</v>
      </c>
      <c r="E13" s="30">
        <v>1437</v>
      </c>
      <c r="G13">
        <f t="shared" si="3"/>
        <v>0.56820877817319093</v>
      </c>
      <c r="K13" s="18"/>
      <c r="L13" s="38">
        <v>13</v>
      </c>
      <c r="M13" s="30">
        <v>2906</v>
      </c>
      <c r="N13" s="30">
        <v>1326</v>
      </c>
      <c r="P13">
        <f t="shared" si="1"/>
        <v>45.629731589814178</v>
      </c>
      <c r="T13">
        <v>2014</v>
      </c>
      <c r="U13" s="33">
        <v>14.3</v>
      </c>
      <c r="W13" s="35">
        <v>62.6</v>
      </c>
      <c r="X13" s="35">
        <v>37.4</v>
      </c>
      <c r="Z13" s="35">
        <v>30.7</v>
      </c>
      <c r="AA13" s="35">
        <v>28</v>
      </c>
      <c r="AB13" s="35">
        <v>29.6</v>
      </c>
      <c r="AC13" s="35">
        <v>32.700000000000003</v>
      </c>
      <c r="AD13" s="35">
        <v>48.3</v>
      </c>
      <c r="AE13" s="35">
        <v>73.099999999999994</v>
      </c>
    </row>
    <row r="14" spans="1:31">
      <c r="B14" s="18"/>
      <c r="C14" s="38">
        <v>2014</v>
      </c>
      <c r="D14" s="30">
        <v>2497</v>
      </c>
      <c r="E14" s="30">
        <v>1421</v>
      </c>
      <c r="G14">
        <f t="shared" si="3"/>
        <v>0.56908289947937529</v>
      </c>
      <c r="K14" s="18"/>
      <c r="L14" s="38">
        <v>14</v>
      </c>
      <c r="M14" s="30">
        <v>2890</v>
      </c>
      <c r="N14" s="30">
        <v>1327</v>
      </c>
      <c r="P14">
        <f t="shared" si="1"/>
        <v>45.916955017301035</v>
      </c>
      <c r="T14">
        <v>2015</v>
      </c>
      <c r="U14" s="33">
        <v>15</v>
      </c>
      <c r="W14" s="35">
        <v>62.5</v>
      </c>
      <c r="X14" s="35">
        <v>37.5</v>
      </c>
      <c r="Z14" s="35">
        <v>29.8</v>
      </c>
      <c r="AA14" s="35">
        <v>27.3</v>
      </c>
      <c r="AB14" s="35">
        <v>29.6</v>
      </c>
      <c r="AC14" s="35">
        <v>32.6</v>
      </c>
      <c r="AD14" s="35">
        <v>47.4</v>
      </c>
      <c r="AE14" s="35">
        <v>74.2</v>
      </c>
    </row>
    <row r="15" spans="1:31">
      <c r="B15" s="18"/>
      <c r="C15" s="38">
        <v>2015</v>
      </c>
      <c r="D15" s="30">
        <v>2486</v>
      </c>
      <c r="E15" s="30">
        <v>1450</v>
      </c>
      <c r="G15">
        <f t="shared" ref="G15:G16" si="4">E15/D15</f>
        <v>0.58326629123089302</v>
      </c>
      <c r="K15" s="18"/>
      <c r="L15" s="38">
        <v>15</v>
      </c>
      <c r="M15" s="30">
        <v>2893</v>
      </c>
      <c r="N15" s="30">
        <v>1359</v>
      </c>
      <c r="P15">
        <f t="shared" si="1"/>
        <v>46.975458002073971</v>
      </c>
      <c r="T15">
        <v>2016</v>
      </c>
      <c r="U15" s="33">
        <v>15.8</v>
      </c>
      <c r="W15" s="35">
        <v>62.5</v>
      </c>
      <c r="X15" s="35">
        <v>37.5</v>
      </c>
      <c r="Z15" s="35">
        <v>28.6</v>
      </c>
      <c r="AA15" s="35">
        <v>26.4</v>
      </c>
      <c r="AB15" s="35">
        <v>29.3</v>
      </c>
      <c r="AC15" s="35">
        <v>32.4</v>
      </c>
      <c r="AD15" s="35">
        <v>47.3</v>
      </c>
      <c r="AE15" s="35">
        <v>75.099999999999994</v>
      </c>
    </row>
    <row r="16" spans="1:31">
      <c r="B16" s="18"/>
      <c r="C16" s="38">
        <v>2016</v>
      </c>
      <c r="D16" s="30">
        <v>2506</v>
      </c>
      <c r="E16" s="30">
        <v>1490</v>
      </c>
      <c r="G16">
        <f t="shared" si="4"/>
        <v>0.59457302474062246</v>
      </c>
      <c r="K16" s="18"/>
      <c r="L16" s="38">
        <v>16</v>
      </c>
      <c r="M16" s="30">
        <v>2875</v>
      </c>
      <c r="N16" s="30">
        <v>1389</v>
      </c>
      <c r="P16">
        <f t="shared" si="1"/>
        <v>48.313043478260873</v>
      </c>
      <c r="T16">
        <v>2017</v>
      </c>
      <c r="U16" s="33">
        <v>16.3</v>
      </c>
      <c r="W16" s="35">
        <v>62.7</v>
      </c>
      <c r="X16" s="35">
        <v>37.299999999999997</v>
      </c>
      <c r="Z16" s="35">
        <v>27.2</v>
      </c>
      <c r="AA16" s="35">
        <v>25.9</v>
      </c>
      <c r="AB16" s="35">
        <v>28.6</v>
      </c>
      <c r="AC16" s="35">
        <v>32.299999999999997</v>
      </c>
      <c r="AD16" s="35">
        <v>47.1</v>
      </c>
      <c r="AE16" s="35">
        <v>74.400000000000006</v>
      </c>
    </row>
    <row r="17" spans="2:31">
      <c r="B17" s="18"/>
      <c r="C17" s="38">
        <v>2017</v>
      </c>
      <c r="D17" s="30">
        <v>2542</v>
      </c>
      <c r="E17" s="30">
        <v>1528</v>
      </c>
      <c r="G17">
        <f>E17/D17</f>
        <v>0.60110149488591658</v>
      </c>
      <c r="K17" s="18"/>
      <c r="L17" s="38">
        <v>17</v>
      </c>
      <c r="M17" s="30">
        <v>2899</v>
      </c>
      <c r="N17" s="30">
        <v>1429</v>
      </c>
      <c r="P17">
        <f t="shared" si="1"/>
        <v>49.292859606760956</v>
      </c>
      <c r="T17">
        <v>2018</v>
      </c>
      <c r="U17" s="33">
        <v>17.399999999999999</v>
      </c>
      <c r="W17" s="35">
        <v>62.1</v>
      </c>
      <c r="X17" s="35">
        <v>37.9</v>
      </c>
      <c r="Z17" s="35">
        <v>26.3</v>
      </c>
      <c r="AA17" s="35">
        <v>25</v>
      </c>
      <c r="AB17" s="35">
        <v>28.8</v>
      </c>
      <c r="AC17" s="35">
        <v>32.1</v>
      </c>
      <c r="AD17" s="35">
        <v>46.9</v>
      </c>
      <c r="AE17" s="35">
        <v>76.3</v>
      </c>
    </row>
    <row r="18" spans="2:31">
      <c r="B18" s="18"/>
      <c r="C18" s="38">
        <v>2018</v>
      </c>
      <c r="D18" s="30">
        <v>2559</v>
      </c>
      <c r="E18" s="30">
        <v>1574</v>
      </c>
      <c r="G18">
        <f t="shared" ref="G18:G20" si="5">E18/D18</f>
        <v>0.61508401719421646</v>
      </c>
      <c r="K18" s="18"/>
      <c r="L18" s="38">
        <v>18</v>
      </c>
      <c r="M18" s="30">
        <v>2877</v>
      </c>
      <c r="N18" s="30">
        <v>1468</v>
      </c>
      <c r="P18">
        <f t="shared" si="1"/>
        <v>51.025373653110883</v>
      </c>
      <c r="T18">
        <v>2019</v>
      </c>
      <c r="U18" s="33">
        <v>17.8</v>
      </c>
      <c r="W18" s="35">
        <v>61.7</v>
      </c>
      <c r="X18" s="35">
        <v>38.299999999999997</v>
      </c>
      <c r="Z18" s="35">
        <v>26</v>
      </c>
      <c r="AA18" s="35">
        <v>24.8</v>
      </c>
      <c r="AB18" s="35">
        <v>28.7</v>
      </c>
      <c r="AC18" s="35">
        <v>32.1</v>
      </c>
      <c r="AD18" s="35">
        <v>46.6</v>
      </c>
      <c r="AE18" s="35">
        <v>77.3</v>
      </c>
    </row>
    <row r="19" spans="2:31">
      <c r="B19" s="18"/>
      <c r="C19" s="38">
        <v>2019</v>
      </c>
      <c r="D19" s="30">
        <v>2591</v>
      </c>
      <c r="E19" s="30">
        <v>1602</v>
      </c>
      <c r="G19">
        <f t="shared" si="5"/>
        <v>0.61829409494403709</v>
      </c>
      <c r="K19" s="18"/>
      <c r="L19" s="38">
        <v>19</v>
      </c>
      <c r="M19" s="30">
        <v>2891</v>
      </c>
      <c r="N19" s="30">
        <v>1509</v>
      </c>
      <c r="P19">
        <f t="shared" si="1"/>
        <v>52.196471809062608</v>
      </c>
      <c r="T19">
        <v>2020</v>
      </c>
      <c r="Y19" t="s">
        <v>47</v>
      </c>
    </row>
    <row r="20" spans="2:31">
      <c r="B20" s="18"/>
      <c r="C20" s="39">
        <v>2020</v>
      </c>
      <c r="D20" s="30">
        <v>2557</v>
      </c>
      <c r="E20" s="30">
        <v>1628</v>
      </c>
      <c r="G20">
        <f t="shared" si="5"/>
        <v>0.63668361360969883</v>
      </c>
      <c r="K20" s="18"/>
      <c r="L20" s="38">
        <v>20</v>
      </c>
      <c r="M20" s="30">
        <v>2870</v>
      </c>
      <c r="N20" s="30">
        <v>1528</v>
      </c>
      <c r="P20">
        <f t="shared" si="1"/>
        <v>53.240418118466906</v>
      </c>
    </row>
    <row r="21" spans="2:31">
      <c r="B21" s="18"/>
      <c r="K21" s="18"/>
    </row>
    <row r="22" spans="2:31">
      <c r="B22" s="18"/>
      <c r="K22" s="18"/>
    </row>
    <row r="23" spans="2:31">
      <c r="B23" s="18"/>
      <c r="D23" t="s">
        <v>37</v>
      </c>
      <c r="K23" s="18"/>
    </row>
    <row r="24" spans="2:31">
      <c r="B24" s="18"/>
      <c r="K24" s="18"/>
      <c r="AB24" t="s">
        <v>54</v>
      </c>
    </row>
    <row r="25" spans="2:31">
      <c r="B25" s="18"/>
      <c r="K25" s="18"/>
    </row>
    <row r="26" spans="2:31">
      <c r="B26" s="18"/>
      <c r="K26" s="18"/>
    </row>
    <row r="27" spans="2:31">
      <c r="B27" s="18"/>
      <c r="K27" s="18"/>
    </row>
    <row r="28" spans="2:31">
      <c r="B28" s="18"/>
      <c r="K28" s="18"/>
    </row>
    <row r="29" spans="2:31">
      <c r="B29" s="18"/>
      <c r="K29" s="18"/>
    </row>
    <row r="41" spans="29:29">
      <c r="AC41" t="s">
        <v>55</v>
      </c>
    </row>
  </sheetData>
  <mergeCells count="6">
    <mergeCell ref="D4:D7"/>
    <mergeCell ref="E4:E7"/>
    <mergeCell ref="B8:B29"/>
    <mergeCell ref="M4:M7"/>
    <mergeCell ref="N4:N7"/>
    <mergeCell ref="K8:K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Charts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2020-07-18T04:46:29Z</dcterms:created>
  <dcterms:modified xsi:type="dcterms:W3CDTF">2020-07-21T10:45:16Z</dcterms:modified>
</cp:coreProperties>
</file>