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/>
  <mc:AlternateContent xmlns:mc="http://schemas.openxmlformats.org/markup-compatibility/2006">
    <mc:Choice Requires="x15">
      <x15ac:absPath xmlns:x15ac="http://schemas.microsoft.com/office/spreadsheetml/2010/11/ac" url="/Users/jakefeldman/Desktop/Data Analytics Class/"/>
    </mc:Choice>
  </mc:AlternateContent>
  <bookViews>
    <workbookView xWindow="0" yWindow="460" windowWidth="33600" windowHeight="19460"/>
  </bookViews>
  <sheets>
    <sheet name="Main Document" sheetId="1" r:id="rId1"/>
    <sheet name="By Category" sheetId="4" r:id="rId2"/>
    <sheet name="By SubCategory" sheetId="5" r:id="rId3"/>
    <sheet name="By Years " sheetId="10" r:id="rId4"/>
    <sheet name="Bonus" sheetId="12" r:id="rId5"/>
  </sheets>
  <calcPr calcId="150001" concurrentCalc="0"/>
  <pivotCaches>
    <pivotCache cacheId="0" r:id="rId6"/>
    <pivotCache cacheId="1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C13" i="12"/>
  <c r="C12" i="12"/>
  <c r="C11" i="12"/>
  <c r="C10" i="12"/>
  <c r="C9" i="12"/>
  <c r="D8" i="12"/>
  <c r="C8" i="12"/>
  <c r="D7" i="12"/>
  <c r="C7" i="12"/>
  <c r="D6" i="12"/>
  <c r="C6" i="12"/>
  <c r="D5" i="12"/>
  <c r="C5" i="12"/>
  <c r="D4" i="12"/>
  <c r="C4" i="12"/>
  <c r="B13" i="12"/>
  <c r="B12" i="12"/>
  <c r="B11" i="12"/>
  <c r="B10" i="12"/>
  <c r="B9" i="12"/>
  <c r="B8" i="12"/>
  <c r="B7" i="12"/>
  <c r="B6" i="12"/>
  <c r="B5" i="12"/>
  <c r="B4" i="12"/>
  <c r="D3" i="12"/>
  <c r="C3" i="12"/>
  <c r="B3" i="12"/>
  <c r="D2" i="12"/>
  <c r="C2" i="12"/>
  <c r="B2" i="12"/>
  <c r="N2" i="1"/>
  <c r="N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<sst xmlns="http://schemas.openxmlformats.org/spreadsheetml/2006/main" count="33048" uniqueCount="8400">
  <si>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</si>
  <si>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</si>
  <si>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</si>
  <si>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</si>
  <si>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</si>
  <si>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</si>
  <si>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</si>
  <si>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</si>
  <si>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</si>
  <si>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</si>
  <si>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</si>
  <si>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</si>
  <si>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</si>
  <si>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</si>
  <si>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</si>
  <si>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</si>
  <si>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</si>
  <si>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</si>
  <si>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</si>
  <si>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</si>
  <si>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</si>
  <si>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</si>
  <si>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</si>
  <si>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</si>
  <si>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</si>
  <si>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</si>
  <si>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</si>
  <si>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</si>
  <si>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</si>
  <si>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</si>
  <si>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</si>
  <si>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</si>
  <si>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</si>
  <si>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</si>
  <si>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</si>
  <si>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</si>
  <si>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</si>
  <si>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</si>
  <si>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</si>
  <si>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</si>
  <si>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</si>
  <si>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</si>
  <si>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</si>
  <si>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</si>
  <si>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</si>
  <si>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</si>
  <si>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</si>
  <si>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</si>
  <si>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</si>
  <si>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</si>
  <si>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</si>
  <si>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</si>
  <si>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</si>
  <si>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</si>
  <si>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</si>
  <si>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</si>
  <si>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</si>
  <si>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</si>
  <si>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</si>
  <si>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</si>
  <si>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</si>
  <si>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</si>
  <si>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</si>
  <si>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</si>
  <si>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</si>
  <si>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</si>
  <si>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</si>
  <si>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</si>
  <si>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</si>
  <si>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</si>
  <si>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</si>
  <si>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</si>
  <si>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</si>
  <si>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</si>
  <si>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</si>
  <si>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</si>
  <si>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</si>
  <si>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</si>
  <si>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</si>
  <si>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</si>
  <si>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</si>
  <si>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</si>
  <si>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</si>
  <si>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</si>
  <si>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</si>
  <si>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</si>
  <si>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</si>
  <si>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</si>
  <si>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</si>
  <si>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</si>
  <si>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</si>
  <si>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</si>
  <si>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</si>
  <si>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</si>
  <si>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</si>
  <si>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</si>
  <si>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</si>
  <si>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</si>
  <si>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</si>
  <si>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</si>
  <si>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</si>
  <si>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</si>
  <si>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</si>
  <si>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</si>
  <si>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</si>
  <si>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</si>
  <si>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</si>
  <si>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</si>
  <si>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</si>
  <si>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</si>
  <si>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</si>
  <si>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</si>
  <si>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</si>
  <si>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</si>
  <si>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</si>
  <si>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</si>
  <si>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</si>
  <si>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</si>
  <si>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</si>
  <si>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</si>
  <si>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</si>
  <si>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</si>
  <si>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</si>
  <si>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</si>
  <si>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</si>
  <si>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</si>
  <si>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</si>
  <si>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</si>
  <si>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</si>
  <si>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</si>
  <si>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</si>
  <si>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</si>
  <si>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</si>
  <si>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</si>
  <si>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</si>
  <si>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</si>
  <si>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</si>
  <si>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</si>
  <si>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</si>
  <si>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</si>
  <si>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</si>
  <si>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</si>
  <si>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</si>
  <si>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</si>
  <si>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</si>
  <si>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</si>
  <si>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</si>
  <si>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</si>
  <si>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</si>
  <si>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</si>
  <si>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</si>
  <si>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</si>
  <si>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</si>
  <si>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</si>
  <si>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</si>
  <si>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</si>
  <si>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</si>
  <si>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</si>
  <si>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</si>
  <si>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</si>
  <si>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</si>
  <si>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</si>
  <si>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</si>
  <si>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</si>
  <si>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</si>
  <si>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</si>
  <si>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</si>
  <si>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</si>
  <si>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</si>
  <si>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</si>
  <si>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</si>
  <si>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</si>
  <si>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</si>
  <si>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</si>
  <si>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</si>
  <si>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</si>
  <si>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</si>
  <si>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</si>
  <si>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</si>
  <si>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</si>
  <si>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</si>
  <si>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</si>
  <si>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</si>
  <si>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</si>
  <si>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</si>
  <si>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</si>
  <si>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</si>
  <si>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</si>
  <si>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</si>
  <si>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</si>
  <si>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</si>
  <si>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</si>
  <si>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</si>
  <si>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</si>
  <si>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</si>
  <si>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</si>
  <si>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</si>
  <si>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</si>
  <si>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</si>
  <si>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</si>
  <si>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</si>
  <si>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</si>
  <si>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</si>
  <si>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</si>
  <si>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</si>
  <si>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</si>
  <si>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</si>
  <si>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</si>
  <si>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</si>
  <si>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</si>
  <si>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</si>
  <si>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</si>
  <si>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</si>
  <si>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</si>
  <si>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</si>
  <si>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</si>
  <si>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</si>
  <si>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</si>
  <si>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</si>
  <si>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</si>
  <si>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</si>
  <si>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</si>
  <si>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</si>
  <si>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</si>
  <si>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</si>
  <si>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</si>
  <si>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</si>
  <si>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</si>
  <si>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</si>
  <si>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</si>
  <si>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</si>
  <si>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</si>
  <si>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</si>
  <si>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</si>
  <si>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</si>
  <si>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</si>
  <si>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</si>
  <si>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</si>
  <si>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</si>
  <si>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</si>
  <si>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</si>
  <si>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</si>
  <si>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</si>
  <si>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</si>
  <si>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</si>
  <si>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</si>
  <si>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</si>
  <si>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</si>
  <si>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</si>
  <si>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</si>
  <si>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</si>
  <si>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</si>
  <si>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</si>
  <si>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</si>
  <si>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</si>
  <si>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</si>
  <si>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</si>
  <si>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</si>
  <si>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</si>
  <si>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</si>
  <si>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</si>
  <si>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</si>
  <si>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</si>
  <si>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</si>
  <si>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</si>
  <si>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</si>
  <si>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</si>
  <si>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</si>
  <si>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</si>
  <si>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</si>
  <si>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</si>
  <si>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</si>
  <si>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</si>
  <si>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</si>
  <si>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</si>
  <si>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</si>
  <si>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</si>
  <si>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</si>
  <si>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</si>
  <si>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</si>
  <si>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</si>
  <si>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</si>
  <si>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</si>
  <si>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</si>
  <si>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</si>
  <si>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</si>
  <si>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</si>
  <si>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</si>
  <si>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</si>
  <si>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</si>
  <si>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</si>
  <si>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</si>
  <si>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</si>
  <si>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</si>
  <si>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</si>
  <si>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</si>
  <si>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</si>
  <si>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</si>
  <si>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</si>
  <si>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</si>
  <si>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</si>
  <si>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</si>
  <si>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</si>
  <si>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</si>
  <si>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</si>
  <si>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</si>
  <si>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</si>
  <si>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</si>
  <si>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</si>
  <si>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</si>
  <si>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</si>
  <si>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</si>
  <si>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</si>
  <si>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</si>
  <si>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</si>
  <si>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</si>
  <si>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</si>
  <si>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</si>
  <si>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</si>
  <si>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</si>
  <si>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</si>
  <si>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</si>
  <si>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</si>
  <si>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</si>
  <si>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</si>
  <si>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</si>
  <si>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</si>
  <si>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</si>
  <si>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</si>
  <si>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</si>
  <si>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</si>
  <si>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</si>
  <si>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</si>
  <si>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</si>
  <si>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</si>
  <si>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</si>
  <si>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</si>
  <si>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</si>
  <si>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</si>
  <si>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</si>
  <si>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</si>
  <si>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</si>
  <si>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</si>
  <si>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</si>
  <si>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</si>
  <si>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</si>
  <si>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</si>
  <si>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</si>
  <si>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</si>
  <si>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</si>
  <si>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</si>
  <si>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</si>
  <si>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</si>
  <si>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</si>
  <si>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</si>
  <si>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</si>
  <si>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</si>
  <si>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</si>
  <si>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</si>
  <si>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</si>
  <si>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</si>
  <si>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</si>
  <si>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</si>
  <si>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</si>
  <si>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</si>
  <si>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</si>
  <si>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</si>
  <si>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</si>
  <si>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</si>
  <si>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</si>
  <si>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</si>
  <si>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</si>
  <si>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</si>
  <si>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</si>
  <si>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</si>
  <si>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</si>
  <si>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</si>
  <si>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</si>
  <si>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</si>
  <si>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</si>
  <si>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</si>
  <si>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</si>
  <si>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</si>
  <si>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</si>
  <si>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</si>
  <si>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</si>
  <si>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</si>
  <si>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</si>
  <si>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</si>
  <si>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</si>
  <si>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</si>
  <si>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</si>
  <si>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</si>
  <si>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</si>
  <si>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</si>
  <si>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</si>
  <si>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</si>
  <si>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</si>
  <si>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</si>
  <si>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</si>
  <si>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</si>
  <si>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</si>
  <si>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</si>
  <si>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</si>
  <si>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</si>
  <si>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</si>
  <si>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</si>
  <si>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</si>
  <si>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</si>
  <si>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</si>
  <si>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</si>
  <si>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</si>
  <si>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</si>
  <si>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</si>
  <si>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</si>
  <si>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</si>
  <si>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</si>
  <si>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</si>
  <si>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</si>
  <si>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</si>
  <si>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</si>
  <si>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</si>
  <si>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</si>
  <si>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</si>
  <si>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</si>
  <si>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</si>
  <si>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</si>
  <si>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</si>
  <si>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</si>
  <si>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</si>
  <si>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</si>
  <si>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</si>
  <si>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</si>
  <si>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</si>
  <si>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</si>
  <si>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</si>
  <si>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</si>
  <si>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</si>
  <si>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</si>
  <si>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</si>
  <si>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</si>
  <si>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</si>
  <si>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</si>
  <si>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</si>
  <si>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</si>
  <si>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</si>
  <si>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</si>
  <si>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</si>
  <si>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</si>
  <si>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</si>
  <si>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</si>
  <si>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</si>
  <si>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</si>
  <si>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</si>
  <si>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</si>
  <si>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</si>
  <si>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</si>
  <si>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</si>
  <si>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</si>
  <si>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</si>
  <si>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</si>
  <si>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</si>
  <si>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</si>
  <si>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</si>
  <si>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</si>
  <si>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</si>
  <si>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</si>
  <si>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</si>
  <si>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</si>
  <si>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</si>
  <si>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</si>
  <si>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</si>
  <si>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</si>
  <si>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</si>
  <si>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</si>
  <si>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</si>
  <si>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</si>
  <si>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</si>
  <si>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</si>
  <si>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</si>
  <si>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</si>
  <si>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</si>
  <si>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</si>
  <si>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</si>
  <si>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</si>
  <si>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</si>
  <si>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</si>
  <si>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</si>
  <si>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</si>
  <si>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</si>
  <si>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</si>
  <si>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</si>
  <si>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</si>
  <si>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</si>
  <si>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</si>
  <si>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</si>
  <si>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</si>
  <si>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</si>
  <si>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</si>
  <si>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</si>
  <si>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</si>
  <si>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</si>
  <si>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</si>
  <si>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</si>
  <si>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</si>
  <si>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</si>
  <si>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</si>
  <si>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</si>
  <si>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</si>
  <si>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</si>
  <si>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</si>
  <si>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</si>
  <si>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</si>
  <si>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</si>
  <si>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</si>
  <si>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</si>
  <si>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</si>
  <si>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</si>
  <si>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</si>
  <si>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</si>
  <si>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</si>
  <si>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</si>
  <si>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</si>
  <si>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</si>
  <si>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</si>
  <si>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</si>
  <si>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</si>
  <si>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</si>
  <si>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</si>
  <si>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</si>
  <si>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</si>
  <si>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</si>
  <si>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</si>
  <si>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</si>
  <si>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</si>
  <si>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</si>
  <si>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</si>
  <si>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</si>
  <si>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</si>
  <si>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</si>
  <si>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</si>
  <si>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</si>
  <si>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</si>
  <si>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</si>
  <si>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</si>
  <si>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</si>
  <si>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</si>
  <si>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</si>
  <si>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</si>
  <si>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</si>
  <si>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</si>
  <si>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</si>
  <si>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</si>
  <si>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</si>
  <si>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</si>
  <si>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</si>
  <si>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</si>
  <si>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</si>
  <si>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</si>
  <si>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</si>
  <si>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</si>
  <si>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</si>
  <si>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</si>
  <si>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</si>
  <si>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</si>
  <si>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</si>
  <si>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</si>
  <si>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</si>
  <si>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</si>
  <si>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</si>
  <si>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</si>
  <si>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</si>
  <si>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</si>
  <si>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</si>
  <si>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</si>
  <si>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</si>
  <si>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</si>
  <si>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</si>
  <si>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</si>
  <si>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</si>
  <si>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</si>
  <si>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</si>
  <si>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</si>
  <si>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</si>
  <si>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</si>
  <si>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</si>
  <si>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</si>
  <si>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</si>
  <si>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</si>
  <si>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</si>
  <si>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</si>
  <si>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</si>
  <si>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</si>
  <si>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</si>
  <si>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</si>
  <si>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</si>
  <si>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</si>
  <si>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</si>
  <si>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</si>
  <si>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</si>
  <si>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</si>
  <si>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</si>
  <si>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</si>
  <si>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</si>
  <si>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</si>
  <si>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</si>
  <si>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</si>
  <si>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</si>
  <si>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</si>
  <si>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</si>
  <si>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</si>
  <si>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</si>
  <si>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</si>
  <si>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</si>
  <si>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</si>
  <si>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</si>
  <si>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</si>
  <si>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</si>
  <si>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</si>
  <si>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</si>
  <si>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</si>
  <si>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</si>
  <si>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</si>
  <si>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</si>
  <si>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</si>
  <si>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</si>
  <si>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</si>
  <si>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</si>
  <si>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</si>
  <si>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</si>
  <si>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</si>
  <si>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</si>
  <si>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</si>
  <si>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</si>
  <si>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</si>
  <si>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</si>
  <si>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</si>
  <si>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</si>
  <si>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</si>
  <si>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</si>
  <si>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</si>
  <si>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</si>
  <si>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</si>
  <si>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</si>
  <si>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</si>
  <si>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</si>
  <si>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</si>
  <si>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</si>
  <si>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</si>
  <si>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</si>
  <si>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</si>
  <si>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</si>
  <si>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</si>
  <si>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</si>
  <si>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</si>
  <si>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</si>
  <si>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</si>
  <si>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</si>
  <si>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</si>
  <si>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</si>
  <si>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</si>
  <si>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</si>
  <si>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</si>
  <si>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</si>
  <si>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</si>
  <si>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</si>
  <si>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</si>
  <si>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</si>
  <si>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</si>
  <si>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</si>
  <si>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</si>
  <si>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</si>
  <si>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</si>
  <si>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</si>
  <si>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</si>
  <si>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</si>
  <si>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</si>
  <si>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</si>
  <si>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</si>
  <si>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</si>
  <si>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</si>
  <si>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</si>
  <si>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</si>
  <si>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</si>
  <si>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</si>
  <si>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</si>
  <si>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</si>
  <si>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</si>
  <si>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</si>
  <si>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</si>
  <si>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</si>
  <si>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</si>
  <si>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</si>
  <si>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</si>
  <si>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</si>
  <si>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</si>
  <si>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</si>
  <si>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</si>
  <si>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</si>
  <si>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</si>
  <si>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</si>
  <si>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</si>
  <si>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</si>
  <si>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</si>
  <si>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</si>
  <si>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</si>
  <si>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</si>
  <si>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</si>
  <si>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</si>
  <si>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</si>
  <si>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</si>
  <si>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</si>
  <si>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</si>
  <si>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</si>
  <si>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</si>
  <si>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</si>
  <si>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</si>
  <si>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</si>
  <si>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</si>
  <si>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</si>
  <si>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</si>
  <si>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</si>
  <si>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</si>
  <si>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</si>
  <si>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</si>
  <si>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</si>
  <si>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</si>
  <si>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</si>
  <si>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</si>
  <si>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</si>
  <si>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</si>
  <si>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</si>
  <si>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</si>
  <si>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</si>
  <si>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</si>
  <si>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</si>
  <si>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</si>
  <si>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</si>
  <si>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</si>
  <si>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</si>
  <si>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</si>
  <si>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</si>
  <si>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</si>
  <si>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</si>
  <si>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</si>
  <si>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</si>
  <si>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</si>
  <si>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</si>
  <si>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</si>
  <si>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</si>
  <si>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</si>
  <si>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</si>
  <si>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</si>
  <si>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</si>
  <si>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</si>
  <si>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</si>
  <si>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</si>
  <si>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</si>
  <si>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</si>
  <si>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</si>
  <si>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</si>
  <si>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</si>
  <si>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</si>
  <si>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</si>
  <si>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</si>
  <si>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</si>
  <si>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</si>
  <si>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</si>
  <si>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</si>
  <si>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</si>
  <si>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</si>
  <si>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</si>
  <si>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</si>
  <si>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</si>
  <si>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</si>
  <si>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</si>
  <si>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</si>
  <si>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</si>
  <si>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</si>
  <si>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</si>
  <si>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</si>
  <si>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</si>
  <si>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</si>
  <si>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</si>
  <si>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</si>
  <si>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</si>
  <si>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</si>
  <si>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</si>
  <si>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</si>
  <si>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</si>
  <si>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</si>
  <si>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</si>
  <si>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</si>
  <si>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</si>
  <si>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</si>
  <si>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</si>
  <si>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</si>
  <si>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</si>
  <si>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</si>
  <si>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</si>
  <si>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</si>
  <si>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</si>
  <si>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</si>
  <si>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</si>
  <si>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</si>
  <si>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</si>
  <si>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</si>
  <si>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</si>
  <si>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</si>
  <si>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</si>
  <si>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</si>
  <si>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</si>
  <si>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</si>
  <si>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</si>
  <si>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</si>
  <si>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</si>
  <si>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</si>
  <si>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</si>
  <si>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</si>
  <si>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</si>
  <si>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</si>
  <si>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</si>
  <si>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</si>
  <si>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</si>
  <si>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</si>
  <si>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</si>
  <si>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</si>
  <si>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</si>
  <si>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</si>
  <si>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</si>
  <si>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</si>
  <si>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</si>
  <si>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</si>
  <si>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</si>
  <si>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</si>
  <si>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</si>
  <si>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</si>
  <si>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</si>
  <si>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</si>
  <si>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</si>
  <si>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</si>
  <si>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</si>
  <si>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</si>
  <si>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</si>
  <si>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</si>
  <si>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</si>
  <si>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</si>
  <si>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</si>
  <si>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</si>
  <si>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</si>
  <si>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</si>
  <si>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</si>
  <si>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</si>
  <si>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</si>
  <si>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</si>
  <si>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</si>
  <si>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</si>
  <si>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</si>
  <si>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</si>
  <si>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</si>
  <si>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</si>
  <si>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</si>
  <si>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</si>
  <si>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</si>
  <si>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</si>
  <si>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</si>
  <si>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</si>
  <si>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</si>
  <si>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</si>
  <si>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</si>
  <si>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</si>
  <si>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</si>
  <si>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</si>
  <si>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</si>
  <si>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</si>
  <si>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</si>
  <si>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</si>
  <si>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</si>
  <si>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</si>
  <si>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</si>
  <si>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</si>
  <si>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</si>
  <si>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</si>
  <si>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</si>
  <si>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</si>
  <si>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</si>
  <si>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</si>
  <si>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</si>
  <si>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</si>
  <si>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</si>
  <si>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</si>
  <si>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</si>
  <si>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</si>
  <si>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</si>
  <si>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</si>
  <si>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</si>
  <si>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</si>
  <si>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</si>
  <si>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</si>
  <si>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</si>
  <si>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</si>
  <si>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</si>
  <si>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</si>
  <si>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</si>
  <si>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</si>
  <si>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</si>
  <si>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</si>
  <si>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</si>
  <si>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</si>
  <si>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</si>
  <si>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</si>
  <si>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</si>
  <si>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</si>
  <si>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</si>
  <si>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</si>
  <si>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</si>
  <si>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</si>
  <si>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</si>
  <si>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</si>
  <si>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</si>
  <si>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</si>
  <si>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</si>
  <si>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</si>
  <si>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</si>
  <si>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</si>
  <si>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</si>
  <si>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</si>
  <si>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</si>
  <si>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</si>
  <si>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</si>
  <si>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</si>
  <si>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</si>
  <si>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</si>
  <si>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</si>
  <si>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</si>
  <si>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</si>
  <si>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</si>
  <si>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</si>
  <si>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</si>
  <si>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</si>
  <si>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</si>
  <si>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</si>
  <si>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</si>
  <si>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</si>
  <si>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</si>
  <si>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</si>
  <si>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</si>
  <si>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</si>
  <si>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</si>
  <si>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</si>
  <si>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</si>
  <si>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</si>
  <si>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</si>
  <si>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</si>
  <si>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</si>
  <si>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</si>
  <si>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</si>
  <si>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</si>
  <si>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</si>
  <si>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</si>
  <si>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</si>
  <si>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</si>
  <si>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</si>
  <si>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</si>
  <si>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</si>
  <si>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</si>
  <si>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</si>
  <si>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</si>
  <si>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</si>
  <si>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</si>
  <si>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</si>
  <si>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</si>
  <si>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</si>
  <si>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</si>
  <si>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</si>
  <si>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</si>
  <si>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</si>
  <si>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</si>
  <si>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</si>
  <si>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</si>
  <si>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</si>
  <si>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</si>
  <si>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</si>
  <si>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</si>
  <si>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</si>
  <si>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</si>
  <si>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</si>
  <si>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</si>
  <si>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</si>
  <si>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</si>
  <si>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</si>
  <si>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</si>
  <si>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</si>
  <si>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</si>
  <si>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</si>
  <si>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</si>
  <si>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</si>
  <si>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</si>
  <si>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</si>
  <si>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</si>
  <si>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</si>
  <si>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</si>
  <si>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</si>
  <si>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</si>
  <si>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</si>
  <si>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</si>
  <si>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</si>
  <si>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</si>
  <si>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</si>
  <si>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</si>
  <si>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</si>
  <si>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</si>
  <si>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</si>
  <si>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</si>
  <si>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</si>
  <si>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</si>
  <si>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</si>
  <si>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</si>
  <si>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</si>
  <si>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</si>
  <si>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</si>
  <si>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</si>
  <si>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</si>
  <si>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</si>
  <si>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</si>
  <si>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</si>
  <si>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</si>
  <si>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</si>
  <si>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</si>
  <si>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</si>
  <si>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</si>
  <si>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</si>
  <si>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</si>
  <si>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</si>
  <si>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</si>
  <si>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</si>
  <si>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</si>
  <si>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</si>
  <si>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</si>
  <si>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</si>
  <si>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</si>
  <si>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</si>
  <si>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</si>
  <si>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</si>
  <si>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</si>
  <si>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</si>
  <si>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</si>
  <si>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</si>
  <si>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</si>
  <si>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</si>
  <si>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</si>
  <si>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</si>
  <si>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</si>
  <si>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</si>
  <si>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</si>
  <si>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</si>
  <si>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</si>
  <si>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</si>
  <si>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</si>
  <si>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</si>
  <si>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</si>
  <si>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</si>
  <si>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</si>
  <si>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</si>
  <si>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</si>
  <si>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</si>
  <si>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</si>
  <si>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</si>
  <si>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</si>
  <si>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</si>
  <si>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</si>
  <si>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</si>
  <si>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</si>
  <si>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</si>
  <si>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</si>
  <si>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</si>
  <si>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</si>
  <si>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</si>
  <si>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</si>
  <si>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</si>
  <si>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</si>
  <si>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</si>
  <si>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</si>
  <si>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</si>
  <si>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</si>
  <si>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</si>
  <si>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</si>
  <si>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</si>
  <si>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</si>
  <si>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</si>
  <si>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</si>
  <si>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</si>
  <si>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</si>
  <si>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</si>
  <si>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</si>
  <si>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</si>
  <si>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</si>
  <si>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</si>
  <si>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</si>
  <si>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</si>
  <si>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</si>
  <si>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</si>
  <si>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</si>
  <si>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</si>
  <si>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</si>
  <si>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</si>
  <si>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</si>
  <si>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</si>
  <si>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</si>
  <si>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</si>
  <si>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</si>
  <si>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</si>
  <si>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</si>
  <si>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</si>
  <si>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</si>
  <si>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</si>
  <si>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</si>
  <si>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</si>
  <si>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</si>
  <si>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</si>
  <si>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</si>
  <si>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</si>
  <si>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</si>
  <si>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</si>
  <si>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</si>
  <si>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</si>
  <si>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</si>
  <si>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</si>
  <si>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</si>
  <si>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</si>
  <si>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</si>
  <si>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</si>
  <si>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</si>
  <si>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</si>
  <si>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</si>
  <si>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</si>
  <si>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</si>
  <si>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</si>
  <si>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</si>
  <si>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</si>
  <si>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</si>
  <si>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</si>
  <si>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</si>
  <si>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</si>
  <si>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</si>
  <si>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</si>
  <si>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</si>
  <si>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</si>
  <si>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</si>
  <si>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</si>
  <si>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</si>
  <si>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</si>
  <si>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</si>
  <si>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</si>
  <si>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</si>
  <si>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</si>
  <si>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</si>
  <si>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</si>
  <si>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</si>
  <si>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</si>
  <si>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</si>
  <si>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</si>
  <si>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</si>
  <si>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</si>
  <si>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</si>
  <si>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</si>
  <si>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</si>
  <si>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</si>
  <si>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</si>
  <si>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</si>
  <si>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</si>
  <si>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</si>
  <si>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</si>
  <si>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</si>
  <si>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</si>
  <si>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</si>
  <si>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</si>
  <si>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</si>
  <si>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</si>
  <si>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</si>
  <si>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</si>
  <si>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</si>
  <si>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</si>
  <si>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</si>
  <si>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</si>
  <si>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</si>
  <si>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</si>
  <si>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</si>
  <si>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</si>
  <si>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</si>
  <si>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</si>
  <si>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</si>
  <si>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</si>
  <si>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</si>
  <si>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</si>
  <si>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</si>
  <si>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</si>
  <si>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</si>
  <si>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</si>
  <si>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</si>
  <si>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</si>
  <si>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</si>
  <si>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</si>
  <si>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</si>
  <si>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</si>
  <si>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</si>
  <si>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</si>
  <si>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</si>
  <si>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</si>
  <si>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</si>
  <si>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</si>
  <si>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</si>
  <si>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</si>
  <si>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</si>
  <si>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</si>
  <si>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</si>
  <si>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</si>
  <si>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</si>
  <si>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</si>
  <si>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</si>
  <si>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</si>
  <si>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</si>
  <si>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</si>
  <si>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</si>
  <si>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</si>
  <si>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</si>
  <si>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</si>
  <si>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</si>
  <si>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</si>
  <si>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</si>
  <si>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</si>
  <si>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</si>
  <si>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</si>
  <si>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</si>
  <si>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</si>
  <si>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</si>
  <si>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</si>
  <si>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</si>
  <si>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</si>
  <si>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</si>
  <si>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</si>
  <si>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</si>
  <si>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</si>
  <si>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</si>
  <si>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</si>
  <si>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</si>
  <si>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</si>
  <si>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</si>
  <si>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</si>
  <si>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</si>
  <si>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</si>
  <si>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</si>
  <si>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</si>
  <si>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</si>
  <si>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</si>
  <si>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</si>
  <si>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</si>
  <si>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</si>
  <si>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</si>
  <si>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</si>
  <si>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</si>
  <si>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</si>
  <si>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</si>
  <si>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</si>
  <si>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</si>
  <si>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</si>
  <si>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</si>
  <si>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</si>
  <si>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</si>
  <si>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</si>
  <si>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</si>
  <si>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</si>
  <si>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</si>
  <si>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</si>
  <si>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</si>
  <si>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</si>
  <si>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</si>
  <si>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</si>
  <si>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</si>
  <si>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</si>
  <si>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</si>
  <si>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</si>
  <si>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</si>
  <si>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</si>
  <si>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</si>
  <si>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</si>
  <si>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</si>
  <si>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</si>
  <si>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</si>
  <si>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</si>
  <si>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</si>
  <si>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</si>
  <si>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</si>
  <si>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</si>
  <si>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</si>
  <si>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</si>
  <si>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</si>
  <si>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</si>
  <si>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</si>
  <si>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</si>
  <si>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</si>
  <si>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</si>
  <si>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</si>
  <si>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</si>
  <si>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</si>
  <si>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</si>
  <si>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</si>
  <si>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</si>
  <si>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</si>
  <si>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</si>
  <si>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</si>
  <si>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</si>
  <si>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</si>
  <si>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</si>
  <si>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</si>
  <si>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</si>
  <si>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</si>
  <si>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</si>
  <si>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</si>
  <si>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</si>
  <si>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</si>
  <si>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</si>
  <si>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</si>
  <si>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</si>
  <si>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</si>
  <si>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</si>
  <si>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</si>
  <si>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</si>
  <si>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</si>
  <si>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</si>
  <si>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</si>
  <si>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</si>
  <si>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</si>
  <si>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</si>
  <si>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</si>
  <si>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</si>
  <si>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</si>
  <si>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</si>
  <si>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</si>
  <si>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</si>
  <si>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</si>
  <si>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</si>
  <si>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</si>
  <si>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</si>
  <si>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</si>
  <si>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</si>
  <si>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</si>
  <si>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</si>
  <si>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</si>
  <si>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</si>
  <si>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</si>
  <si>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</si>
  <si>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</si>
  <si>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</si>
  <si>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</si>
  <si>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</si>
  <si>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</si>
  <si>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</si>
  <si>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</si>
  <si>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</si>
  <si>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</si>
  <si>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</si>
  <si>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</si>
  <si>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</si>
  <si>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</si>
  <si>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</si>
  <si>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</si>
  <si>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</si>
  <si>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</si>
  <si>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</si>
  <si>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</si>
  <si>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</si>
  <si>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</si>
  <si>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</si>
  <si>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</si>
  <si>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</si>
  <si>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</si>
  <si>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</si>
  <si>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</si>
  <si>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</si>
  <si>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</si>
  <si>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</si>
  <si>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</si>
  <si>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</si>
  <si>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</si>
  <si>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</si>
  <si>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</si>
  <si>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</si>
  <si>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</si>
  <si>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</si>
  <si>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</si>
  <si>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</si>
  <si>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</si>
  <si>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</si>
  <si>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</si>
  <si>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</si>
  <si>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</si>
  <si>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</si>
  <si>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</si>
  <si>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</si>
  <si>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</si>
  <si>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</si>
  <si>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</si>
  <si>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</si>
  <si>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</si>
  <si>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</si>
  <si>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</si>
  <si>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</si>
  <si>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</si>
  <si>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</si>
  <si>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</si>
  <si>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</si>
  <si>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</si>
  <si>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</si>
  <si>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</si>
  <si>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</si>
  <si>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</si>
  <si>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</si>
  <si>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</si>
  <si>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</si>
  <si>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</si>
  <si>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</si>
  <si>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</si>
  <si>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</si>
  <si>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</si>
  <si>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</si>
  <si>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</si>
  <si>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</si>
  <si>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</si>
  <si>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</si>
  <si>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</si>
  <si>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</si>
  <si>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</si>
  <si>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</si>
  <si>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</si>
  <si>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</si>
  <si>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</si>
  <si>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</si>
  <si>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</si>
  <si>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</si>
  <si>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</si>
  <si>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</si>
  <si>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</si>
  <si>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</si>
  <si>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</si>
  <si>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</si>
  <si>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</si>
  <si>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</si>
  <si>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</si>
  <si>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</si>
  <si>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</si>
  <si>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</si>
  <si>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</si>
  <si>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</si>
  <si>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</si>
  <si>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</si>
  <si>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</si>
  <si>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</si>
  <si>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</si>
  <si>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</si>
  <si>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</si>
  <si>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</si>
  <si>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</si>
  <si>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</si>
  <si>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</si>
  <si>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</si>
  <si>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</si>
  <si>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</si>
  <si>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</si>
  <si>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</si>
  <si>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</si>
  <si>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</si>
  <si>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</si>
  <si>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</si>
  <si>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</si>
  <si>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</si>
  <si>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</si>
  <si>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</si>
  <si>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</si>
  <si>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</si>
  <si>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</si>
  <si>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</si>
  <si>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</si>
  <si>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</si>
  <si>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</si>
  <si>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</si>
  <si>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</si>
  <si>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</si>
  <si>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</si>
  <si>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</si>
  <si>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</si>
  <si>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</si>
  <si>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</si>
  <si>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</si>
  <si>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</si>
  <si>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</si>
  <si>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</si>
  <si>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</si>
  <si>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</si>
  <si>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</si>
  <si>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</si>
  <si>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</si>
  <si>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</si>
  <si>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</si>
  <si>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</si>
  <si>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</si>
  <si>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</si>
  <si>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</si>
  <si>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</si>
  <si>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</si>
  <si>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</si>
  <si>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</si>
  <si>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</si>
  <si>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</si>
  <si>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</si>
  <si>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</si>
  <si>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</si>
  <si>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</si>
  <si>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</si>
  <si>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</si>
  <si>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</si>
  <si>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</si>
  <si>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</si>
  <si>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</si>
  <si>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</si>
  <si>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</si>
  <si>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</si>
  <si>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</si>
  <si>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</si>
  <si>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</si>
  <si>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</si>
  <si>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</si>
  <si>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</si>
  <si>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</si>
  <si>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</si>
  <si>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</si>
  <si>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</si>
  <si>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</si>
  <si>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</si>
  <si>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</si>
  <si>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</si>
  <si>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</si>
  <si>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</si>
  <si>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</si>
  <si>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</si>
  <si>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</si>
  <si>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</si>
  <si>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</si>
  <si>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</si>
  <si>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</si>
  <si>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</si>
  <si>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</si>
  <si>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</si>
  <si>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</si>
  <si>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</si>
  <si>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</si>
  <si>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</si>
  <si>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</si>
  <si>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</si>
  <si>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</si>
  <si>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</si>
  <si>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</si>
  <si>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</si>
  <si>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</si>
  <si>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</si>
  <si>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</si>
  <si>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</si>
  <si>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</si>
  <si>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</si>
  <si>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</si>
  <si>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</si>
  <si>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</si>
  <si>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</si>
  <si>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</si>
  <si>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</si>
  <si>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</si>
  <si>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</si>
  <si>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</si>
  <si>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</si>
  <si>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</si>
  <si>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</si>
  <si>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</si>
  <si>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</si>
  <si>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</si>
  <si>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</si>
  <si>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</si>
  <si>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</si>
  <si>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</si>
  <si>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</si>
  <si>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</si>
  <si>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</si>
  <si>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</si>
  <si>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</si>
  <si>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</si>
  <si>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</si>
  <si>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</si>
  <si>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</si>
  <si>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</si>
  <si>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</si>
  <si>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</si>
  <si>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</si>
  <si>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</si>
  <si>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</si>
  <si>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</si>
  <si>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</si>
  <si>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</si>
  <si>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</si>
  <si>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</si>
  <si>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</si>
  <si>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</si>
  <si>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</si>
  <si>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</si>
  <si>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</si>
  <si>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</si>
  <si>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</si>
  <si>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</si>
  <si>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</si>
  <si>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</si>
  <si>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</si>
  <si>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</si>
  <si>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</si>
  <si>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</si>
  <si>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</si>
  <si>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</si>
  <si>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</si>
  <si>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</si>
  <si>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</si>
  <si>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</si>
  <si>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</si>
  <si>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</si>
  <si>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</si>
  <si>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</si>
  <si>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</si>
  <si>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</si>
  <si>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</si>
  <si>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</si>
  <si>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</si>
  <si>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</si>
  <si>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</si>
  <si>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</si>
  <si>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</si>
  <si>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</si>
  <si>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</si>
  <si>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</si>
  <si>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</si>
  <si>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</si>
  <si>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</si>
  <si>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</si>
  <si>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</si>
  <si>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</si>
  <si>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</si>
  <si>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</si>
  <si>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</si>
  <si>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</si>
  <si>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</si>
  <si>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</si>
  <si>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</si>
  <si>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</si>
  <si>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</si>
  <si>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</si>
  <si>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</si>
  <si>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</si>
  <si>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</si>
  <si>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</si>
  <si>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</si>
  <si>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</si>
  <si>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</si>
  <si>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</si>
  <si>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</si>
  <si>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</si>
  <si>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</si>
  <si>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</si>
  <si>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</si>
  <si>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</si>
  <si>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</si>
  <si>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</si>
  <si>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</si>
  <si>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</si>
  <si>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</si>
  <si>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</si>
  <si>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</si>
  <si>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</si>
  <si>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</si>
  <si>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</si>
  <si>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</si>
  <si>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</si>
  <si>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</si>
  <si>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</si>
  <si>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</si>
  <si>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</si>
  <si>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</si>
  <si>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</si>
  <si>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</si>
  <si>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</si>
  <si>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</si>
  <si>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</si>
  <si>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</si>
  <si>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</si>
  <si>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</si>
  <si>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</si>
  <si>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</si>
  <si>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</si>
  <si>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</si>
  <si>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</si>
  <si>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</si>
  <si>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</si>
  <si>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</si>
  <si>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</si>
  <si>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</si>
  <si>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</si>
  <si>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</si>
  <si>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</si>
  <si>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</si>
  <si>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</si>
  <si>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</si>
  <si>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</si>
  <si>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</si>
  <si>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</si>
  <si>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</si>
  <si>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</si>
  <si>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</si>
  <si>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</si>
  <si>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</si>
  <si>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</si>
  <si>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</si>
  <si>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</si>
  <si>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</si>
  <si>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</si>
  <si>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</si>
  <si>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</si>
  <si>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</si>
  <si>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</si>
  <si>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</si>
  <si>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</si>
  <si>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</si>
  <si>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</si>
  <si>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</si>
  <si>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</si>
  <si>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</si>
  <si>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</si>
  <si>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</si>
  <si>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</si>
  <si>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</si>
  <si>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</si>
  <si>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</si>
  <si>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</si>
  <si>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</si>
  <si>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</si>
  <si>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</si>
  <si>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</si>
  <si>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</si>
  <si>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</si>
  <si>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</si>
  <si>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</si>
  <si>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</si>
  <si>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</si>
  <si>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</si>
  <si>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</si>
  <si>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</si>
  <si>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</si>
  <si>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</si>
  <si>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</si>
  <si>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</si>
  <si>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</si>
  <si>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</si>
  <si>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</si>
  <si>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</si>
  <si>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</si>
  <si>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</si>
  <si>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</si>
  <si>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</si>
  <si>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</si>
  <si>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</si>
  <si>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</si>
  <si>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</si>
  <si>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</si>
  <si>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</si>
  <si>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</si>
  <si>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</si>
  <si>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</si>
  <si>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</si>
  <si>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</si>
  <si>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</si>
  <si>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</si>
  <si>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</si>
  <si>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</si>
  <si>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</si>
  <si>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</si>
  <si>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</si>
  <si>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</si>
  <si>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</si>
  <si>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</si>
  <si>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</si>
  <si>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</si>
  <si>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</si>
  <si>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</si>
  <si>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</si>
  <si>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</si>
  <si>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</si>
  <si>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</si>
  <si>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</si>
  <si>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</si>
  <si>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</si>
  <si>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</si>
  <si>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</si>
  <si>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</si>
  <si>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</si>
  <si>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</si>
  <si>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</si>
  <si>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</si>
  <si>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</si>
  <si>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</si>
  <si>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</si>
  <si>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</si>
  <si>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</si>
  <si>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</si>
  <si>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</si>
  <si>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</si>
  <si>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</si>
  <si>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</si>
  <si>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</si>
  <si>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</si>
  <si>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</si>
  <si>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</si>
  <si>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</si>
  <si>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</si>
  <si>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</si>
  <si>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</si>
  <si>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</si>
  <si>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</si>
  <si>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</si>
  <si>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</si>
  <si>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</si>
  <si>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</si>
  <si>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</si>
  <si>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</si>
  <si>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</si>
  <si>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</si>
  <si>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</si>
  <si>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</si>
  <si>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</si>
  <si>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</si>
  <si>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</si>
  <si>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</si>
  <si>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</si>
  <si>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</si>
  <si>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</si>
  <si>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</si>
  <si>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</si>
  <si>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</si>
  <si>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</si>
  <si>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</si>
  <si>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</si>
  <si>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</si>
  <si>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</si>
  <si>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</si>
  <si>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</si>
  <si>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</si>
  <si>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</si>
  <si>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</si>
  <si>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</si>
  <si>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</si>
  <si>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</si>
  <si>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</si>
  <si>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</si>
  <si>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</si>
  <si>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</si>
  <si>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</si>
  <si>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</si>
  <si>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</si>
  <si>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</si>
  <si>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</si>
  <si>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</si>
  <si>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</si>
  <si>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</si>
  <si>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</si>
  <si>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</si>
  <si>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</si>
  <si>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</si>
  <si>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</si>
  <si>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</si>
  <si>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</si>
  <si>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</si>
  <si>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</si>
  <si>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</si>
  <si>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</si>
  <si>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</si>
  <si>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</si>
  <si>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</si>
  <si>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</si>
  <si>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</si>
  <si>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</si>
  <si>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</si>
  <si>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</si>
  <si>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</si>
  <si>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</si>
  <si>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</si>
  <si>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</si>
  <si>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</si>
  <si>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</si>
  <si>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</si>
  <si>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</si>
  <si>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</si>
  <si>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</si>
  <si>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</si>
  <si>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</si>
  <si>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</si>
  <si>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</si>
  <si>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</si>
  <si>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</si>
  <si>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</si>
  <si>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</si>
  <si>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</si>
  <si>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</si>
  <si>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</si>
  <si>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</si>
  <si>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</si>
  <si>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</si>
  <si>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</si>
  <si>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</si>
  <si>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</si>
  <si>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</si>
  <si>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</si>
  <si>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</si>
  <si>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</si>
  <si>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</si>
  <si>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</si>
  <si>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</si>
  <si>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</si>
  <si>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</si>
  <si>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</si>
  <si>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</si>
  <si>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</si>
  <si>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</si>
  <si>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</si>
  <si>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</si>
  <si>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</si>
  <si>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</si>
  <si>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</si>
  <si>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</si>
  <si>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</si>
  <si>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</si>
  <si>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</si>
  <si>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</si>
  <si>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</si>
  <si>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</si>
  <si>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</si>
  <si>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</si>
  <si>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</si>
  <si>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</si>
  <si>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</si>
  <si>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</si>
  <si>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</si>
  <si>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</si>
  <si>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</si>
  <si>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</si>
  <si>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</si>
  <si>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</si>
  <si>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</si>
  <si>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</si>
  <si>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</si>
  <si>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</si>
  <si>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</si>
  <si>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</si>
  <si>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</si>
  <si>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</si>
  <si>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</si>
  <si>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</si>
  <si>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</si>
  <si>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</si>
  <si>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</si>
  <si>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</si>
  <si>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</si>
  <si>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</si>
  <si>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</si>
  <si>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</si>
  <si>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</si>
  <si>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</si>
  <si>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</si>
  <si>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</si>
  <si>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</si>
  <si>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</si>
  <si>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</si>
  <si>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</si>
  <si>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</si>
  <si>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</si>
  <si>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</si>
  <si>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</si>
  <si>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</si>
  <si>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</si>
  <si>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</si>
  <si>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</si>
  <si>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</si>
  <si>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</si>
  <si>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</si>
  <si>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</si>
  <si>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</si>
  <si>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</si>
  <si>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</si>
  <si>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</si>
  <si>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</si>
  <si>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</si>
  <si>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</si>
  <si>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</si>
  <si>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</si>
  <si>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</si>
  <si>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</si>
  <si>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</si>
  <si>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</si>
  <si>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</si>
  <si>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</si>
  <si>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</si>
  <si>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</si>
  <si>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</si>
  <si>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</si>
  <si>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</si>
  <si>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</si>
  <si>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</si>
  <si>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</si>
  <si>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</si>
  <si>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</si>
  <si>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</si>
  <si>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</si>
  <si>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</si>
  <si>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</si>
  <si>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</si>
  <si>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</si>
  <si>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</si>
  <si>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</si>
  <si>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</si>
  <si>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</si>
  <si>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</si>
  <si>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</si>
  <si>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</si>
  <si>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</si>
  <si>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</si>
  <si>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</si>
  <si>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</si>
  <si>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</si>
  <si>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</si>
  <si>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</si>
  <si>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</si>
  <si>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</si>
  <si>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</si>
  <si>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</si>
  <si>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</si>
  <si>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</si>
  <si>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</si>
  <si>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</si>
  <si>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</si>
  <si>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</si>
  <si>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</si>
  <si>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</si>
  <si>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</si>
  <si>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</si>
  <si>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</si>
  <si>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</si>
  <si>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</si>
  <si>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</si>
  <si>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</si>
  <si>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</si>
  <si>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</si>
  <si>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</si>
  <si>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</si>
  <si>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</si>
  <si>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</si>
  <si>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</si>
  <si>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</si>
  <si>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</si>
  <si>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</si>
  <si>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</si>
  <si>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</si>
  <si>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</si>
  <si>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</si>
  <si>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</si>
  <si>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</si>
  <si>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</si>
  <si>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</si>
  <si>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</si>
  <si>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</si>
  <si>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</si>
  <si>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</si>
  <si>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</si>
  <si>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</si>
  <si>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</si>
  <si>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</si>
  <si>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</si>
  <si>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</si>
  <si>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</si>
  <si>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</si>
  <si>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</si>
  <si>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</si>
  <si>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</si>
  <si>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</si>
  <si>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</si>
  <si>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</si>
  <si>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</si>
  <si>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</si>
  <si>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</si>
  <si>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</si>
  <si>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</si>
  <si>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</si>
  <si>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</si>
  <si>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</si>
  <si>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</si>
  <si>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</si>
  <si>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</si>
  <si>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</si>
  <si>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</si>
  <si>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</si>
  <si>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</si>
  <si>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</si>
  <si>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</si>
  <si>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</si>
  <si>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</si>
  <si>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</si>
  <si>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</si>
  <si>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</si>
  <si>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</si>
  <si>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</si>
  <si>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</si>
  <si>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</si>
  <si>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</si>
  <si>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</si>
  <si>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</si>
  <si>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</si>
  <si>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</si>
  <si>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</si>
  <si>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</si>
  <si>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</si>
  <si>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</si>
  <si>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</si>
  <si>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</si>
  <si>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</si>
  <si>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</si>
  <si>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</si>
  <si>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</si>
  <si>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</si>
  <si>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</si>
  <si>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</si>
  <si>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</si>
  <si>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</si>
  <si>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</si>
  <si>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</si>
  <si>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</si>
  <si>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</si>
  <si>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</si>
  <si>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</si>
  <si>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</si>
  <si>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</si>
  <si>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</si>
  <si>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</si>
  <si>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</si>
  <si>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</si>
  <si>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</si>
  <si>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</si>
  <si>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</si>
  <si>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</si>
  <si>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</si>
  <si>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</si>
  <si>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</si>
  <si>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</si>
  <si>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</si>
  <si>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</si>
  <si>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</si>
  <si>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</si>
  <si>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</si>
  <si>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</si>
  <si>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</si>
  <si>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</si>
  <si>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</si>
  <si>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</si>
  <si>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</si>
  <si>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</si>
  <si>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</si>
  <si>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</si>
  <si>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</si>
  <si>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</si>
  <si>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</si>
  <si>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</si>
  <si>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</si>
  <si>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</si>
  <si>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</si>
  <si>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</si>
  <si>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</si>
  <si>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</si>
  <si>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</si>
  <si>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</si>
  <si>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</si>
  <si>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</si>
  <si>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</si>
  <si>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</si>
  <si>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</si>
  <si>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</si>
  <si>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</si>
  <si>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</si>
  <si>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</si>
  <si>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</si>
  <si>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</si>
  <si>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</si>
  <si>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</si>
  <si>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</si>
  <si>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</si>
  <si>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</si>
  <si>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</si>
  <si>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</si>
  <si>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</si>
  <si>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</si>
  <si>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</si>
  <si>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</si>
  <si>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</si>
  <si>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</si>
  <si>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</si>
  <si>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</si>
  <si>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</si>
  <si>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</si>
  <si>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</si>
  <si>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</si>
  <si>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</si>
  <si>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</si>
  <si>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</si>
  <si>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</si>
  <si>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</si>
  <si>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</si>
  <si>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</si>
  <si>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</si>
  <si>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</si>
  <si>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</si>
  <si>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</si>
  <si>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</si>
  <si>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</si>
  <si>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</si>
  <si>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</si>
  <si>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</si>
  <si>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</si>
  <si>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</si>
  <si>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</si>
  <si>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</si>
  <si>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</si>
  <si>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</si>
  <si>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</si>
  <si>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</si>
  <si>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</si>
  <si>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</si>
  <si>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</si>
  <si>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</si>
  <si>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</si>
  <si>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</si>
  <si>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</si>
  <si>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</si>
  <si>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</si>
  <si>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</si>
  <si>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</si>
  <si>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</si>
  <si>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</si>
  <si>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</si>
  <si>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</si>
  <si>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</si>
  <si>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</si>
  <si>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</si>
  <si>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</si>
  <si>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</si>
  <si>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</si>
  <si>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</si>
  <si>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</si>
  <si>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</si>
  <si>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</si>
  <si>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</si>
  <si>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</si>
  <si>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</si>
  <si>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</si>
  <si>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</si>
  <si>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</si>
  <si>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</si>
  <si>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</si>
  <si>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</si>
  <si>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</si>
  <si>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</si>
  <si>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</si>
  <si>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</si>
  <si>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</si>
  <si>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</si>
  <si>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</si>
  <si>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</si>
  <si>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</si>
  <si>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</si>
  <si>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</si>
  <si>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</si>
  <si>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</si>
  <si>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</si>
  <si>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</si>
  <si>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</si>
  <si>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</si>
  <si>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</si>
  <si>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</si>
  <si>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</si>
  <si>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</si>
  <si>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</si>
  <si>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</si>
  <si>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</si>
  <si>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</si>
  <si>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</si>
  <si>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</si>
  <si>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</si>
  <si>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</si>
  <si>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</si>
  <si>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</si>
  <si>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</si>
  <si>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</si>
  <si>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</si>
  <si>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</si>
  <si>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</si>
  <si>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</si>
  <si>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</si>
  <si>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</si>
  <si>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</si>
  <si>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</si>
  <si>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</si>
  <si>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</si>
  <si>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</si>
  <si>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</si>
  <si>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</si>
  <si>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</si>
  <si>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</si>
  <si>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</si>
  <si>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</si>
  <si>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</si>
  <si>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</si>
  <si>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</si>
  <si>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</si>
  <si>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</si>
  <si>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</si>
  <si>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</si>
  <si>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</si>
  <si>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</si>
  <si>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</si>
  <si>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</si>
  <si>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</si>
  <si>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</si>
  <si>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</si>
  <si>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</si>
  <si>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</si>
  <si>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</si>
  <si>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</si>
  <si>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</si>
  <si>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</si>
  <si>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</si>
  <si>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</si>
  <si>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</si>
  <si>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</si>
  <si>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</si>
  <si>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</si>
  <si>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</si>
  <si>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</si>
  <si>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</si>
  <si>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</si>
  <si>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</si>
  <si>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</si>
  <si>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</si>
  <si>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</si>
  <si>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</si>
  <si>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</si>
  <si>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</si>
  <si>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</si>
  <si>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</si>
  <si>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</si>
  <si>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</si>
  <si>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</si>
  <si>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</si>
  <si>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</si>
  <si>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</si>
  <si>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</si>
  <si>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</si>
  <si>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</si>
  <si>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</si>
  <si>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</si>
  <si>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</si>
  <si>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</si>
  <si>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</si>
  <si>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</si>
  <si>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</si>
  <si>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</si>
  <si>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</si>
  <si>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</si>
  <si>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</si>
  <si>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</si>
  <si>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</si>
  <si>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</si>
  <si>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</si>
  <si>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</si>
  <si>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</si>
  <si>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</si>
  <si>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</si>
  <si>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</si>
  <si>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</si>
  <si>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</si>
  <si>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</si>
  <si>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</si>
  <si>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</si>
  <si>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</si>
  <si>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</si>
  <si>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</si>
  <si>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</si>
  <si>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</si>
  <si>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</si>
  <si>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</si>
  <si>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</si>
  <si>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</si>
  <si>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</si>
  <si>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</si>
  <si>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</si>
  <si>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</si>
  <si>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</si>
  <si>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</si>
  <si>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</si>
  <si>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</si>
  <si>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</si>
  <si>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</si>
  <si>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</si>
  <si>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</si>
  <si>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</si>
  <si>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</si>
  <si>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</si>
  <si>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</si>
  <si>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</si>
  <si>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</si>
  <si>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</si>
  <si>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</si>
  <si>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</si>
  <si>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</si>
  <si>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</si>
  <si>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</si>
  <si>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</si>
  <si>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</si>
  <si>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</si>
  <si>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</si>
  <si>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</si>
  <si>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</si>
  <si>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</si>
  <si>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</si>
  <si>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</si>
  <si>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</si>
  <si>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</si>
  <si>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</si>
  <si>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</si>
  <si>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</si>
  <si>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</si>
  <si>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</si>
  <si>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</si>
  <si>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</si>
  <si>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</si>
  <si>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</si>
  <si>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</si>
  <si>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</si>
  <si>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</si>
  <si>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</si>
  <si>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</si>
  <si>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</si>
  <si>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</si>
  <si>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</si>
  <si>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</si>
  <si>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</si>
  <si>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</si>
  <si>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</si>
  <si>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</si>
  <si>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</si>
  <si>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</si>
  <si>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</si>
  <si>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</si>
  <si>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</si>
  <si>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</si>
  <si>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</si>
  <si>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</si>
  <si>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</si>
  <si>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</si>
  <si>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</si>
  <si>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</si>
  <si>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</si>
  <si>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</si>
  <si>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</si>
  <si>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</si>
  <si>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</si>
  <si>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</si>
  <si>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</si>
  <si>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</si>
  <si>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</si>
  <si>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</si>
  <si>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</si>
  <si>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</si>
  <si>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</si>
  <si>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</si>
  <si>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</si>
  <si>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</si>
  <si>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</si>
  <si>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</si>
  <si>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</si>
  <si>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</si>
  <si>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</si>
  <si>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</si>
  <si>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</si>
  <si>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</si>
  <si>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</si>
  <si>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</si>
  <si>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</si>
  <si>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</si>
  <si>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</si>
  <si>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</si>
  <si>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</si>
  <si>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</si>
  <si>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</si>
  <si>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</si>
  <si>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</si>
  <si>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</si>
  <si>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</si>
  <si>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</si>
  <si>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</si>
  <si>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</si>
  <si>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</si>
  <si>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</si>
  <si>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</si>
  <si>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</si>
  <si>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</si>
  <si>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</si>
  <si>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</si>
  <si>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</si>
  <si>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</si>
  <si>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</si>
  <si>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</si>
  <si>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</si>
  <si>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</si>
  <si>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</si>
  <si>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</si>
  <si>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</si>
  <si>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</si>
  <si>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</si>
  <si>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</si>
  <si>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</si>
  <si>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</si>
  <si>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</si>
  <si>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</si>
  <si>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</si>
  <si>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</si>
  <si>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</si>
  <si>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</si>
  <si>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</si>
  <si>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</si>
  <si>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</si>
  <si>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</si>
  <si>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</si>
  <si>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</si>
  <si>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</si>
  <si>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</si>
  <si>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</si>
  <si>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</si>
  <si>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</si>
  <si>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</si>
  <si>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</si>
  <si>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</si>
  <si>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</si>
  <si>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</si>
  <si>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</si>
  <si>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</si>
  <si>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</si>
  <si>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</si>
  <si>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</si>
  <si>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</si>
  <si>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</si>
  <si>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</si>
  <si>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</si>
  <si>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</si>
  <si>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</si>
  <si>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</si>
  <si>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</si>
  <si>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</si>
  <si>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</si>
  <si>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</si>
  <si>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</si>
  <si>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</si>
  <si>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</si>
  <si>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</si>
  <si>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</si>
  <si>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</si>
  <si>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</si>
  <si>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</si>
  <si>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</si>
  <si>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</si>
  <si>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</si>
  <si>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</si>
  <si>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</si>
  <si>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</si>
  <si>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</si>
  <si>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</si>
  <si>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</si>
  <si>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</si>
  <si>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</si>
  <si>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</si>
  <si>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</si>
  <si>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</si>
  <si>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</si>
  <si>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</si>
  <si>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</si>
  <si>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</si>
  <si>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</si>
  <si>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</si>
  <si>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</si>
  <si>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</si>
  <si>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</si>
  <si>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</si>
  <si>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</si>
  <si>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</si>
  <si>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</si>
  <si>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</si>
  <si>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</si>
  <si>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</si>
  <si>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</si>
  <si>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</si>
  <si>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</si>
  <si>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</si>
  <si>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</si>
  <si>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</si>
  <si>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</si>
  <si>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</si>
  <si>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</si>
  <si>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</si>
  <si>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</si>
  <si>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</si>
  <si>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</si>
  <si>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</si>
  <si>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</si>
  <si>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</si>
  <si>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</si>
  <si>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</si>
  <si>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</si>
  <si>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</si>
  <si>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</si>
  <si>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</si>
  <si>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</si>
  <si>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</si>
  <si>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</si>
  <si>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</si>
  <si>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</si>
  <si>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</si>
  <si>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</si>
  <si>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</si>
  <si>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</si>
  <si>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</si>
  <si>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</si>
  <si>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</si>
  <si>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</si>
  <si>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</si>
  <si>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</si>
  <si>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</si>
  <si>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</si>
  <si>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</si>
  <si>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</si>
  <si>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</si>
  <si>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</si>
  <si>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</si>
  <si>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</si>
  <si>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</si>
  <si>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</si>
  <si>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</si>
  <si>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</si>
  <si>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</si>
  <si>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</si>
  <si>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</si>
  <si>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</si>
  <si>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</si>
  <si>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</si>
  <si>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</si>
  <si>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</si>
  <si>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</si>
  <si>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</si>
  <si>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</si>
  <si>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</si>
  <si>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</si>
  <si>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</si>
  <si>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</si>
  <si>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</si>
  <si>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</si>
  <si>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</si>
  <si>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</si>
  <si>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</si>
  <si>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</si>
  <si>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</si>
  <si>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</si>
  <si>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</si>
  <si>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</si>
  <si>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</si>
  <si>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</si>
  <si>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</si>
  <si>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</si>
  <si>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</si>
  <si>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</si>
  <si>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</si>
  <si>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</si>
  <si>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</si>
  <si>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</si>
  <si>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</si>
  <si>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</si>
  <si>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</si>
  <si>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</si>
  <si>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</si>
  <si>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</si>
  <si>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</si>
  <si>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</si>
  <si>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</si>
  <si>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</si>
  <si>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</si>
  <si>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</si>
  <si>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</si>
  <si>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</si>
  <si>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</si>
  <si>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</si>
  <si>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</si>
  <si>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</si>
  <si>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</si>
  <si>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</si>
  <si>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</si>
  <si>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</si>
  <si>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</si>
  <si>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</si>
  <si>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</si>
  <si>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</si>
  <si>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</si>
  <si>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</si>
  <si>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</si>
  <si>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</si>
  <si>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</si>
  <si>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</si>
  <si>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</si>
  <si>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</si>
  <si>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</si>
  <si>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</si>
  <si>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</si>
  <si>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</si>
  <si>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</si>
  <si>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</si>
  <si>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</si>
  <si>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</si>
  <si>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</si>
  <si>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</si>
  <si>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</si>
  <si>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</si>
  <si>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</si>
  <si>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</si>
  <si>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</si>
  <si>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</si>
  <si>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</si>
  <si>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</si>
  <si>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</si>
  <si>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</si>
  <si>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</si>
  <si>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</si>
  <si>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</si>
  <si>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</si>
  <si>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</si>
  <si>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</si>
  <si>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</si>
  <si>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</si>
  <si>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</si>
  <si>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</si>
  <si>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</si>
  <si>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</si>
  <si>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</si>
  <si>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</si>
  <si>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</si>
  <si>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</si>
  <si>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</si>
  <si>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</si>
  <si>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</si>
  <si>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</si>
  <si>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</si>
  <si>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</si>
  <si>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</si>
  <si>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</si>
  <si>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</si>
  <si>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</si>
  <si>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</si>
  <si>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</si>
  <si>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</si>
  <si>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</si>
  <si>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</si>
  <si>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</si>
  <si>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</si>
  <si>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</si>
  <si>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</si>
  <si>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</si>
  <si>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</si>
  <si>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</si>
  <si>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</si>
  <si>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</si>
  <si>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</si>
  <si>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</si>
  <si>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</si>
  <si>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</si>
  <si>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</si>
  <si>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</si>
  <si>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</si>
  <si>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</si>
  <si>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</si>
  <si>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</si>
  <si>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</si>
  <si>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</si>
  <si>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</si>
  <si>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</si>
  <si>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</si>
  <si>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</si>
  <si>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</si>
  <si>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</si>
  <si>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</si>
  <si>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</si>
  <si>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</si>
  <si>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</si>
  <si>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</si>
  <si>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</si>
  <si>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</si>
  <si>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</si>
  <si>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</si>
  <si>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</si>
  <si>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</si>
  <si>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</si>
  <si>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</si>
  <si>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</si>
  <si>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</si>
  <si>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</si>
  <si>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</si>
  <si>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</si>
  <si>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</si>
  <si>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</si>
  <si>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</si>
  <si>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</si>
  <si>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</si>
  <si>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</si>
  <si>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</si>
  <si>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</si>
  <si>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</si>
  <si>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</si>
  <si>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</si>
  <si>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</si>
  <si>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</si>
  <si>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</si>
  <si>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</si>
  <si>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</si>
  <si>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</si>
  <si>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</si>
  <si>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</si>
  <si>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</si>
  <si>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</si>
  <si>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</si>
  <si>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</si>
  <si>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</si>
  <si>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</si>
  <si>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</si>
  <si>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</si>
  <si>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</si>
  <si>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</si>
  <si>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</si>
  <si>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</si>
  <si>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</si>
  <si>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</si>
  <si>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</si>
  <si>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</si>
  <si>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</si>
  <si>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</si>
  <si>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</si>
  <si>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</si>
  <si>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</si>
  <si>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</si>
  <si>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</si>
  <si>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</si>
  <si>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</si>
  <si>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</si>
  <si>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</si>
  <si>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</si>
  <si>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</si>
  <si>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</si>
  <si>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</si>
  <si>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</si>
  <si>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</si>
  <si>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</si>
  <si>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</si>
  <si>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</si>
  <si>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</si>
  <si>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</si>
  <si>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</si>
  <si>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</si>
  <si>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</si>
  <si>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</si>
  <si>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</si>
  <si>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</si>
  <si>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</si>
  <si>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</si>
  <si>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</si>
  <si>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</si>
  <si>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</si>
  <si>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</si>
  <si>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</si>
  <si>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</si>
  <si>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</si>
  <si>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</si>
  <si>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</si>
  <si>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</si>
  <si>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</si>
  <si>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</si>
  <si>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</si>
  <si>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</si>
  <si>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</si>
  <si>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</si>
  <si>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</si>
  <si>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</si>
  <si>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</si>
  <si>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</si>
  <si>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</si>
  <si>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</si>
  <si>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</si>
  <si>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</si>
  <si>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</si>
  <si>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</si>
  <si>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</si>
  <si>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</si>
  <si>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</si>
  <si>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</si>
  <si>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</si>
  <si>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</si>
  <si>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</si>
  <si>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</si>
  <si>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</si>
  <si>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</si>
  <si>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</si>
  <si>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</si>
  <si>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</si>
  <si>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</si>
  <si>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</si>
  <si>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</si>
  <si>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</si>
  <si>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</si>
  <si>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</si>
  <si>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</si>
  <si>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</si>
  <si>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</si>
  <si>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</si>
  <si>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</si>
  <si>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</si>
  <si>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</si>
  <si>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</si>
  <si>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</si>
  <si>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</si>
  <si>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</si>
  <si>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</si>
  <si>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</si>
  <si>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</si>
  <si>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</si>
  <si>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</si>
  <si>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</si>
  <si>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</si>
  <si>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</si>
  <si>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</si>
  <si>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</si>
  <si>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</si>
  <si>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</si>
  <si>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</si>
  <si>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</si>
  <si>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</si>
  <si>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</si>
  <si>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</si>
  <si>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</si>
  <si>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</si>
  <si>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</si>
  <si>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</si>
  <si>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</si>
  <si>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</si>
  <si>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</si>
  <si>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</si>
  <si>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</si>
  <si>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</si>
  <si>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</si>
  <si>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</si>
  <si>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</si>
  <si>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</si>
  <si>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</si>
  <si>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</si>
  <si>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</si>
  <si>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</si>
  <si>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</si>
  <si>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</si>
  <si>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</si>
  <si>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</si>
  <si>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</si>
  <si>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</si>
  <si>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</si>
  <si>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</si>
  <si>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</si>
  <si>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</si>
  <si>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</si>
  <si>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</si>
  <si>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</si>
  <si>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</si>
  <si>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</si>
  <si>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</si>
  <si>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</si>
  <si>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</si>
  <si>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</si>
  <si>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</si>
  <si>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</si>
  <si>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</si>
  <si>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</si>
  <si>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</si>
  <si>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</si>
  <si>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</si>
  <si>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</si>
  <si>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</si>
  <si>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</si>
  <si>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</si>
  <si>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</si>
  <si>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</si>
  <si>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</si>
  <si>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</si>
  <si>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</si>
  <si>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</si>
  <si>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</si>
  <si>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</si>
  <si>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</si>
  <si>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</si>
  <si>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</si>
  <si>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</si>
  <si>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</si>
  <si>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</si>
  <si>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</si>
  <si>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</si>
  <si>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</si>
  <si>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</si>
  <si>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</si>
  <si>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</si>
  <si>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</si>
  <si>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</si>
  <si>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</si>
  <si>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</si>
  <si>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</si>
  <si>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</si>
  <si>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</si>
  <si>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</si>
  <si>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</si>
  <si>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</si>
  <si>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</si>
  <si>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</si>
  <si>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</si>
  <si>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</si>
  <si>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</si>
  <si>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</si>
  <si>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</si>
  <si>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</si>
  <si>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</si>
  <si>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</si>
  <si>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</si>
  <si>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</si>
  <si>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</si>
  <si>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</si>
  <si>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</si>
  <si>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</si>
  <si>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</si>
  <si>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</si>
  <si>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</si>
  <si>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</si>
  <si>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</si>
  <si>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</si>
  <si>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</si>
  <si>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</si>
  <si>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</si>
  <si>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</si>
  <si>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</si>
  <si>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</si>
  <si>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</si>
  <si>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</si>
  <si>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</si>
  <si>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</si>
  <si>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</si>
  <si>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</si>
  <si>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</si>
  <si>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</si>
  <si>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</si>
  <si>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</si>
  <si>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</si>
  <si>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</si>
  <si>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</si>
  <si>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</si>
  <si>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</si>
  <si>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</si>
  <si>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</si>
  <si>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</si>
  <si>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</si>
  <si>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</si>
  <si>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</si>
  <si>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</si>
  <si>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</si>
  <si>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</si>
  <si>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</si>
  <si>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</si>
  <si>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</si>
  <si>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</si>
  <si>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</si>
  <si>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</si>
  <si>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</si>
  <si>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</si>
  <si>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</si>
  <si>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</si>
  <si>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</si>
  <si>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</si>
  <si>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</si>
  <si>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</si>
  <si>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</si>
  <si>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</si>
  <si>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</si>
  <si>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</si>
  <si>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</si>
  <si>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</si>
  <si>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</si>
  <si>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</si>
  <si>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</si>
  <si>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</si>
  <si>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</si>
  <si>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</si>
  <si>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</si>
  <si>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</si>
  <si>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</si>
  <si>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</si>
  <si>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</si>
  <si>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</si>
  <si>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</si>
  <si>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</si>
  <si>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</si>
  <si>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</si>
  <si>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</si>
  <si>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</si>
  <si>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</si>
  <si>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</si>
  <si>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</si>
  <si>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</si>
  <si>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</si>
  <si>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</si>
  <si>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</si>
  <si>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</si>
  <si>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</si>
  <si>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</si>
  <si>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</si>
  <si>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</si>
  <si>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</si>
  <si>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</si>
  <si>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</si>
  <si>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</si>
  <si>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</si>
  <si>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</si>
  <si>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</si>
  <si>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</si>
  <si>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</si>
  <si>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</si>
  <si>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</si>
  <si>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</si>
  <si>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</si>
  <si>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</si>
  <si>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</si>
  <si>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</si>
  <si>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</si>
  <si>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</si>
  <si>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</si>
  <si>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</si>
  <si>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</si>
  <si>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</si>
  <si>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</si>
  <si>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</si>
  <si>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</si>
  <si>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</si>
  <si>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</si>
  <si>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</si>
  <si>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</si>
  <si>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</si>
  <si>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</si>
  <si>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</si>
  <si>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</si>
  <si>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</si>
  <si>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</si>
  <si>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</si>
  <si>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</si>
  <si>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</si>
  <si>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</si>
  <si>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</si>
  <si>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</si>
  <si>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</si>
  <si>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</si>
  <si>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</si>
  <si>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</si>
  <si>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</si>
  <si>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</si>
  <si>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</si>
  <si>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</si>
  <si>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</si>
  <si>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</si>
  <si>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</si>
  <si>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</si>
  <si>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</si>
  <si>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</si>
  <si>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</si>
  <si>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</si>
  <si>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</si>
  <si>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</si>
  <si>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</si>
  <si>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</si>
  <si>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</si>
  <si>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</si>
  <si>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</si>
  <si>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</si>
  <si>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</si>
  <si>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</si>
  <si>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</si>
  <si>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</si>
  <si>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</si>
  <si>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</si>
  <si>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</si>
  <si>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</si>
  <si>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</si>
  <si>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</si>
  <si>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</si>
  <si>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</si>
  <si>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</si>
  <si>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</si>
  <si>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</si>
  <si>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</si>
  <si>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</si>
  <si>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</si>
  <si>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</si>
  <si>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</si>
  <si>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</si>
  <si>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</si>
  <si>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</si>
  <si>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</si>
  <si>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</si>
  <si>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</si>
  <si>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</si>
  <si>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</si>
  <si>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</si>
  <si>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</si>
  <si>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</si>
  <si>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</si>
  <si>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</si>
  <si>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</si>
  <si>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</si>
  <si>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</si>
  <si>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</si>
  <si>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</si>
  <si>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</si>
  <si>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</si>
  <si>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</si>
  <si>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</si>
  <si>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</si>
  <si>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</si>
  <si>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</si>
  <si>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</si>
  <si>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</si>
  <si>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</si>
  <si>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</si>
  <si>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</si>
  <si>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</si>
  <si>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</si>
  <si>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</si>
  <si>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</si>
  <si>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</si>
  <si>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</si>
  <si>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</si>
  <si>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</si>
  <si>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</si>
  <si>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</si>
  <si>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</si>
  <si>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</si>
  <si>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</si>
  <si>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</si>
  <si>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</si>
  <si>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</si>
  <si>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</si>
  <si>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</si>
  <si>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</si>
  <si>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</si>
  <si>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</si>
  <si>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</si>
  <si>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</si>
  <si>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</si>
  <si>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</si>
  <si>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</si>
  <si>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</si>
  <si>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</si>
  <si>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</si>
  <si>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</si>
  <si>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</si>
  <si>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</si>
  <si>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</si>
  <si>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</si>
  <si>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</si>
  <si>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</si>
  <si>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</si>
  <si>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</si>
  <si>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</si>
  <si>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</si>
  <si>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</si>
  <si>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</si>
  <si>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</si>
  <si>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</si>
  <si>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</si>
  <si>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</si>
  <si>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</si>
  <si>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</si>
  <si>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</si>
  <si>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</si>
  <si>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</si>
  <si>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</si>
  <si>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</si>
  <si>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</si>
  <si>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</si>
  <si>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</si>
  <si>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</si>
  <si>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</si>
  <si>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</si>
  <si>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</si>
  <si>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</si>
  <si>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</si>
  <si>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</si>
  <si>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</si>
  <si>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</si>
  <si>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</si>
  <si>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</si>
  <si>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</si>
  <si>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</si>
  <si>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</si>
  <si>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</si>
  <si>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</si>
  <si>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</si>
  <si>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</si>
  <si>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</si>
  <si>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</si>
  <si>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</si>
  <si>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</si>
  <si>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</si>
  <si>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</si>
  <si>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</si>
  <si>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</si>
  <si>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</si>
  <si>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</si>
  <si>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</si>
  <si>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</si>
  <si>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</si>
  <si>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</si>
  <si>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</si>
  <si>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</si>
  <si>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</si>
  <si>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</si>
  <si>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</si>
  <si>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</si>
  <si>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</si>
  <si>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</si>
  <si>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</si>
  <si>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</si>
  <si>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</si>
  <si>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</si>
  <si>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</si>
  <si>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</si>
  <si>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</si>
  <si>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</si>
  <si>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</si>
  <si>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</si>
  <si>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</si>
  <si>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</si>
  <si>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</si>
  <si>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</si>
  <si>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</si>
  <si>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</si>
  <si>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</si>
  <si>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</si>
  <si>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</si>
  <si>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</si>
  <si>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</si>
  <si>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</si>
  <si>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</si>
  <si>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</si>
  <si>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</si>
  <si>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</si>
  <si>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</si>
  <si>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</si>
  <si>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</si>
  <si>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</si>
  <si>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</si>
  <si>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</si>
  <si>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</si>
  <si>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</si>
  <si>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</si>
  <si>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</si>
  <si>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</si>
  <si>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</si>
  <si>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</si>
  <si>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</si>
  <si>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</si>
  <si>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</si>
  <si>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</si>
  <si>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</si>
  <si>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</si>
  <si>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</si>
  <si>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</si>
  <si>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</si>
  <si>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</si>
  <si>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</si>
  <si>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</si>
  <si>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</si>
  <si>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</si>
  <si>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</si>
  <si>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</si>
  <si>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</si>
  <si>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</si>
  <si>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</si>
  <si>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</si>
  <si>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</si>
  <si>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</si>
  <si>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</si>
  <si>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</si>
  <si>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</si>
  <si>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</si>
  <si>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</si>
  <si>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</si>
  <si>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</si>
  <si>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</si>
  <si>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</si>
  <si>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</si>
  <si>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</si>
  <si>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</si>
  <si>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</si>
  <si>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</si>
  <si>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</si>
  <si>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</si>
  <si>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</si>
  <si>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</si>
  <si>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</si>
  <si>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</si>
  <si>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</si>
  <si>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</si>
  <si>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</si>
  <si>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</si>
  <si>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</si>
  <si>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</si>
  <si>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</si>
  <si>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</si>
  <si>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</si>
  <si>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</si>
  <si>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</si>
  <si>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</si>
  <si>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</si>
  <si>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</si>
  <si>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</si>
  <si>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</si>
  <si>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</si>
  <si>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</si>
  <si>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</si>
  <si>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</si>
  <si>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</si>
  <si>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</si>
  <si>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</si>
  <si>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</si>
  <si>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</si>
  <si>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</si>
  <si>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</si>
  <si>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</si>
  <si>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</si>
  <si>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</si>
  <si>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</si>
  <si>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</si>
  <si>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</si>
  <si>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</si>
  <si>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</si>
  <si>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</si>
  <si>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</si>
  <si>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</si>
  <si>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</si>
  <si>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</si>
  <si>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</si>
  <si>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</si>
  <si>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</si>
  <si>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</si>
  <si>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</si>
  <si>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</si>
  <si>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</si>
  <si>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</si>
  <si>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</si>
  <si>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</si>
  <si>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</si>
  <si>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</si>
  <si>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</si>
  <si>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</si>
  <si>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</si>
  <si>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</si>
  <si>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</si>
  <si>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</si>
  <si>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</si>
  <si>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</si>
  <si>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</si>
  <si>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</si>
  <si>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</si>
  <si>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</si>
  <si>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</si>
  <si>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</si>
  <si>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</si>
  <si>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</si>
  <si>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</si>
  <si>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</si>
  <si>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</si>
  <si>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</si>
  <si>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</si>
  <si>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</si>
  <si>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</si>
  <si>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</si>
  <si>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</si>
  <si>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</si>
  <si>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</si>
  <si>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</si>
  <si>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</si>
  <si>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</si>
  <si>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</si>
  <si>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</si>
  <si>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</si>
  <si>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</si>
  <si>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</si>
  <si>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</si>
  <si>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</si>
  <si>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</si>
  <si>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</si>
  <si>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</si>
  <si>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</si>
  <si>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</si>
  <si>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</si>
  <si>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</si>
  <si>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</si>
  <si>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</si>
  <si>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</si>
  <si>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</si>
  <si>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</si>
  <si>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</si>
  <si>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</si>
  <si>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</si>
  <si>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</si>
  <si>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</si>
  <si>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</si>
  <si>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</si>
  <si>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</si>
  <si>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</si>
  <si>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</si>
  <si>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</si>
  <si>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</si>
  <si>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</si>
  <si>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</si>
  <si>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</si>
  <si>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</si>
  <si>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</si>
  <si>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</si>
  <si>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</si>
  <si>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</si>
  <si>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</si>
  <si>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</si>
  <si>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</si>
  <si>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</si>
  <si>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</si>
  <si>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</si>
  <si>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</si>
  <si>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</si>
  <si>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</si>
  <si>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</si>
  <si>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</si>
  <si>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</si>
  <si>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</si>
  <si>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</si>
  <si>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</si>
  <si>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</si>
  <si>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</si>
  <si>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</si>
  <si>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</si>
  <si>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</si>
  <si>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</si>
  <si>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</si>
  <si>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</si>
  <si>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</si>
  <si>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</si>
  <si>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</si>
  <si>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</si>
  <si>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</si>
  <si>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</si>
  <si>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</si>
  <si>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</si>
  <si>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</si>
  <si>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</si>
  <si>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</si>
  <si>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</si>
  <si>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</si>
  <si>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</si>
  <si>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</si>
  <si>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</si>
  <si>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</si>
  <si>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</si>
  <si>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</si>
  <si>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</si>
  <si>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</si>
  <si>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</si>
  <si>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</si>
  <si>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</si>
  <si>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</si>
  <si>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</si>
  <si>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</si>
  <si>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</si>
  <si>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</si>
  <si>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</si>
  <si>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</si>
  <si>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</si>
  <si>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</si>
  <si>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</si>
  <si>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</si>
  <si>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</si>
  <si>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</si>
  <si>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</si>
  <si>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</si>
  <si>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</si>
  <si>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</si>
  <si>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</si>
  <si>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</si>
  <si>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</si>
  <si>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</si>
  <si>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</si>
  <si>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</si>
  <si>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</si>
  <si>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</si>
  <si>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</si>
  <si>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</si>
  <si>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</si>
  <si>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</si>
  <si>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</si>
  <si>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</si>
  <si>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</si>
  <si>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</si>
  <si>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</si>
  <si>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</si>
  <si>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</si>
  <si>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</si>
  <si>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</si>
  <si>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</si>
  <si>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</si>
  <si>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</si>
  <si>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</si>
  <si>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</si>
  <si>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</si>
  <si>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</si>
  <si>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</si>
  <si>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</si>
  <si>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</si>
  <si>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</si>
  <si>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</si>
  <si>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</si>
  <si>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</si>
  <si>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</si>
  <si>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</si>
  <si>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</si>
  <si>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</si>
  <si>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</si>
  <si>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</si>
  <si>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</si>
  <si>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</si>
  <si>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</si>
  <si>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</si>
  <si>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</si>
  <si>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</si>
  <si>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</si>
  <si>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</si>
  <si>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</si>
  <si>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</si>
  <si>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</si>
  <si>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</si>
  <si>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</si>
  <si>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</si>
  <si>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</si>
  <si>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</si>
  <si>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</si>
  <si>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</si>
  <si>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</si>
  <si>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</si>
  <si>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</si>
  <si>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</si>
  <si>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</si>
  <si>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</si>
  <si>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</si>
  <si>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</si>
  <si>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</si>
  <si>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</si>
  <si>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</si>
  <si>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</si>
  <si>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</si>
  <si>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</si>
  <si>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</si>
  <si>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</si>
  <si>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</si>
  <si>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</si>
  <si>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</si>
  <si>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</si>
  <si>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</si>
  <si>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</si>
  <si>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</si>
  <si>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</si>
  <si>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</si>
  <si>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</si>
  <si>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</si>
  <si>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</si>
  <si>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</si>
  <si>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</si>
  <si>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</si>
  <si>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</si>
  <si>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</si>
  <si>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</si>
  <si>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</si>
  <si>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</si>
  <si>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</si>
  <si>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</si>
  <si>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</si>
  <si>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</si>
  <si>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</si>
  <si>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</si>
  <si>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</si>
  <si>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</si>
  <si>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</si>
  <si>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</si>
  <si>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</si>
  <si>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</si>
  <si>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</si>
  <si>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</si>
  <si>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</si>
  <si>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</si>
  <si>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</si>
  <si>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</si>
  <si>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</si>
  <si>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</si>
  <si>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</si>
  <si>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</si>
  <si>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</si>
  <si>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</si>
  <si>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</si>
  <si>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</si>
  <si>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</si>
  <si>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</si>
  <si>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</si>
  <si>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</si>
  <si>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</si>
  <si>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</si>
  <si>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</si>
  <si>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</si>
  <si>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</si>
  <si>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</si>
  <si>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</si>
  <si>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</si>
  <si>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</si>
  <si>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</si>
  <si>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</si>
  <si>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</si>
  <si>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</si>
  <si>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</si>
  <si>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</si>
  <si>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</si>
  <si>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</si>
  <si>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</si>
  <si>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</si>
  <si>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</si>
  <si>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</si>
  <si>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</si>
  <si>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</si>
  <si>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</si>
  <si>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</si>
  <si>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</si>
  <si>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</si>
  <si>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</si>
  <si>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</si>
  <si>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</si>
  <si>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</si>
  <si>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</si>
  <si>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</si>
  <si>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</si>
  <si>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</si>
  <si>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</si>
  <si>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</si>
  <si>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</si>
  <si>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</si>
  <si>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</si>
  <si>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</si>
  <si>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</si>
  <si>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</si>
  <si>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</si>
  <si>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</si>
  <si>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</si>
  <si>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</si>
  <si>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</si>
  <si>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</si>
  <si>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</si>
  <si>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</si>
  <si>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</si>
  <si>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</si>
  <si>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</si>
  <si>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</si>
  <si>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</si>
  <si>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</si>
  <si>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</si>
  <si>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</si>
  <si>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</si>
  <si>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</si>
  <si>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</si>
  <si>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</si>
  <si>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</si>
  <si>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</si>
  <si>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</si>
  <si>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</si>
  <si>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</si>
  <si>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</si>
  <si>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</si>
  <si>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</si>
  <si>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</si>
  <si>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</si>
  <si>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</si>
  <si>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</si>
  <si>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</si>
  <si>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</si>
  <si>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</si>
  <si>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</si>
  <si>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</si>
  <si>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</si>
  <si>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</si>
  <si>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</si>
  <si>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</si>
  <si>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</si>
  <si>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</si>
  <si>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</si>
  <si>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</si>
  <si>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</si>
  <si>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</si>
  <si>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</si>
  <si>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</si>
  <si>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</si>
  <si>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</si>
  <si>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</si>
  <si>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</si>
  <si>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</si>
  <si>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</si>
  <si>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</si>
  <si>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</si>
  <si>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</si>
  <si>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</si>
  <si>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</si>
  <si>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</si>
  <si>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</si>
  <si>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</si>
  <si>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</si>
  <si>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</si>
  <si>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</si>
  <si>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</si>
  <si>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</si>
  <si>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</si>
  <si>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</si>
  <si>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</si>
  <si>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</si>
  <si>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</si>
  <si>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</si>
  <si>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</si>
  <si>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</si>
  <si>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</si>
  <si>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</si>
  <si>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</si>
  <si>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</si>
  <si>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</si>
  <si>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</si>
  <si>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</si>
  <si>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</si>
  <si>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</si>
  <si>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</si>
  <si>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</si>
  <si>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</si>
  <si>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</si>
  <si>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</si>
  <si>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</si>
  <si>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</si>
  <si>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</si>
  <si>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</si>
  <si>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</si>
  <si>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</si>
  <si>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</si>
  <si>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</si>
  <si>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</si>
  <si>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</si>
  <si>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</si>
  <si>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</si>
  <si>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</si>
  <si>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</si>
  <si>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</si>
  <si>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</si>
  <si>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</si>
  <si>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</si>
  <si>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</si>
  <si>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</si>
  <si>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</si>
  <si>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</si>
  <si>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</si>
  <si>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</si>
  <si>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</si>
  <si>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</si>
  <si>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</si>
  <si>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</si>
  <si>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</si>
  <si>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</si>
  <si>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</si>
  <si>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</si>
  <si>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</si>
  <si>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</si>
  <si>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</si>
  <si>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</si>
  <si>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</si>
  <si>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</si>
  <si>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</si>
  <si>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</si>
  <si>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</si>
  <si>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</si>
  <si>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</si>
  <si>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</si>
  <si>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</si>
  <si>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</si>
  <si>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</si>
  <si>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</si>
  <si>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</si>
  <si>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</si>
  <si>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</si>
  <si>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</si>
  <si>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</si>
  <si>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</si>
  <si>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</si>
  <si>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</si>
  <si>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</si>
  <si>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</si>
  <si>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</si>
  <si>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</si>
  <si>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</si>
  <si>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</si>
  <si>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</si>
  <si>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</si>
  <si>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</si>
  <si>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</si>
  <si>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</si>
  <si>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</si>
  <si>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</si>
  <si>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</si>
  <si>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</si>
  <si>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</si>
  <si>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</si>
  <si>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</si>
  <si>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</si>
  <si>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</si>
  <si>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</si>
  <si>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</si>
  <si>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</si>
  <si>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</si>
  <si>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</si>
  <si>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</si>
  <si>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</si>
  <si>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</si>
  <si>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</si>
  <si>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</si>
  <si>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</si>
  <si>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</si>
  <si>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</si>
  <si>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</si>
  <si>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</si>
  <si>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</si>
  <si>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</si>
  <si>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</si>
  <si>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</si>
  <si>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</si>
  <si>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</si>
  <si>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</si>
  <si>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</si>
  <si>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</si>
  <si>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</si>
  <si>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</si>
  <si>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</si>
  <si>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</si>
  <si>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</si>
  <si>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</si>
  <si>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</si>
  <si>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</si>
  <si>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</si>
  <si>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</si>
  <si>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</si>
  <si>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</si>
  <si>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</si>
  <si>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</si>
  <si>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</si>
  <si>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</si>
  <si>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</si>
  <si>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</si>
  <si>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</si>
  <si>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</si>
  <si>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</si>
  <si>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</si>
  <si>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</si>
  <si>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</si>
  <si>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</si>
  <si>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</si>
  <si>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</si>
  <si>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</si>
  <si>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</si>
  <si>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</si>
  <si>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</si>
  <si>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</si>
  <si>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</si>
  <si>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</si>
  <si>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</si>
  <si>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</si>
  <si>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</si>
  <si>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</si>
  <si>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</si>
  <si>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</si>
  <si>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</si>
  <si>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</si>
  <si>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</si>
  <si>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</si>
  <si>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</si>
  <si>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</si>
  <si>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</si>
  <si>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</si>
  <si>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</si>
  <si>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</si>
  <si>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</si>
  <si>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</si>
  <si>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</si>
  <si>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</si>
  <si>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</si>
  <si>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</si>
  <si>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</si>
  <si>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</si>
  <si>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</si>
  <si>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</si>
  <si>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</si>
  <si>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</si>
  <si>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</si>
  <si>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</si>
  <si>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</si>
  <si>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</si>
  <si>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</si>
  <si>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</si>
  <si>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</si>
  <si>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</si>
  <si>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</si>
  <si>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</si>
  <si>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</si>
  <si>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</si>
  <si>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</si>
  <si>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</si>
  <si>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</si>
  <si>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</si>
  <si>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</si>
  <si>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</si>
  <si>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</si>
  <si>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</si>
  <si>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</si>
  <si>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</si>
  <si>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</si>
  <si>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</si>
  <si>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</si>
  <si>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</si>
  <si>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</si>
  <si>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</si>
  <si>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</si>
  <si>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</si>
  <si>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</si>
  <si>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</si>
  <si>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</si>
  <si>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</si>
  <si>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</si>
  <si>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</si>
  <si>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</si>
  <si>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</si>
  <si>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</si>
  <si>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</si>
  <si>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</si>
  <si>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</si>
  <si>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</si>
  <si>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</si>
  <si>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</si>
  <si>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</si>
  <si>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</si>
  <si>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</si>
  <si>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</si>
  <si>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</si>
  <si>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</si>
  <si>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</si>
  <si>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</si>
  <si>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</si>
  <si>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</si>
  <si>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</si>
  <si>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</si>
  <si>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</si>
  <si>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</si>
  <si>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</si>
  <si>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</si>
  <si>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</si>
  <si>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</si>
  <si>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</si>
  <si>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</si>
  <si>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</si>
  <si>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</si>
  <si>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</si>
  <si>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</si>
  <si>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</si>
  <si>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</si>
  <si>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</si>
  <si>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</si>
  <si>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</si>
  <si>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</si>
  <si>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</si>
  <si>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</si>
  <si>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</si>
  <si>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</si>
  <si>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</si>
  <si>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</si>
  <si>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</si>
  <si>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</si>
  <si>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</si>
  <si>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</si>
  <si>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</si>
  <si>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</si>
  <si>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</si>
  <si>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</si>
  <si>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</si>
  <si>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</si>
  <si>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</si>
  <si>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</si>
  <si>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</si>
  <si>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</si>
  <si>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</si>
  <si>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</si>
  <si>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</si>
  <si>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</si>
  <si>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</si>
  <si>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</si>
  <si>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</si>
  <si>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</si>
  <si>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</si>
  <si>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</si>
  <si>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</si>
  <si>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</si>
  <si>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</si>
  <si>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</si>
  <si>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</si>
  <si>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</si>
  <si>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</si>
  <si>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</si>
  <si>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</si>
  <si>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</si>
  <si>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</si>
  <si>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</si>
  <si>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</si>
  <si>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</si>
  <si>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</si>
  <si>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</si>
  <si>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</si>
  <si>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</si>
  <si>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</si>
  <si>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</si>
  <si>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</si>
  <si>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</si>
  <si>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</si>
  <si>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</si>
  <si>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</si>
  <si>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</si>
  <si>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</si>
  <si>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</si>
  <si>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</si>
  <si>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</si>
  <si>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</si>
  <si>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</si>
  <si>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</si>
  <si>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</si>
  <si>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</si>
  <si>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</si>
  <si>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</si>
  <si>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</si>
  <si>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</si>
  <si>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</si>
  <si>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</si>
  <si>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</si>
  <si>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</si>
  <si>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</si>
  <si>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</si>
  <si>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</si>
  <si>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</si>
  <si>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</si>
  <si>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</si>
  <si>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</si>
  <si>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</si>
  <si>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</si>
  <si>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</si>
  <si>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</si>
  <si>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</si>
  <si>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</si>
  <si>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</si>
  <si>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</si>
  <si>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</si>
  <si>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</si>
  <si>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</si>
  <si>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</si>
  <si>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</si>
  <si>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</si>
  <si>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</si>
  <si>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</si>
  <si>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</si>
  <si>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</si>
  <si>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</si>
  <si>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</si>
  <si>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</si>
  <si>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</si>
  <si>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</si>
  <si>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</si>
  <si>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</si>
  <si>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</si>
  <si>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</si>
  <si>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</si>
  <si>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</si>
  <si>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</si>
  <si>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</si>
  <si>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</si>
  <si>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</si>
  <si>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</si>
  <si>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</si>
  <si>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</si>
  <si>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</si>
  <si>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</si>
  <si>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</si>
  <si>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</si>
  <si>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</si>
  <si>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</si>
  <si>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</si>
  <si>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</si>
  <si>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</si>
  <si>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</si>
  <si>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</si>
  <si>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</si>
  <si>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</si>
  <si>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</si>
  <si>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</si>
  <si>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</si>
  <si>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</si>
  <si>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</si>
  <si>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</si>
  <si>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</si>
  <si>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</si>
  <si>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</si>
  <si>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</si>
  <si>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</si>
  <si>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</si>
  <si>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</si>
  <si>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</si>
  <si>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</si>
  <si>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</si>
  <si>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</si>
  <si>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</si>
  <si>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</si>
  <si>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</si>
  <si>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</si>
  <si>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</si>
  <si>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</si>
  <si>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</si>
  <si>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</si>
  <si>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</si>
  <si>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</si>
  <si>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</si>
  <si>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</si>
  <si>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</si>
  <si>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</si>
  <si>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</si>
  <si>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</si>
  <si>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</si>
  <si>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</si>
  <si>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</si>
  <si>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</si>
  <si>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</si>
  <si>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</si>
  <si>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</si>
  <si>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</si>
  <si>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</si>
  <si>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</si>
  <si>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</si>
  <si>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</si>
  <si>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</si>
  <si>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</si>
  <si>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</si>
  <si>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</si>
  <si>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</si>
  <si>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</si>
  <si>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</si>
  <si>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</si>
  <si>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</si>
  <si>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</si>
  <si>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</si>
  <si>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</si>
  <si>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</si>
  <si>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</si>
  <si>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</si>
  <si>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</si>
  <si>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</si>
  <si>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</si>
  <si>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</si>
  <si>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</si>
  <si>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</si>
  <si>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</si>
  <si>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</si>
  <si>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</si>
  <si>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</si>
  <si>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</si>
  <si>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</si>
  <si>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</si>
  <si>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</si>
  <si>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</si>
  <si>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</si>
  <si>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</si>
  <si>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</si>
  <si>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</si>
  <si>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</si>
  <si>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</si>
  <si>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</si>
  <si>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</si>
  <si>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</si>
  <si>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</si>
  <si>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</si>
  <si>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</si>
  <si>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</si>
  <si>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</si>
  <si>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</si>
  <si>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</si>
  <si>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</si>
  <si>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</si>
  <si>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</si>
  <si>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</si>
  <si>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</si>
  <si>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</si>
  <si>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</si>
  <si>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</si>
  <si>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</si>
  <si>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</si>
  <si>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</si>
  <si>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</si>
  <si>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</si>
  <si>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</si>
  <si>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</si>
  <si>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</si>
  <si>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</si>
  <si>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</si>
  <si>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</si>
  <si>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</si>
  <si>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</si>
  <si>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</si>
  <si>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</si>
  <si>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</si>
  <si>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</si>
  <si>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</si>
  <si>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</si>
  <si>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</si>
  <si>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</si>
  <si>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</si>
  <si>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</si>
  <si>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</si>
  <si>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</si>
  <si>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</si>
  <si>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</si>
  <si>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</si>
  <si>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</si>
  <si>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</si>
  <si>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</si>
  <si>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</si>
  <si>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</si>
  <si>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</si>
  <si>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</si>
  <si>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</si>
  <si>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</si>
  <si>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</si>
  <si>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</si>
  <si>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</si>
  <si>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</si>
  <si>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</si>
  <si>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</si>
  <si>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</si>
  <si>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</si>
  <si>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</si>
  <si>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</si>
  <si>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</si>
  <si>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</si>
  <si>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</si>
  <si>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</si>
  <si>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</si>
  <si>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</si>
  <si>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</si>
  <si>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</si>
  <si>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</si>
  <si>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</si>
  <si>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</si>
  <si>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</si>
  <si>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</si>
  <si>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</si>
  <si>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</si>
  <si>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</si>
  <si>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</si>
  <si>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</si>
  <si>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</si>
  <si>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</si>
  <si>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</si>
  <si>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</si>
  <si>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</si>
  <si>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</si>
  <si>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</si>
  <si>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</si>
  <si>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</si>
  <si>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</si>
  <si>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</si>
  <si>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</si>
  <si>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</si>
  <si>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</si>
  <si>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</si>
  <si>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</si>
  <si>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</si>
  <si>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</si>
  <si>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</si>
  <si>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</si>
  <si>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</si>
  <si>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</si>
  <si>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</si>
  <si>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</si>
  <si>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</si>
  <si>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</si>
  <si>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</si>
  <si>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</si>
  <si>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</si>
  <si>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</si>
  <si>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</si>
  <si>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</si>
  <si>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</si>
  <si>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</si>
  <si>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</si>
  <si>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</si>
  <si>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</si>
  <si>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</si>
  <si>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</si>
  <si>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</si>
  <si>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</si>
  <si>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</si>
  <si>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</si>
  <si>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</si>
  <si>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</si>
  <si>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</si>
  <si>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</si>
  <si>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</si>
  <si>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</si>
  <si>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</si>
  <si>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</si>
  <si>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</si>
  <si>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</si>
  <si>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</si>
  <si>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</si>
  <si>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</si>
  <si>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</si>
  <si>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</si>
  <si>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</si>
  <si>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</si>
  <si>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</si>
  <si>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</si>
  <si>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</si>
  <si>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</si>
  <si>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</si>
  <si>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</si>
  <si>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</si>
  <si>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</si>
  <si>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</si>
  <si>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</si>
  <si>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</si>
  <si>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</si>
  <si>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</si>
  <si>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</si>
  <si>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</si>
  <si>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</si>
  <si>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</si>
  <si>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</si>
  <si>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</si>
  <si>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</si>
  <si>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</si>
  <si>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</si>
  <si>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</si>
  <si>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</si>
  <si>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</si>
  <si>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</si>
  <si>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</si>
  <si>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</si>
  <si>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</si>
  <si>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</si>
  <si>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</si>
  <si>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</si>
  <si>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</si>
  <si>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</si>
  <si>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</si>
  <si>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</si>
  <si>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</si>
  <si>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</si>
  <si>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</si>
  <si>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</si>
  <si>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</si>
  <si>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</si>
  <si>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</si>
  <si>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</si>
  <si>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</si>
  <si>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</si>
  <si>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</si>
  <si>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</si>
  <si>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</si>
  <si>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</si>
  <si>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</si>
  <si>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</si>
  <si>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</si>
  <si>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</si>
  <si>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</si>
  <si>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</si>
  <si>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</si>
  <si>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</si>
  <si>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</si>
  <si>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</si>
  <si>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</si>
  <si>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</si>
  <si>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</si>
  <si>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</si>
  <si>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</si>
  <si>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</si>
  <si>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</si>
  <si>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</si>
  <si>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</si>
  <si>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</si>
  <si>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</si>
  <si>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</si>
  <si>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</si>
  <si>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</si>
  <si>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</si>
  <si>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</si>
  <si>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</si>
  <si>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</si>
  <si>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</si>
  <si>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</si>
  <si>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</si>
  <si>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</si>
  <si>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</si>
  <si>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</si>
  <si>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</si>
  <si>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</si>
  <si>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</si>
  <si>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</si>
  <si>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</si>
  <si>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</si>
  <si>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</si>
  <si>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</si>
  <si>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</si>
  <si>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</si>
  <si>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</si>
  <si>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</si>
  <si>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</si>
  <si>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</si>
  <si>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</si>
  <si>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</si>
  <si>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</si>
  <si>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</si>
  <si>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</si>
  <si>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</si>
  <si>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</si>
  <si>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</si>
  <si>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</si>
  <si>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</si>
  <si>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</si>
  <si>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</si>
  <si>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</si>
  <si>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</si>
  <si>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</si>
  <si>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</si>
  <si>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</si>
  <si>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</si>
  <si>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</si>
  <si>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</si>
  <si>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</si>
  <si>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</si>
  <si>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</si>
  <si>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</si>
  <si>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</si>
  <si>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</si>
  <si>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</si>
  <si>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</si>
  <si>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</si>
  <si>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</si>
  <si>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</si>
  <si>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</si>
  <si>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</si>
  <si>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</si>
  <si>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</si>
  <si>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</si>
  <si>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</si>
  <si>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</si>
  <si>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</si>
  <si>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</si>
  <si>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</si>
  <si>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</si>
  <si>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</si>
  <si>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</si>
  <si>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</si>
  <si>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</si>
  <si>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</si>
  <si>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</si>
  <si>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</si>
  <si>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</si>
  <si>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</si>
  <si>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</si>
  <si>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</si>
  <si>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</si>
  <si>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</si>
  <si>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</si>
  <si>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</si>
  <si>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</si>
  <si>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</si>
  <si>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</si>
  <si>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</si>
  <si>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</si>
  <si>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</si>
  <si>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</si>
  <si>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</si>
  <si>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</si>
  <si>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</si>
  <si>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</si>
  <si>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</si>
  <si>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</si>
  <si>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</si>
  <si>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</si>
  <si>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</si>
  <si>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</si>
  <si>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</si>
  <si>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</si>
  <si>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</si>
  <si>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</si>
  <si>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</si>
  <si>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</si>
  <si>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</si>
  <si>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</si>
  <si>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</si>
  <si>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</si>
  <si>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</si>
  <si>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</si>
  <si>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</si>
  <si>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</si>
  <si>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</si>
  <si>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</si>
  <si>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</si>
  <si>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</si>
  <si>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</si>
  <si>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</si>
  <si>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</si>
  <si>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</si>
  <si>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</si>
  <si>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</si>
  <si>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</si>
  <si>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</si>
  <si>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</si>
  <si>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</si>
  <si>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</si>
  <si>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</si>
  <si>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</si>
  <si>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</si>
  <si>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</si>
  <si>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</si>
  <si>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</si>
  <si>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</si>
  <si>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</si>
  <si>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</si>
  <si>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</si>
  <si>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</si>
  <si>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</si>
  <si>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</si>
  <si>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</si>
  <si>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</si>
  <si>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</si>
  <si>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</si>
  <si>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</si>
  <si>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</si>
  <si>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</si>
  <si>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</si>
  <si>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</si>
  <si>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</si>
  <si>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</si>
  <si>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</si>
  <si>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</si>
  <si>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</si>
  <si>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</si>
  <si>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</si>
  <si>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</si>
  <si>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</si>
  <si>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</si>
  <si>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</si>
  <si>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</si>
  <si>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</si>
  <si>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</si>
  <si>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</si>
  <si>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</si>
  <si>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</si>
  <si>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</si>
  <si>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</si>
  <si>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</si>
  <si>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</si>
  <si>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</si>
  <si>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</si>
  <si>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</si>
  <si>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</si>
  <si>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</si>
  <si>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</si>
  <si>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</si>
  <si>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</si>
  <si>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</si>
  <si>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</si>
  <si>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</si>
  <si>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</si>
  <si>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</si>
  <si>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</si>
  <si>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</si>
  <si>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</si>
  <si>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</si>
  <si>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</si>
  <si>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</si>
  <si>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</si>
  <si>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</si>
  <si>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</si>
  <si>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</si>
  <si>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</si>
  <si>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</si>
  <si>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</si>
  <si>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</si>
  <si>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</si>
  <si>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</si>
  <si>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</si>
  <si>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</si>
  <si>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</si>
  <si>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</si>
  <si>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</si>
  <si>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</si>
  <si>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</si>
  <si>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</si>
  <si>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</si>
  <si>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</si>
  <si>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</si>
  <si>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</si>
  <si>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</si>
  <si>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</si>
  <si>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</si>
  <si>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</si>
  <si>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</si>
  <si>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</si>
  <si>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</si>
  <si>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</si>
  <si>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</si>
  <si>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</si>
  <si>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</si>
  <si>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</si>
  <si>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</si>
  <si>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</si>
  <si>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</si>
  <si>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</si>
  <si>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</si>
  <si>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</si>
  <si>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</si>
  <si>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</si>
  <si>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</si>
  <si>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</si>
  <si>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</si>
  <si>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</si>
  <si>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</si>
  <si>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</si>
  <si>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</si>
  <si>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</si>
  <si>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</si>
  <si>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</si>
  <si>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</si>
  <si>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</si>
  <si>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</si>
  <si>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</si>
  <si>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</si>
  <si>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</si>
  <si>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</si>
  <si>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</si>
  <si>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</si>
  <si>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</si>
  <si>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</si>
  <si>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</si>
  <si>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</si>
  <si>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</si>
  <si>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</si>
  <si>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</si>
  <si>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</si>
  <si>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</si>
  <si>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</si>
  <si>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</si>
  <si>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</si>
  <si>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</si>
  <si>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</si>
  <si>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</si>
  <si>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</si>
  <si>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</si>
  <si>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</si>
  <si>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</si>
  <si>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</si>
  <si>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</si>
  <si>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</si>
  <si>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</si>
  <si>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</si>
  <si>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</si>
  <si>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</si>
  <si>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</si>
  <si>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</si>
  <si>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</si>
  <si>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</si>
  <si>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</si>
  <si>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</si>
  <si>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</si>
  <si>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</si>
  <si>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</si>
  <si>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</si>
  <si>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</si>
  <si>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</si>
  <si>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</si>
  <si>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</si>
  <si>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</si>
  <si>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</si>
  <si>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</si>
  <si>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</si>
  <si>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</si>
  <si>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</si>
  <si>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</si>
  <si>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</si>
  <si>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</si>
  <si>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</si>
  <si>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</si>
  <si>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</si>
  <si>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</si>
  <si>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</si>
  <si>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</si>
  <si>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</si>
  <si>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</si>
  <si>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</si>
  <si>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</si>
  <si>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</si>
  <si>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</si>
  <si>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</si>
  <si>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</si>
  <si>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</si>
  <si>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</si>
  <si>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</si>
  <si>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</si>
  <si>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</si>
  <si>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</si>
  <si>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</si>
  <si>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</si>
  <si>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</si>
  <si>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</si>
  <si>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</si>
  <si>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</si>
  <si>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</si>
  <si>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</si>
  <si>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</si>
  <si>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</si>
  <si>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</si>
  <si>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</si>
  <si>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</si>
  <si>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</si>
  <si>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</si>
  <si>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</si>
  <si>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</si>
  <si>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</si>
  <si>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</si>
  <si>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</si>
  <si>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</si>
  <si>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</si>
  <si>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</si>
  <si>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</si>
  <si>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</si>
  <si>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</si>
  <si>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</si>
  <si>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</si>
  <si>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</si>
  <si>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</si>
  <si>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</si>
  <si>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</si>
  <si>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</si>
  <si>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</si>
  <si>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</si>
  <si>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</si>
  <si>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</si>
  <si>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</si>
  <si>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</si>
  <si>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</si>
  <si>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</si>
  <si>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</si>
  <si>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</si>
  <si>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</si>
  <si>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</si>
  <si>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</si>
  <si>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</si>
  <si>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</si>
  <si>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</si>
  <si>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</si>
  <si>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</si>
  <si>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</si>
  <si>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</si>
  <si>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</si>
  <si>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</si>
  <si>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</si>
  <si>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</si>
  <si>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</si>
  <si>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</si>
  <si>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</si>
  <si>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</si>
  <si>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</si>
  <si>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</si>
  <si>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</si>
  <si>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</si>
  <si>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</si>
  <si>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</si>
  <si>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</si>
  <si>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</si>
  <si>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</si>
  <si>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</si>
  <si>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</si>
  <si>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</si>
  <si>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</si>
  <si>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</si>
  <si>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</si>
  <si>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</si>
  <si>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</si>
  <si>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</si>
  <si>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</si>
  <si>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</si>
  <si>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</si>
  <si>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</si>
  <si>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</si>
  <si>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</si>
  <si>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</si>
  <si>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</si>
  <si>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</si>
  <si>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</si>
  <si>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</si>
  <si>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</si>
  <si>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</si>
  <si>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</si>
  <si>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</si>
  <si>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</si>
  <si>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</si>
  <si>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</si>
  <si>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</si>
  <si>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</si>
  <si>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</si>
  <si>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</si>
  <si>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</si>
  <si>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</si>
  <si>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</si>
  <si>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</si>
  <si>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</si>
  <si>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</si>
  <si>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</si>
  <si>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</si>
  <si>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</si>
  <si>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</si>
  <si>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</si>
  <si>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</si>
  <si>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</si>
  <si>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</si>
  <si>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</si>
  <si>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</si>
  <si>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</si>
  <si>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</si>
  <si>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</si>
  <si>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</si>
  <si>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</si>
  <si>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</si>
  <si>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</si>
  <si>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</si>
  <si>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</si>
  <si>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</si>
  <si>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</si>
  <si>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</si>
  <si>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</si>
  <si>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</si>
  <si>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</si>
  <si>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</si>
  <si>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</si>
  <si>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</si>
  <si>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</si>
  <si>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</si>
  <si>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</si>
  <si>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</si>
  <si>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</si>
  <si>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</si>
  <si>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</si>
  <si>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</si>
  <si>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</si>
  <si>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</si>
  <si>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</si>
  <si>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</si>
  <si>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</si>
  <si>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</si>
  <si>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</si>
  <si>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</si>
  <si>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</si>
  <si>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</si>
  <si>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</si>
  <si>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</si>
  <si>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</si>
  <si>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</si>
  <si>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</si>
  <si>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</si>
  <si>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</si>
  <si>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</si>
  <si>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</si>
  <si>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</si>
  <si>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</si>
  <si>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</si>
  <si>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</si>
  <si>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</si>
  <si>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</si>
  <si>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</si>
  <si>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</si>
  <si>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</si>
  <si>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</si>
  <si>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</si>
  <si>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</si>
  <si>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</si>
  <si>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</si>
  <si>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</si>
  <si>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</si>
  <si>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</si>
  <si>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</si>
  <si>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</si>
  <si>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</si>
  <si>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</si>
  <si>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</si>
  <si>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</si>
  <si>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</si>
  <si>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</si>
  <si>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</si>
  <si>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</si>
  <si>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</si>
  <si>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</si>
  <si>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</si>
  <si>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</si>
  <si>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</si>
  <si>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</si>
  <si>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</si>
  <si>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</si>
  <si>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</si>
  <si>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</si>
  <si>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</si>
  <si>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</si>
  <si>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</si>
  <si>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</si>
  <si>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</si>
  <si>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</si>
  <si>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</si>
  <si>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</si>
  <si>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</si>
  <si>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</si>
  <si>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</si>
  <si>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</si>
  <si>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</si>
  <si>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</si>
  <si>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</si>
  <si>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</si>
  <si>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</si>
  <si>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</si>
  <si>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</si>
  <si>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</si>
  <si>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</si>
  <si>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</si>
  <si>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</si>
  <si>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</si>
  <si>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</si>
  <si>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</si>
  <si>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</si>
  <si>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</si>
  <si>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</si>
  <si>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</si>
  <si>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</si>
  <si>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</si>
  <si>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</si>
  <si>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</si>
  <si>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</si>
  <si>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</si>
  <si>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</si>
  <si>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</si>
  <si>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</si>
  <si>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</si>
  <si>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</si>
  <si>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</si>
  <si>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</si>
  <si>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</si>
  <si>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</si>
  <si>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</si>
  <si>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</si>
  <si>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</si>
  <si>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</si>
  <si>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</si>
  <si>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</si>
  <si>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</si>
  <si>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</si>
  <si>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</si>
  <si>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</si>
  <si>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</si>
  <si>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</si>
  <si>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</si>
  <si>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</si>
  <si>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</si>
  <si>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</si>
  <si>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</si>
  <si>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</si>
  <si>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</si>
  <si>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</si>
  <si>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</si>
  <si>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</si>
  <si>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</si>
  <si>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</si>
  <si>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</si>
  <si>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</si>
  <si>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</si>
  <si>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</si>
  <si>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</si>
  <si>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</si>
  <si>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</si>
  <si>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</si>
  <si>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</si>
  <si>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</si>
  <si>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</si>
  <si>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</si>
  <si>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</si>
  <si>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</si>
  <si>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</si>
  <si>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</si>
  <si>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</si>
  <si>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</si>
  <si>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</si>
  <si>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</si>
  <si>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</si>
  <si>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</si>
  <si>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</si>
  <si>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</si>
  <si>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</si>
  <si>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</si>
  <si>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</si>
  <si>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</si>
  <si>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</si>
  <si>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</si>
  <si>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</si>
  <si>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</si>
  <si>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</si>
  <si>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</si>
  <si>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</si>
  <si>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</si>
  <si>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</si>
  <si>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</si>
  <si>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</si>
  <si>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</si>
  <si>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</si>
  <si>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</si>
  <si>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</si>
  <si>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</si>
  <si>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</si>
  <si>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</si>
  <si>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</si>
  <si>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</si>
  <si>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</si>
  <si>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</si>
  <si>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</si>
  <si>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</si>
  <si>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</si>
  <si>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</si>
  <si>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</si>
  <si>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</si>
  <si>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</si>
  <si>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</si>
  <si>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</si>
  <si>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</si>
  <si>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</si>
  <si>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</si>
  <si>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</si>
  <si>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</si>
  <si>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</si>
  <si>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</si>
  <si>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</si>
  <si>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</si>
  <si>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</si>
  <si>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</si>
  <si>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</si>
  <si>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</si>
  <si>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</si>
  <si>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</si>
  <si>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</si>
  <si>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</si>
  <si>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</si>
  <si>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</si>
  <si>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</si>
  <si>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</si>
  <si>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</si>
  <si>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</si>
  <si>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</si>
  <si>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</si>
  <si>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</si>
  <si>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</si>
  <si>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</si>
  <si>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</si>
  <si>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</si>
  <si>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</si>
  <si>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</si>
  <si>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</si>
  <si>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</si>
  <si>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</si>
  <si>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</si>
  <si>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</si>
  <si>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</si>
  <si>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</si>
  <si>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</si>
  <si>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</si>
  <si>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</si>
  <si>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</si>
  <si>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</si>
  <si>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</si>
  <si>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</si>
  <si>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</si>
  <si>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</si>
  <si>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</si>
  <si>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</si>
  <si>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</si>
  <si>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</si>
  <si>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</si>
  <si>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</si>
  <si>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</si>
  <si>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</si>
  <si>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</si>
  <si>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</si>
  <si>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</si>
  <si>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</si>
  <si>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</si>
  <si>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</si>
  <si>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</si>
  <si>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</si>
  <si>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</si>
  <si>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</si>
  <si>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</si>
  <si>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</si>
  <si>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</si>
  <si>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</si>
  <si>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</si>
  <si>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</si>
  <si>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</si>
  <si>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</si>
  <si>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</si>
  <si>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</si>
  <si>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</si>
  <si>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</si>
  <si>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</si>
  <si>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</si>
  <si>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</si>
  <si>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</si>
  <si>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</si>
  <si>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</si>
  <si>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</si>
  <si>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</si>
  <si>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</si>
  <si>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</si>
  <si>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</si>
  <si>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</si>
  <si>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</si>
  <si>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</si>
  <si>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</si>
  <si>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</si>
  <si>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</si>
  <si>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</si>
  <si>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</si>
  <si>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</si>
  <si>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</si>
  <si>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</si>
  <si>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</si>
  <si>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</si>
  <si>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</si>
  <si>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</si>
  <si>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</si>
  <si>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</si>
  <si>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</si>
  <si>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</si>
  <si>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</si>
  <si>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</si>
  <si>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</si>
  <si>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</si>
  <si>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</si>
  <si>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</si>
  <si>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</si>
  <si>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</si>
  <si>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</si>
  <si>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</si>
  <si>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</si>
  <si>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</si>
  <si>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</si>
  <si>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</si>
  <si>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</si>
  <si>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</si>
  <si>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</si>
  <si>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</si>
  <si>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</si>
  <si>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</si>
  <si>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</si>
  <si>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</si>
  <si>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</si>
  <si>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</si>
  <si>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</si>
  <si>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</si>
  <si>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</si>
  <si>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</si>
  <si>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</si>
  <si>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</si>
  <si>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</si>
  <si>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</si>
  <si>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</si>
  <si>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</si>
  <si>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</si>
  <si>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</si>
  <si>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</si>
  <si>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</si>
  <si>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</si>
  <si>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</si>
  <si>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</si>
  <si>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</si>
  <si>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</si>
  <si>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</si>
  <si>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</si>
  <si>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</si>
  <si>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</si>
  <si>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</si>
  <si>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</si>
  <si>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</si>
  <si>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</si>
  <si>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</si>
  <si>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</si>
  <si>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</si>
  <si>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</si>
  <si>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</si>
  <si>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</si>
  <si>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</si>
  <si>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</si>
  <si>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</si>
  <si>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</si>
  <si>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</si>
  <si>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</si>
  <si>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</si>
  <si>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</si>
  <si>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</si>
  <si>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</si>
  <si>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</si>
  <si>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</si>
  <si>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</si>
  <si>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</si>
  <si>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</si>
  <si>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</si>
  <si>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</si>
  <si>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</si>
  <si>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</si>
  <si>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</si>
  <si>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</si>
  <si>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</si>
  <si>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</si>
  <si>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</si>
  <si>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</si>
  <si>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</si>
  <si>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</si>
  <si>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</si>
  <si>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</si>
  <si>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</si>
  <si>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</si>
  <si>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</si>
  <si>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</si>
  <si>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</si>
  <si>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</si>
  <si>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</si>
  <si>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</si>
  <si>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</si>
  <si>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</si>
  <si>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</si>
  <si>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</si>
  <si>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</si>
  <si>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</si>
  <si>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</si>
  <si>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</si>
  <si>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</si>
  <si>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</si>
  <si>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</si>
  <si>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</si>
  <si>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</si>
  <si>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</si>
  <si>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</si>
  <si>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</si>
  <si>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</si>
  <si>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</si>
  <si>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</si>
  <si>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</si>
  <si>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</si>
  <si>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</si>
  <si>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</si>
  <si>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</si>
  <si>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</si>
  <si>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</si>
  <si>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</si>
  <si>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</si>
  <si>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</si>
  <si>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</si>
  <si>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</si>
  <si>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</si>
  <si>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</si>
  <si>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</si>
  <si>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</si>
  <si>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</si>
  <si>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</si>
  <si>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</si>
  <si>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</si>
  <si>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</si>
  <si>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</si>
  <si>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</si>
  <si>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</si>
  <si>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</si>
  <si>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</si>
  <si>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</si>
  <si>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</si>
  <si>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</si>
  <si>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</si>
  <si>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</si>
  <si>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</si>
  <si>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</si>
  <si>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</si>
  <si>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</si>
  <si>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</si>
  <si>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</si>
  <si>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</si>
  <si>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</si>
  <si>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</si>
  <si>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</si>
  <si>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</si>
  <si>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</si>
  <si>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</si>
  <si>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</si>
  <si>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</si>
  <si>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</si>
  <si>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</si>
  <si>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</si>
  <si>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</si>
  <si>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</si>
  <si>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</si>
  <si>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</si>
  <si>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</si>
  <si>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</si>
  <si>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</si>
  <si>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</si>
  <si>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</si>
  <si>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</si>
  <si>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</si>
  <si>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</si>
  <si>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</si>
  <si>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</si>
  <si>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</si>
  <si>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</si>
  <si>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</si>
  <si>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</si>
  <si>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</si>
  <si>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</si>
  <si>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</si>
  <si>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</si>
  <si>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</si>
  <si>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</si>
  <si>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</si>
  <si>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</si>
  <si>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</si>
  <si>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</si>
  <si>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</si>
  <si>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</si>
  <si>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</si>
  <si>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</si>
  <si>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</si>
  <si>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</si>
  <si>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</si>
  <si>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</si>
  <si>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</si>
  <si>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</si>
  <si>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</si>
  <si>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</si>
  <si>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</si>
  <si>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</si>
  <si>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</si>
  <si>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</si>
  <si>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</si>
  <si>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</si>
  <si>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</si>
  <si>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</si>
  <si>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</si>
  <si>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</si>
  <si>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</si>
  <si>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</si>
  <si>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</si>
  <si>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</si>
  <si>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</si>
  <si>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</si>
  <si>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</si>
  <si>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</si>
  <si>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</si>
  <si>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</si>
  <si>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</si>
  <si>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</si>
  <si>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</si>
  <si>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</si>
  <si>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</si>
  <si>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</si>
  <si>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</si>
  <si>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</si>
  <si>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</si>
  <si>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</si>
  <si>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</si>
  <si>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</si>
  <si>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</si>
  <si>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</si>
  <si>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</si>
  <si>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</si>
  <si>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</si>
  <si>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</si>
  <si>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</si>
  <si>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</si>
  <si>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</si>
  <si>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</si>
  <si>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</si>
  <si>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</si>
  <si>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</si>
  <si>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</si>
  <si>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</si>
  <si>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</si>
  <si>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</si>
  <si>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</si>
  <si>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</si>
  <si>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</si>
  <si>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</si>
  <si>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</si>
  <si>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</si>
  <si>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</si>
  <si>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</si>
  <si>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</si>
  <si>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</si>
  <si>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</si>
  <si>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</si>
  <si>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</si>
  <si>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</si>
  <si>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</si>
  <si>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</si>
  <si>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</si>
  <si>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</si>
  <si>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</si>
  <si>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</si>
  <si>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</si>
  <si>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</si>
  <si>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</si>
  <si>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</si>
  <si>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</si>
  <si>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</si>
  <si>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</si>
  <si>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</si>
  <si>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</si>
  <si>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</si>
  <si>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</si>
  <si>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</si>
  <si>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</si>
  <si>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</si>
  <si>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</si>
  <si>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</si>
  <si>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</si>
  <si>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</si>
  <si>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</si>
  <si>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</si>
  <si>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</si>
  <si>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</si>
  <si>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</si>
  <si>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</si>
  <si>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</si>
  <si>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</si>
  <si>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</si>
  <si>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</si>
  <si>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</si>
  <si>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</si>
  <si>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</si>
  <si>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</si>
  <si>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</si>
  <si>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</si>
  <si>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</si>
  <si>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</si>
  <si>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</si>
  <si>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</si>
  <si>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</si>
  <si>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</si>
  <si>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</si>
  <si>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</si>
  <si>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</si>
  <si>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</si>
  <si>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</si>
  <si>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</si>
  <si>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</si>
  <si>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</si>
  <si>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</si>
  <si>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</si>
  <si>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</si>
  <si>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</si>
  <si>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</si>
  <si>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</si>
  <si>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</si>
  <si>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</si>
  <si>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</si>
  <si>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</si>
  <si>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</si>
  <si>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</si>
  <si>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</si>
  <si>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</si>
  <si>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</si>
  <si>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</si>
  <si>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</si>
  <si>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</si>
  <si>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</si>
  <si>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</si>
  <si>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</si>
  <si>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</si>
  <si>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</si>
  <si>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</si>
  <si>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</si>
  <si>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</si>
  <si>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</si>
  <si>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</si>
  <si>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</si>
  <si>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</si>
  <si>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</si>
  <si>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</si>
  <si>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</si>
  <si>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</si>
  <si>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</si>
  <si>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</si>
  <si>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</si>
  <si>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</si>
  <si>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</si>
  <si>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</si>
  <si>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</si>
  <si>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</si>
  <si>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</si>
  <si>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</si>
  <si>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</si>
  <si>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</si>
  <si>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</si>
  <si>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</si>
  <si>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</si>
  <si>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</si>
  <si>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</si>
  <si>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</si>
  <si>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</si>
  <si>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</si>
  <si>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</si>
  <si>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</si>
  <si>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</si>
  <si>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</si>
  <si>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</si>
  <si>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</si>
  <si>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</si>
  <si>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</si>
  <si>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</si>
  <si>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</si>
  <si>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</si>
  <si>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</si>
  <si>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</si>
  <si>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</si>
  <si>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</si>
  <si>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</si>
  <si>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</si>
  <si>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</si>
  <si>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</si>
  <si>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</si>
  <si>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</si>
  <si>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</si>
  <si>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</si>
  <si>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</si>
  <si>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</si>
  <si>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</si>
  <si>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</si>
  <si>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</si>
  <si>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</si>
  <si>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</si>
  <si>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</si>
  <si>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</si>
  <si>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</si>
  <si>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</si>
  <si>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</si>
  <si>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</si>
  <si>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</si>
  <si>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</si>
  <si>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</si>
  <si>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</si>
  <si>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</si>
  <si>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</si>
  <si>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</si>
  <si>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</si>
  <si>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</si>
  <si>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</si>
  <si>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</si>
  <si>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</si>
  <si>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</si>
  <si>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</si>
  <si>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</si>
  <si>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</si>
  <si>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</si>
  <si>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</si>
  <si>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</si>
  <si>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</si>
  <si>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</si>
  <si>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</si>
  <si>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</si>
  <si>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</si>
  <si>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</si>
  <si>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</si>
  <si>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</si>
  <si>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</si>
  <si>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</si>
  <si>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</si>
  <si>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</si>
  <si>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</si>
  <si>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</si>
  <si>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</si>
  <si>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</si>
  <si>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</si>
  <si>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</si>
  <si>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</si>
  <si>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</si>
  <si>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</si>
  <si>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</si>
  <si>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</si>
  <si>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</si>
  <si>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</si>
  <si>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</si>
  <si>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</si>
  <si>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</si>
  <si>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</si>
  <si>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</si>
  <si>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</si>
  <si>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</si>
  <si>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</si>
  <si>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</si>
  <si>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</si>
  <si>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</si>
  <si>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</si>
  <si>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</si>
  <si>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</si>
  <si>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</si>
  <si>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</si>
  <si>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</si>
  <si>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</si>
  <si>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</si>
  <si>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</si>
  <si>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</si>
  <si>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</si>
  <si>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</si>
  <si>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</si>
  <si>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</si>
  <si>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</si>
  <si>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</si>
  <si>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</si>
  <si>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</si>
  <si>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</si>
  <si>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</si>
  <si>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</si>
  <si>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</si>
  <si>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</si>
  <si>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</si>
  <si>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</si>
  <si>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</si>
  <si>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</si>
  <si>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</si>
  <si>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</si>
  <si>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</si>
  <si>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</si>
  <si>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</si>
  <si>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</si>
  <si>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</si>
  <si>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</si>
  <si>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</si>
  <si>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</si>
  <si>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</si>
  <si>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</si>
  <si>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</si>
  <si>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</si>
  <si>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</si>
  <si>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</si>
  <si>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</si>
  <si>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</si>
  <si>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</si>
  <si>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</si>
  <si>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</si>
  <si>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</si>
  <si>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</si>
  <si>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</si>
  <si>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</si>
  <si>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</si>
  <si>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</si>
  <si>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</si>
  <si>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</si>
  <si>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</si>
  <si>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</si>
  <si>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</si>
  <si>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</si>
  <si>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</si>
  <si>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</si>
  <si>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</si>
  <si>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</si>
  <si>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</si>
  <si>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</si>
  <si>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</si>
  <si>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</si>
  <si>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</si>
  <si>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</si>
  <si>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</si>
  <si>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</si>
  <si>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</si>
  <si>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</si>
  <si>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</si>
  <si>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</si>
  <si>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</si>
  <si>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</si>
  <si>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</si>
  <si>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</si>
  <si>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</si>
  <si>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</si>
  <si>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</si>
  <si>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</si>
  <si>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</si>
  <si>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</si>
  <si>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</si>
  <si>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</si>
  <si>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</si>
  <si>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</si>
  <si>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</si>
  <si>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</si>
  <si>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</si>
  <si>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</si>
  <si>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</si>
  <si>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</si>
  <si>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</si>
  <si>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</si>
  <si>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</si>
  <si>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</si>
  <si>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</si>
  <si>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</si>
  <si>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</si>
  <si>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</si>
  <si>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</si>
  <si>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</si>
  <si>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</si>
  <si>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</si>
  <si>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</si>
  <si>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</si>
  <si>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</si>
  <si>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</si>
  <si>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</si>
  <si>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</si>
  <si>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</si>
  <si>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</si>
  <si>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</si>
  <si>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</si>
  <si>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</si>
  <si>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</si>
  <si>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</si>
  <si>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</si>
  <si>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</si>
  <si>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</si>
  <si>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</si>
  <si>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</si>
  <si>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</si>
  <si>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</si>
  <si>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</si>
  <si>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</si>
  <si>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</si>
  <si>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</si>
  <si>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</si>
  <si>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</si>
  <si>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</si>
  <si>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</si>
  <si>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</si>
  <si>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</si>
  <si>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</si>
  <si>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</si>
  <si>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</si>
  <si>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</si>
  <si>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</si>
  <si>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</si>
  <si>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</si>
  <si>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</si>
  <si>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</si>
  <si>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</si>
  <si>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</si>
  <si>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</si>
  <si>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</si>
  <si>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</si>
  <si>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</si>
  <si>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</si>
  <si>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</si>
  <si>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</si>
  <si>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</si>
  <si>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</si>
  <si>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</si>
  <si>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</si>
  <si>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</si>
  <si>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</si>
  <si>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</si>
  <si>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</si>
  <si>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</si>
  <si>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</si>
  <si>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</si>
  <si>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</si>
  <si>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</si>
  <si>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</si>
  <si>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</si>
  <si>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</si>
  <si>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</si>
  <si>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</si>
  <si>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</si>
  <si>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</si>
  <si>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</si>
  <si>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</si>
  <si>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</si>
  <si>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</si>
  <si>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</si>
  <si>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</si>
  <si>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</si>
  <si>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</si>
  <si>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</si>
  <si>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</si>
  <si>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</si>
  <si>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</si>
  <si>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</si>
  <si>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</si>
  <si>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</si>
  <si>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</si>
  <si>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</si>
  <si>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</si>
  <si>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</si>
  <si>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</si>
  <si>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</si>
  <si>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</si>
  <si>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</si>
  <si>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</si>
  <si>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</si>
  <si>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</si>
  <si>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</si>
  <si>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</si>
  <si>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</si>
  <si>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</si>
  <si>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</si>
  <si>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</si>
  <si>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</si>
  <si>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</si>
  <si>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</si>
  <si>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</si>
  <si>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</si>
  <si>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</si>
  <si>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</si>
  <si>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</si>
  <si>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</si>
  <si>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</si>
  <si>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</si>
  <si>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</si>
  <si>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</si>
  <si>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</si>
  <si>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</si>
  <si>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</si>
  <si>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</si>
  <si>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</si>
  <si>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</si>
  <si>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</si>
  <si>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</si>
  <si>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</si>
  <si>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</si>
  <si>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</si>
  <si>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</si>
  <si>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</si>
  <si>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</si>
  <si>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</si>
  <si>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</si>
  <si>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</si>
  <si>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</si>
  <si>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</si>
  <si>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</si>
  <si>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</si>
  <si>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</si>
  <si>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</si>
  <si>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</si>
  <si>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</si>
  <si>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</si>
  <si>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</si>
  <si>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</si>
  <si>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</si>
  <si>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</si>
  <si>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</si>
  <si>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</si>
  <si>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</si>
  <si>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</si>
  <si>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</si>
  <si>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</si>
  <si>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</si>
  <si>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</si>
  <si>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</si>
  <si>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</si>
  <si>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</si>
  <si>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</si>
  <si>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</si>
  <si>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</si>
  <si>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</si>
  <si>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</si>
  <si>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</si>
  <si>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</si>
  <si>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</si>
  <si>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</si>
  <si>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</si>
  <si>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</si>
  <si>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</si>
  <si>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</si>
  <si>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</si>
  <si>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</si>
  <si>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</si>
  <si>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</si>
  <si>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</si>
  <si>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</si>
  <si>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</si>
  <si>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</si>
  <si>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</si>
  <si>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</si>
  <si>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</si>
  <si>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</si>
  <si>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</si>
  <si>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</si>
  <si>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</si>
  <si>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</si>
  <si>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</si>
  <si>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</si>
  <si>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</si>
  <si>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</si>
  <si>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</si>
  <si>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</si>
  <si>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</si>
  <si>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</si>
  <si>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</si>
  <si>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</si>
  <si>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</si>
  <si>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</si>
  <si>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</si>
  <si>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</si>
  <si>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</si>
  <si>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</si>
  <si>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</si>
  <si>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</si>
  <si>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</si>
  <si>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</si>
  <si>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</si>
  <si>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</si>
  <si>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</si>
  <si>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</si>
  <si>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</si>
  <si>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</si>
  <si>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</si>
  <si>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</si>
  <si>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</si>
  <si>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</si>
  <si>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</si>
  <si>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</si>
  <si>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</si>
  <si>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</si>
  <si>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</si>
  <si>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</si>
  <si>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</si>
  <si>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</si>
  <si>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</si>
  <si>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</si>
  <si>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</si>
  <si>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</si>
  <si>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</si>
  <si>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</si>
  <si>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</si>
  <si>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</si>
  <si>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</si>
  <si>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</si>
  <si>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</si>
  <si>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</si>
  <si>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</si>
  <si>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</si>
  <si>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</si>
  <si>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</si>
  <si>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</si>
  <si>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</si>
  <si>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</si>
  <si>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</si>
  <si>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</si>
  <si>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</si>
  <si>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</si>
  <si>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</si>
  <si>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</si>
  <si>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</si>
  <si>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</si>
  <si>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</si>
  <si>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</si>
  <si>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</si>
  <si>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</si>
  <si>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</si>
  <si>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</si>
  <si>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</si>
  <si>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</si>
  <si>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</si>
  <si>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</si>
  <si>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</si>
  <si>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</si>
  <si>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</si>
  <si>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</si>
  <si>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</si>
  <si>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</si>
  <si>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</si>
  <si>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</si>
  <si>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</si>
  <si>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</si>
  <si>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</si>
  <si>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</si>
  <si>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</si>
  <si>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</si>
  <si>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</si>
  <si>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</si>
  <si>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</si>
  <si>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</si>
  <si>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</si>
  <si>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</si>
  <si>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</si>
  <si>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</si>
  <si>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</si>
  <si>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</si>
  <si>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</si>
  <si>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</si>
  <si>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</si>
  <si>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</si>
  <si>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</si>
  <si>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</si>
  <si>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</si>
  <si>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</si>
  <si>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</si>
  <si>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</si>
  <si>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</si>
  <si>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</si>
  <si>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</si>
  <si>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</si>
  <si>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</si>
  <si>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</si>
  <si>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</si>
  <si>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</si>
  <si>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</si>
  <si>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</si>
  <si>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</si>
  <si>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</si>
  <si>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</si>
  <si>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</si>
  <si>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</si>
  <si>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</si>
  <si>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</si>
  <si>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</si>
  <si>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</si>
  <si>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</si>
  <si>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</si>
  <si>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</si>
  <si>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</si>
  <si>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</si>
  <si>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</si>
  <si>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</si>
  <si>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</si>
  <si>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</si>
  <si>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</si>
  <si>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</si>
  <si>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</si>
  <si>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</si>
  <si>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</si>
  <si>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</si>
  <si>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</si>
  <si>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</si>
  <si>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</si>
  <si>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</si>
  <si>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</si>
  <si>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</si>
  <si>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</si>
  <si>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</si>
  <si>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</si>
  <si>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</si>
  <si>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</si>
  <si>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</si>
  <si>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</si>
  <si>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</si>
  <si>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</si>
  <si>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</si>
  <si>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</si>
  <si>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</si>
  <si>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</si>
  <si>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</si>
  <si>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</si>
  <si>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</si>
  <si>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</si>
  <si>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</si>
  <si>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</si>
  <si>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</si>
  <si>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</si>
  <si>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</si>
  <si>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</si>
  <si>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</si>
  <si>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</si>
  <si>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</si>
  <si>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</si>
  <si>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</si>
  <si>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</si>
  <si>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</si>
  <si>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</si>
  <si>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</si>
  <si>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</si>
  <si>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</si>
  <si>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</si>
  <si>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</si>
  <si>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</si>
  <si>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</si>
  <si>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</si>
  <si>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</si>
  <si>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</si>
  <si>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</si>
  <si>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</si>
  <si>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</si>
  <si>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</si>
  <si>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</si>
  <si>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</si>
  <si>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</si>
  <si>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</si>
  <si>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</si>
  <si>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</si>
  <si>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</si>
  <si>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</si>
  <si>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</si>
  <si>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</si>
  <si>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</si>
  <si>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</si>
  <si>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</si>
  <si>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</si>
  <si>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</si>
  <si>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</si>
  <si>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</si>
  <si>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</si>
  <si>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</si>
  <si>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</si>
  <si>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</si>
  <si>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</si>
  <si>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</si>
  <si>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</si>
  <si>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</si>
  <si>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</si>
  <si>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</si>
  <si>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</si>
  <si>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</si>
  <si>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</si>
  <si>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</si>
  <si>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</si>
  <si>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</si>
  <si>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</si>
  <si>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</si>
  <si>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</si>
  <si>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</si>
  <si>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</si>
  <si>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</si>
  <si>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</si>
  <si>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</si>
  <si>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</si>
  <si>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</si>
  <si>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</si>
  <si>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</si>
  <si>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</si>
  <si>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</si>
  <si>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</si>
  <si>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</si>
  <si>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</si>
  <si>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</si>
  <si>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</si>
  <si>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</si>
  <si>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</si>
  <si>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</si>
  <si>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</si>
  <si>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</si>
  <si>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</si>
  <si>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</si>
  <si>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</si>
  <si>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</si>
  <si>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</si>
  <si>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</si>
  <si>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</si>
  <si>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</si>
  <si>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</si>
  <si>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</si>
  <si>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</si>
  <si>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</si>
  <si>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</si>
  <si>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</si>
  <si>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</si>
  <si>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</si>
  <si>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</si>
  <si>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</si>
  <si>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</si>
  <si>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</si>
  <si>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</si>
  <si>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</si>
  <si>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</si>
  <si>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</si>
  <si>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</si>
  <si>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</si>
  <si>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</si>
  <si>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</si>
  <si>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</si>
  <si>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</si>
  <si>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</si>
  <si>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</si>
  <si>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</si>
  <si>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</si>
  <si>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</si>
  <si>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</si>
  <si>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</si>
  <si>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</si>
  <si>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</si>
  <si>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</si>
  <si>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</si>
  <si>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</si>
  <si>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</si>
  <si>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</si>
  <si>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</si>
  <si>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</si>
  <si>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</si>
  <si>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</si>
  <si>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</si>
  <si>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</si>
  <si>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</si>
  <si>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</si>
  <si>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</si>
  <si>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</si>
  <si>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</si>
  <si>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</si>
  <si>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</si>
  <si>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</si>
  <si>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</si>
  <si>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</si>
  <si>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</si>
  <si>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</si>
  <si>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</si>
  <si>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</si>
  <si>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</si>
  <si>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</si>
  <si>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</si>
  <si>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</si>
  <si>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</si>
  <si>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</si>
  <si>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</si>
  <si>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</si>
  <si>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</si>
  <si>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</si>
  <si>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</si>
  <si>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</si>
  <si>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</si>
  <si>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</si>
  <si>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</si>
  <si>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</si>
  <si>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</si>
  <si>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</si>
  <si>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</si>
  <si>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</si>
  <si>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</si>
  <si>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</si>
  <si>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</si>
  <si>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</si>
  <si>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</si>
  <si>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</si>
  <si>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</si>
  <si>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</si>
  <si>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</si>
  <si>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</si>
  <si>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</si>
  <si>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</si>
  <si>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</si>
  <si>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</si>
  <si>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</si>
  <si>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</si>
  <si>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</si>
  <si>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</si>
  <si>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</si>
  <si>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</si>
  <si>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</si>
  <si>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</si>
  <si>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</si>
  <si>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</si>
  <si>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</si>
  <si>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</si>
  <si>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</si>
  <si>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</si>
  <si>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</si>
  <si>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</si>
  <si>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</si>
  <si>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</si>
  <si>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</si>
  <si>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</si>
  <si>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</si>
  <si>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</si>
  <si>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</si>
  <si>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</si>
  <si>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</si>
  <si>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</si>
  <si>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</si>
  <si>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</si>
  <si>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</si>
  <si>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</si>
  <si>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</si>
  <si>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</si>
  <si>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</si>
  <si>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</si>
  <si>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</si>
  <si>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</si>
  <si>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</si>
  <si>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</si>
  <si>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</si>
  <si>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</si>
  <si>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</si>
  <si>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</si>
  <si>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</si>
  <si>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</si>
  <si>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</si>
  <si>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</si>
  <si>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</si>
  <si>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</si>
  <si>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</si>
  <si>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</si>
  <si>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</si>
  <si>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</si>
  <si>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</si>
  <si>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</si>
  <si>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</si>
  <si>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</si>
  <si>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</si>
  <si>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</si>
  <si>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</si>
  <si>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</si>
  <si>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</si>
  <si>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</si>
  <si>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</si>
  <si>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</si>
  <si>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</si>
  <si>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</si>
  <si>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</si>
  <si>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</si>
  <si>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</si>
  <si>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</si>
  <si>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</si>
  <si>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</si>
  <si>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</si>
  <si>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</si>
  <si>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</si>
  <si>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</si>
  <si>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</si>
  <si>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</si>
  <si>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</si>
  <si>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</si>
  <si>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</si>
  <si>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</si>
  <si>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</si>
  <si>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</si>
  <si>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</si>
  <si>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</si>
  <si>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</si>
  <si>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</si>
  <si>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</si>
  <si>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</si>
  <si>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</si>
  <si>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</si>
  <si>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</si>
  <si>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</si>
  <si>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</si>
  <si>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</si>
  <si>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</si>
  <si>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</si>
  <si>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</si>
  <si>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</si>
  <si>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</si>
  <si>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</si>
  <si>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</si>
  <si>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</si>
  <si>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</si>
  <si>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</si>
  <si>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</si>
  <si>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</si>
  <si>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</si>
  <si>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</si>
  <si>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</si>
  <si>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</si>
  <si>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</si>
  <si>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</si>
  <si>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</si>
  <si>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</si>
  <si>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</si>
  <si>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</si>
  <si>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</si>
  <si>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</si>
  <si>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</si>
  <si>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</si>
  <si>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</si>
  <si>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</si>
  <si>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</si>
  <si>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</si>
  <si>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</si>
  <si>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</si>
  <si>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</si>
  <si>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</si>
  <si>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</si>
  <si>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</si>
  <si>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</si>
  <si>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</si>
  <si>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</si>
  <si>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</si>
  <si>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</si>
  <si>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</si>
  <si>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</si>
  <si>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</si>
  <si>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</si>
  <si>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</si>
  <si>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</si>
  <si>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</si>
  <si>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</si>
  <si>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</si>
  <si>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</si>
  <si>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</si>
  <si>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</si>
  <si>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</si>
  <si>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</si>
  <si>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</si>
  <si>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</si>
  <si>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</si>
  <si>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</si>
  <si>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</si>
  <si>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</si>
  <si>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</si>
  <si>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</si>
  <si>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</si>
  <si>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</si>
  <si>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</si>
  <si>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</si>
  <si>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</si>
  <si>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</si>
  <si>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</si>
  <si>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</si>
  <si>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</si>
  <si>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</si>
  <si>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</si>
  <si>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</si>
  <si>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</si>
  <si>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</si>
  <si>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</si>
  <si>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</si>
  <si>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</si>
  <si>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</si>
  <si>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</si>
  <si>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</si>
  <si>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</si>
  <si>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</si>
  <si>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</si>
  <si>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</si>
  <si>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</si>
  <si>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</si>
  <si>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</si>
  <si>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</si>
  <si>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</si>
  <si>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</si>
  <si>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</si>
  <si>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</si>
  <si>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</si>
  <si>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</si>
  <si>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</si>
  <si>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</si>
  <si>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</si>
  <si>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</si>
  <si>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</si>
  <si>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</si>
  <si>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</si>
  <si>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</si>
  <si>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</si>
  <si>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</si>
  <si>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</si>
  <si>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</si>
  <si>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</si>
  <si>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</si>
  <si>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</si>
  <si>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</si>
  <si>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</si>
  <si>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</si>
  <si>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</si>
  <si>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</si>
  <si>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</si>
  <si>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</si>
  <si>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</si>
  <si>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</si>
  <si>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</si>
  <si>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</si>
  <si>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</si>
  <si>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</si>
  <si>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</si>
  <si>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</si>
  <si>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</si>
  <si>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</si>
  <si>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</si>
  <si>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</si>
  <si>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</si>
  <si>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</si>
  <si>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</si>
  <si>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</si>
  <si>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</si>
  <si>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</si>
  <si>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</si>
  <si>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</si>
  <si>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</si>
  <si>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</si>
  <si>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</si>
  <si>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</si>
  <si>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</si>
  <si>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</si>
  <si>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</si>
  <si>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</si>
  <si>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</si>
  <si>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</si>
  <si>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</si>
  <si>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</si>
  <si>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</si>
  <si>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</si>
  <si>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</si>
  <si>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</si>
  <si>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</si>
  <si>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</si>
  <si>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</si>
  <si>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</si>
  <si>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</si>
  <si>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</si>
  <si>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</si>
  <si>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</si>
  <si>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</si>
  <si>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</si>
  <si>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</si>
  <si>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</si>
  <si>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</si>
  <si>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</si>
  <si>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</si>
  <si>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</si>
  <si>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</si>
  <si>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</si>
  <si>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</si>
  <si>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</si>
  <si>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</si>
  <si>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</si>
  <si>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</si>
  <si>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</si>
  <si>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</si>
  <si>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</si>
  <si>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</si>
  <si>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</si>
  <si>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</si>
  <si>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</si>
  <si>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</si>
  <si>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</si>
  <si>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</si>
  <si>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</si>
  <si>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</si>
  <si>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</si>
  <si>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</si>
  <si>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</si>
  <si>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</si>
  <si>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</si>
  <si>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</si>
  <si>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</si>
  <si>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</si>
  <si>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</si>
  <si>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</si>
  <si>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</si>
  <si>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</si>
  <si>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</si>
  <si>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</si>
  <si>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</si>
  <si>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</si>
  <si>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</si>
  <si>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</si>
  <si>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</si>
  <si>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</si>
  <si>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</si>
  <si>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</si>
  <si>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</si>
  <si>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</si>
  <si>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</si>
  <si>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</si>
  <si>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</si>
  <si>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</si>
  <si>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</si>
  <si>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</si>
  <si>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</si>
  <si>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</si>
  <si>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</si>
  <si>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</si>
  <si>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</si>
  <si>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</si>
  <si>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</si>
  <si>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</si>
  <si>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</si>
  <si>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</si>
  <si>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</si>
  <si>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</si>
  <si>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</si>
  <si>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</si>
  <si>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</si>
  <si>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</si>
  <si>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</si>
  <si>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</si>
  <si>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</si>
  <si>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</si>
  <si>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</si>
  <si>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</si>
  <si>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</si>
  <si>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</si>
  <si>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</si>
  <si>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</si>
  <si>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</si>
  <si>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</si>
  <si>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</si>
  <si>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</si>
  <si>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</si>
  <si>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</si>
  <si>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</si>
  <si>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</si>
  <si>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</si>
  <si>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</si>
  <si>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</si>
  <si>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</si>
  <si>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</si>
  <si>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</si>
  <si>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</si>
  <si>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</si>
  <si>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</si>
  <si>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</si>
  <si>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</si>
  <si>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</si>
  <si>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</si>
  <si>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</si>
  <si>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</si>
  <si>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</si>
  <si>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</si>
  <si>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</si>
  <si>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</si>
  <si>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</si>
  <si>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</si>
  <si>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</si>
  <si>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</si>
  <si>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</si>
  <si>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</si>
  <si>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</si>
  <si>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</si>
  <si>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</si>
  <si>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</si>
  <si>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</si>
  <si>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</si>
  <si>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</si>
  <si>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</si>
  <si>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</si>
  <si>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</si>
  <si>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</si>
  <si>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</si>
  <si>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</si>
  <si>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</si>
  <si>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</si>
  <si>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</si>
  <si>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</si>
  <si>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</si>
  <si>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</si>
  <si>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</si>
  <si>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</si>
  <si>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</si>
  <si>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</si>
  <si>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</si>
  <si>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</si>
  <si>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</si>
  <si>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</si>
  <si>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</si>
  <si>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</si>
  <si>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</si>
  <si>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</si>
  <si>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</si>
  <si>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</si>
  <si>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</si>
  <si>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</si>
  <si>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</si>
  <si>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</si>
  <si>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</si>
  <si>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</si>
  <si>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</si>
  <si>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</si>
  <si>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</si>
  <si>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</si>
  <si>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</si>
  <si>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</si>
  <si>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</si>
  <si>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</si>
  <si>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</si>
  <si>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</si>
  <si>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</si>
  <si>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</si>
  <si>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</si>
  <si>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</si>
  <si>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</si>
  <si>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</si>
  <si>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</si>
  <si>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</si>
  <si>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</si>
  <si>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</si>
  <si>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</si>
  <si>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</si>
  <si>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</si>
  <si>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</si>
  <si>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</si>
  <si>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</si>
  <si>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</si>
  <si>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</si>
  <si>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</si>
  <si>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</si>
  <si>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</si>
  <si>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</si>
  <si>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</si>
  <si>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</si>
  <si>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</si>
  <si>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</si>
  <si>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</si>
  <si>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</si>
  <si>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</si>
  <si>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</si>
  <si>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</si>
  <si>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</si>
  <si>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</si>
  <si>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</si>
  <si>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</si>
  <si>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</si>
  <si>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</si>
  <si>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</si>
  <si>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</si>
  <si>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</si>
  <si>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</si>
  <si>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</si>
  <si>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</si>
  <si>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</si>
  <si>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</si>
  <si>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</si>
  <si>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</si>
  <si>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</si>
  <si>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</si>
  <si>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</si>
  <si>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</si>
  <si>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</si>
  <si>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</si>
  <si>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</si>
  <si>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</si>
  <si>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</si>
  <si>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</si>
  <si>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</si>
  <si>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</si>
  <si>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</si>
  <si>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</si>
  <si>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</si>
  <si>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</si>
  <si>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</si>
  <si>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</si>
  <si>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</si>
  <si>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</si>
  <si>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</si>
  <si>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</si>
  <si>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</si>
  <si>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</si>
  <si>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</si>
  <si>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</si>
  <si>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</si>
  <si>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</si>
  <si>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</si>
  <si>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</si>
  <si>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</si>
  <si>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</si>
  <si>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</si>
  <si>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</si>
  <si>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</si>
  <si>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</si>
  <si>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</si>
  <si>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</si>
  <si>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</si>
  <si>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</si>
  <si>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</si>
  <si>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</si>
  <si>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</si>
  <si>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</si>
  <si>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</si>
  <si>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</si>
  <si>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</si>
  <si>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</si>
  <si>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</si>
  <si>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</si>
  <si>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</si>
  <si>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</si>
  <si>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</si>
  <si>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</si>
  <si>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</si>
  <si>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</si>
  <si>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</si>
  <si>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</si>
  <si>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</si>
  <si>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</si>
  <si>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</si>
  <si>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</si>
  <si>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</si>
  <si>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</si>
  <si>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</si>
  <si>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</si>
  <si>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</si>
  <si>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</si>
  <si>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</si>
  <si>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</si>
  <si>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</si>
  <si>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</si>
  <si>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</si>
  <si>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</si>
  <si>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</si>
  <si>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</si>
  <si>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</si>
  <si>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</si>
  <si>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</si>
  <si>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</si>
  <si>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</si>
  <si>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</si>
  <si>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</si>
  <si>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</si>
  <si>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</si>
  <si>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</si>
  <si>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</si>
  <si>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</si>
  <si>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</si>
  <si>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</si>
  <si>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</si>
  <si>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</si>
  <si>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</si>
  <si>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</si>
  <si>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</si>
  <si>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</si>
  <si>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</si>
  <si>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</si>
  <si>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</si>
  <si>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</si>
  <si>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</si>
  <si>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</si>
  <si>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</si>
  <si>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</si>
  <si>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</si>
  <si>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</si>
  <si>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</si>
  <si>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</si>
  <si>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</si>
  <si>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</si>
  <si>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</si>
  <si>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</si>
  <si>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</si>
  <si>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</si>
  <si>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</si>
  <si>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</si>
  <si>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</si>
  <si>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</si>
  <si>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</si>
  <si>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</si>
  <si>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</si>
  <si>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</si>
  <si>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</si>
  <si>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</si>
  <si>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</si>
  <si>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</si>
  <si>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</si>
  <si>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</si>
  <si>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</si>
  <si>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</si>
  <si>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</si>
  <si>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</si>
  <si>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</si>
  <si>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</si>
  <si>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</si>
  <si>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</si>
  <si>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</si>
  <si>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</si>
  <si>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</si>
  <si>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</si>
  <si>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</si>
  <si>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</si>
  <si>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</si>
  <si>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</si>
  <si>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</si>
  <si>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</si>
  <si>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</si>
  <si>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</si>
  <si>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</si>
  <si>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</si>
  <si>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</si>
  <si>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</si>
  <si>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</si>
  <si>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</si>
  <si>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</si>
  <si>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</si>
  <si>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</si>
  <si>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</si>
  <si>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</si>
  <si>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</si>
  <si>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</si>
  <si>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</si>
  <si>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</si>
  <si>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</si>
  <si>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</si>
  <si>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</si>
  <si>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</si>
  <si>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</si>
  <si>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</si>
  <si>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</si>
  <si>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</si>
  <si>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</si>
  <si>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</si>
  <si>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</si>
  <si>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</si>
  <si>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</si>
  <si>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</si>
  <si>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</si>
  <si>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</si>
  <si>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</si>
  <si>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</si>
  <si>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</si>
  <si>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</si>
  <si>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</si>
  <si>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</si>
  <si>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</si>
  <si>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</si>
  <si>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</si>
  <si>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</si>
  <si>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</si>
  <si>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</si>
  <si>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</si>
  <si>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</si>
  <si>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</si>
  <si>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</si>
  <si>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</si>
  <si>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</si>
  <si>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</si>
  <si>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</si>
  <si>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</si>
  <si>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</si>
  <si>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</si>
  <si>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</si>
  <si>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</si>
  <si>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</si>
  <si>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</si>
  <si>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</si>
  <si>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</si>
  <si>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</si>
  <si>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</si>
  <si>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</si>
  <si>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</si>
  <si>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</si>
  <si>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</si>
  <si>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</si>
  <si>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</si>
  <si>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</si>
  <si>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</si>
  <si>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</si>
  <si>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</si>
  <si>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</si>
  <si>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</si>
  <si>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</si>
  <si>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</si>
  <si>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</si>
  <si>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</si>
  <si>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</si>
  <si>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</si>
  <si>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</si>
  <si>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</si>
  <si>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</si>
  <si>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</si>
  <si>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</si>
  <si>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</si>
  <si>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</si>
  <si>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</si>
  <si>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</si>
  <si>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</si>
  <si>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</si>
  <si>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</si>
  <si>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</si>
  <si>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</si>
  <si>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</si>
  <si>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</si>
  <si>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</si>
  <si>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</si>
  <si>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</si>
  <si>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</si>
  <si>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</si>
  <si>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</si>
  <si>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</si>
  <si>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</si>
  <si>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</si>
  <si>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</si>
  <si>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</si>
  <si>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</si>
  <si>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</si>
  <si>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</si>
  <si>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</si>
  <si>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</si>
  <si>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</si>
  <si>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</si>
  <si>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</si>
  <si>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</si>
  <si>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</si>
  <si>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</si>
  <si>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</si>
  <si>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</si>
  <si>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</si>
  <si>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</si>
  <si>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</si>
  <si>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</si>
  <si>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</si>
  <si>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</si>
  <si>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</si>
  <si>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</si>
  <si>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</si>
  <si>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</si>
  <si>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</si>
  <si>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</si>
  <si>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</si>
  <si>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</si>
  <si>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</si>
  <si>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</si>
  <si>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</si>
  <si>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</si>
  <si>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</si>
  <si>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</si>
  <si>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</si>
  <si>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</si>
  <si>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</si>
  <si>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</si>
  <si>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</si>
  <si>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</si>
  <si>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</si>
  <si>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</si>
  <si>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</si>
  <si>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</si>
  <si>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</si>
  <si>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</si>
  <si>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</si>
  <si>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</si>
  <si>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</si>
  <si>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</si>
  <si>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</si>
  <si>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</si>
  <si>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</si>
  <si>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</si>
  <si>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</si>
  <si>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</si>
  <si>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</si>
  <si>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</si>
  <si>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</si>
  <si>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</si>
  <si>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</si>
  <si>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</si>
  <si>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</si>
  <si>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</si>
  <si>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</si>
  <si>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</si>
  <si>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</si>
  <si>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</si>
  <si>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</si>
  <si>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</si>
  <si>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</si>
  <si>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</si>
  <si>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</si>
  <si>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</si>
  <si>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</si>
  <si>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</si>
  <si>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</si>
  <si>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</si>
  <si>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</si>
  <si>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</si>
  <si>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</si>
  <si>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</si>
  <si>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</si>
  <si>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</si>
  <si>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</si>
  <si>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</si>
  <si>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</si>
  <si>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</si>
  <si>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</si>
  <si>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</si>
  <si>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</si>
  <si>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</si>
  <si>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</si>
  <si>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</si>
  <si>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</si>
  <si>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</si>
  <si>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</si>
  <si>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</si>
  <si>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</si>
  <si>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</si>
  <si>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</si>
  <si>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</si>
  <si>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</si>
  <si>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</si>
  <si>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</si>
  <si>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</si>
  <si>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</si>
  <si>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</si>
  <si>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</si>
  <si>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</si>
  <si>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</si>
  <si>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</si>
  <si>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</si>
  <si>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</si>
  <si>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</si>
  <si>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</si>
  <si>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</si>
  <si>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</si>
  <si>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</si>
  <si>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</si>
  <si>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</si>
  <si>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</si>
  <si>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</si>
  <si>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</si>
  <si>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</si>
  <si>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</si>
  <si>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</si>
  <si>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</si>
  <si>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</si>
  <si>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</si>
  <si>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</si>
  <si>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</si>
  <si>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</si>
  <si>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</si>
  <si>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</si>
  <si>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</si>
  <si>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</si>
  <si>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</si>
  <si>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</si>
  <si>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</si>
  <si>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</si>
  <si>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</si>
  <si>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</si>
  <si>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</si>
  <si>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</si>
  <si>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</si>
  <si>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</si>
  <si>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</si>
  <si>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</si>
  <si>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</si>
  <si>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</si>
  <si>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</si>
  <si>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</si>
  <si>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</si>
  <si>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</si>
  <si>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</si>
  <si>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</si>
  <si>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</si>
  <si>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</si>
  <si>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</si>
  <si>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</si>
  <si>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</si>
  <si>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</si>
  <si>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</si>
  <si>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</si>
  <si>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</si>
  <si>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</si>
  <si>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</si>
  <si>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</si>
  <si>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</si>
  <si>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</si>
  <si>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</si>
  <si>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</si>
  <si>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</si>
  <si>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</si>
  <si>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</si>
  <si>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</si>
  <si>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</si>
  <si>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</si>
  <si>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</si>
  <si>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</si>
  <si>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</si>
  <si>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</si>
  <si>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</si>
  <si>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</si>
  <si>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</si>
  <si>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</si>
  <si>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</si>
  <si>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</si>
  <si>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</si>
  <si>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</si>
  <si>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</si>
  <si>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</si>
  <si>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</si>
  <si>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</si>
  <si>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</si>
  <si>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</si>
  <si>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</si>
  <si>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</si>
  <si>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</si>
  <si>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</si>
  <si>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</si>
  <si>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</si>
  <si>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</si>
  <si>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</si>
  <si>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</si>
  <si>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</si>
  <si>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</si>
  <si>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</si>
  <si>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</si>
  <si>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</si>
  <si>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</si>
  <si>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</si>
  <si>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</si>
  <si>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</si>
  <si>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</si>
  <si>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</si>
  <si>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</si>
  <si>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</si>
  <si>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</si>
  <si>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</si>
  <si>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</si>
  <si>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</si>
  <si>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</si>
  <si>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</si>
  <si>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</si>
  <si>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</si>
  <si>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</si>
  <si>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</si>
  <si>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</si>
  <si>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</si>
  <si>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</si>
  <si>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</si>
  <si>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</si>
  <si>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</si>
  <si>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</si>
  <si>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</si>
  <si>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</si>
  <si>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</si>
  <si>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</si>
  <si>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</si>
  <si>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</si>
  <si>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</si>
  <si>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</si>
  <si>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</si>
  <si>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</si>
  <si>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</si>
  <si>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</si>
  <si>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</si>
  <si>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</si>
  <si>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</si>
  <si>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</si>
  <si>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</si>
  <si>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</si>
  <si>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</si>
  <si>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</si>
  <si>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</si>
  <si>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</si>
  <si>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</si>
  <si>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</si>
  <si>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</si>
  <si>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</si>
  <si>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</si>
  <si>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</si>
  <si>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</si>
  <si>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</si>
  <si>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</si>
  <si>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</si>
  <si>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</si>
  <si>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</si>
  <si>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</si>
  <si>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</si>
  <si>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</si>
  <si>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</si>
  <si>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</si>
  <si>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</si>
  <si>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</si>
  <si>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</si>
  <si>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</si>
  <si>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</si>
  <si>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</si>
  <si>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</si>
  <si>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</si>
  <si>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</si>
  <si>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</si>
  <si>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</si>
  <si>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</si>
  <si>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</si>
  <si>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</si>
  <si>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</si>
  <si>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</si>
  <si>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</si>
  <si>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</si>
  <si>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</si>
  <si>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</si>
  <si>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</si>
  <si>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</si>
  <si>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</si>
  <si>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</si>
  <si>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</si>
  <si>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</si>
  <si>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</si>
  <si>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</si>
  <si>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</si>
  <si>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</si>
  <si>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</si>
  <si>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</si>
  <si>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</si>
  <si>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</si>
  <si>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</si>
  <si>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</si>
  <si>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</si>
  <si>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</si>
  <si>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</si>
  <si>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</si>
  <si>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</si>
  <si>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</si>
  <si>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</si>
  <si>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</si>
  <si>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</si>
  <si>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</si>
  <si>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</si>
  <si>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</si>
  <si>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</si>
  <si>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</si>
  <si>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</si>
  <si>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</si>
  <si>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</si>
  <si>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</si>
  <si>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</si>
  <si>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</si>
  <si>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</si>
  <si>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</si>
  <si>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</si>
  <si>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</si>
  <si>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</si>
  <si>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</si>
  <si>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</si>
  <si>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</si>
  <si>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</si>
  <si>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</si>
  <si>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</si>
  <si>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</si>
  <si>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</si>
  <si>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</si>
  <si>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</si>
  <si>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</si>
  <si>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</si>
  <si>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</si>
  <si>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</si>
  <si>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</si>
  <si>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</si>
  <si>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</si>
  <si>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</si>
  <si>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</si>
  <si>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</si>
  <si>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</si>
  <si>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</si>
  <si>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</si>
  <si>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</si>
  <si>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</si>
  <si>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</si>
  <si>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</si>
  <si>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</si>
  <si>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</si>
  <si>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</si>
  <si>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</si>
  <si>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</si>
  <si>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</si>
  <si>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</si>
  <si>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</si>
  <si>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</si>
  <si>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</si>
  <si>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</si>
  <si>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</si>
  <si>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</si>
  <si>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</si>
  <si>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</si>
  <si>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</si>
  <si>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</si>
  <si>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</si>
  <si>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</si>
  <si>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</si>
  <si>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</si>
  <si>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</si>
  <si>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</si>
  <si>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</si>
  <si>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</si>
  <si>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</si>
  <si>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</si>
  <si>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</si>
  <si>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</si>
  <si>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</si>
  <si>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</si>
  <si>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</si>
  <si>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</si>
  <si>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</si>
  <si>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</si>
  <si>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</si>
  <si>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</si>
  <si>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</si>
  <si>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</si>
  <si>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</si>
  <si>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</si>
  <si>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</si>
  <si>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</si>
  <si>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</si>
  <si>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</si>
  <si>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</si>
  <si>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</si>
  <si>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</si>
  <si>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</si>
  <si>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</si>
  <si>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</si>
  <si>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</si>
  <si>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</si>
  <si>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</si>
  <si>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</si>
  <si>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</si>
  <si>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</si>
  <si>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</si>
  <si>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</si>
  <si>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</si>
  <si>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</si>
  <si>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</si>
  <si>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</si>
  <si>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</si>
  <si>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</si>
  <si>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</si>
  <si>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</si>
  <si>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</si>
  <si>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</si>
  <si>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</si>
  <si>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</si>
  <si>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</si>
  <si>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</si>
  <si>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</si>
  <si>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</si>
  <si>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</si>
  <si>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</si>
  <si>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</si>
  <si>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</si>
  <si>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</si>
  <si>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</si>
  <si>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</si>
  <si>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</si>
  <si>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</si>
  <si>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</si>
  <si>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</si>
  <si>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</si>
  <si>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</si>
  <si>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</si>
  <si>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</si>
  <si>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</si>
  <si>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</si>
  <si>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</si>
  <si>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</si>
  <si>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</si>
  <si>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</si>
  <si>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</si>
  <si>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</si>
  <si>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</si>
  <si>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</si>
  <si>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</si>
  <si>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</si>
  <si>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</si>
  <si>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</si>
  <si>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</si>
  <si>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</si>
  <si>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</si>
  <si>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</si>
  <si>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</si>
  <si>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</si>
  <si>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</si>
  <si>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</si>
  <si>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</si>
  <si>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</si>
  <si>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</si>
  <si>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</si>
  <si>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</si>
  <si>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</si>
  <si>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</si>
  <si>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</si>
  <si>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</si>
  <si>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</si>
  <si>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</si>
  <si>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</si>
  <si>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</si>
  <si>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</si>
  <si>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</si>
  <si>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</si>
  <si>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</si>
  <si>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</si>
  <si>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</si>
  <si>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</si>
  <si>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</si>
  <si>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</si>
  <si>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</si>
  <si>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</si>
  <si>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</si>
  <si>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</si>
  <si>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</si>
  <si>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</si>
  <si>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</si>
  <si>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</si>
  <si>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</si>
  <si>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</si>
  <si>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</si>
  <si>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</si>
  <si>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</si>
  <si>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</si>
  <si>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</si>
  <si>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</si>
  <si>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</si>
  <si>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</si>
  <si>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</si>
  <si>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</si>
  <si>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</si>
  <si>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</si>
  <si>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</si>
  <si>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</si>
  <si>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</si>
  <si>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</si>
  <si>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</si>
  <si>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</si>
  <si>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</si>
  <si>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</si>
  <si>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</si>
  <si>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</si>
  <si>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</si>
  <si>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</si>
  <si>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</si>
  <si>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</si>
  <si>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</si>
  <si>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</si>
  <si>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</si>
  <si>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</si>
  <si>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</si>
  <si>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</si>
  <si>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</si>
  <si>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</si>
  <si>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</si>
  <si>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</si>
  <si>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</si>
  <si>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</si>
  <si>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</si>
  <si>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</si>
  <si>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</si>
  <si>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</si>
  <si>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</si>
  <si>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</si>
  <si>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</si>
  <si>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</si>
  <si>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</si>
  <si>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</si>
  <si>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</si>
  <si>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</si>
  <si>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</si>
  <si>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</si>
  <si>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</si>
  <si>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</si>
  <si>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</si>
  <si>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</si>
  <si>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</si>
  <si>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</si>
  <si>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</si>
  <si>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</si>
  <si>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</si>
  <si>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</si>
  <si>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</si>
  <si>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</si>
  <si>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</si>
  <si>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</si>
  <si>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</si>
  <si>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</si>
  <si>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</si>
  <si>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</si>
  <si>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</si>
  <si>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</si>
  <si>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</si>
  <si>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</si>
  <si>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</si>
  <si>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</si>
  <si>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</si>
  <si>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</si>
  <si>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</si>
  <si>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</si>
  <si>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</si>
  <si>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</si>
  <si>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</si>
  <si>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</si>
  <si>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</si>
  <si>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</si>
  <si>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</si>
  <si>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</si>
  <si>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</si>
  <si>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</si>
  <si>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</si>
  <si>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</si>
  <si>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</si>
  <si>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</si>
  <si>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</si>
  <si>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</si>
  <si>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</si>
  <si>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</si>
  <si>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</si>
  <si>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</si>
  <si>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</si>
  <si>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</si>
  <si>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</si>
  <si>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</si>
  <si>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</si>
  <si>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</si>
  <si>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</si>
  <si>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</si>
  <si>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</si>
  <si>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</si>
  <si>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</si>
  <si>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</si>
  <si>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</si>
  <si>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</si>
  <si>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</si>
  <si>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</si>
  <si>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</si>
  <si>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</si>
  <si>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</si>
  <si>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</si>
  <si>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</si>
  <si>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</si>
  <si>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</si>
  <si>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</si>
  <si>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</si>
  <si>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</si>
  <si>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</si>
  <si>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</si>
  <si>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</si>
  <si>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</si>
  <si>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</si>
  <si>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</si>
  <si>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</si>
  <si>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</si>
  <si>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</si>
  <si>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</si>
  <si>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</si>
  <si>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</si>
  <si>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</si>
  <si>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</si>
  <si>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</si>
  <si>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</si>
  <si>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</si>
  <si>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</si>
  <si>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</si>
  <si>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</si>
  <si>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</si>
  <si>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</si>
  <si>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</si>
  <si>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</si>
  <si>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</si>
  <si>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</si>
  <si>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</si>
  <si>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</si>
  <si>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</si>
  <si>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</si>
  <si>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</si>
  <si>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</si>
  <si>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</si>
  <si>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</si>
  <si>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</si>
  <si>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</si>
  <si>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</si>
  <si>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</si>
  <si>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</si>
  <si>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</si>
  <si>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</si>
  <si>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</si>
  <si>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</si>
  <si>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</si>
  <si>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</si>
  <si>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</si>
  <si>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</si>
  <si>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</si>
  <si>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</si>
  <si>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</si>
  <si>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</si>
  <si>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</si>
  <si>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</si>
  <si>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</si>
  <si>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</si>
  <si>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</si>
  <si>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</si>
  <si>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</si>
  <si>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</si>
  <si>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</si>
  <si>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</si>
  <si>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</si>
  <si>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</si>
  <si>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</si>
  <si>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</si>
  <si>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</si>
  <si>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</si>
  <si>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</si>
  <si>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</si>
  <si>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</si>
  <si>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</si>
  <si>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</si>
  <si>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</si>
  <si>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</si>
  <si>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</si>
  <si>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</si>
  <si>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</si>
  <si>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</si>
  <si>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</si>
  <si>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</si>
  <si>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</si>
  <si>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</si>
  <si>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</si>
  <si>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</si>
  <si>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</si>
  <si>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</si>
  <si>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</si>
  <si>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</si>
  <si>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</si>
  <si>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</si>
  <si>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</si>
  <si>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</si>
  <si>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</si>
  <si>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</si>
  <si>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</si>
  <si>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</si>
  <si>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</si>
  <si>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</si>
  <si>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</si>
  <si>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</si>
  <si>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</si>
  <si>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</si>
  <si>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</si>
  <si>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</si>
  <si>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</si>
  <si>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</si>
  <si>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</si>
  <si>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</si>
  <si>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</si>
  <si>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</si>
  <si>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</si>
  <si>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</si>
  <si>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</si>
  <si>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</si>
  <si>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</si>
  <si>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</si>
  <si>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</si>
  <si>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</si>
  <si>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</si>
  <si>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</si>
  <si>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</si>
  <si>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</si>
  <si>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</si>
  <si>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</si>
  <si>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</si>
  <si>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</si>
  <si>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</si>
  <si>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</si>
  <si>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</si>
  <si>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</si>
  <si>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</si>
  <si>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</si>
  <si>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</si>
  <si>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</si>
  <si>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</si>
  <si>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</si>
  <si>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</si>
  <si>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</si>
  <si>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</si>
  <si>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</si>
  <si>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</si>
  <si>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</si>
  <si>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</si>
  <si>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</si>
  <si>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</si>
  <si>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</si>
  <si>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</si>
  <si>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</si>
  <si>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</si>
  <si>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</si>
  <si>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</si>
  <si>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</si>
  <si>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</si>
  <si>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</si>
  <si>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</si>
  <si>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</si>
  <si>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</si>
  <si>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</si>
  <si>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</si>
  <si>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</si>
  <si>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</si>
  <si>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</si>
  <si>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</si>
  <si>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</si>
  <si>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</si>
  <si>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</si>
  <si>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</si>
  <si>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</si>
  <si>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</si>
  <si>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</si>
  <si>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</si>
  <si>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</si>
  <si>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</si>
  <si>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</si>
  <si>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</si>
  <si>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</si>
  <si>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</si>
  <si>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</si>
  <si>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</si>
  <si>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</si>
  <si>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</si>
  <si>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</si>
  <si>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</si>
  <si>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</si>
  <si>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</si>
  <si>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</si>
  <si>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</si>
  <si>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</si>
  <si>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</si>
  <si>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</si>
  <si>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</si>
  <si>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</si>
  <si>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</si>
  <si>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</si>
  <si>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</si>
  <si>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</si>
  <si>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</si>
  <si>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</si>
  <si>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</si>
  <si>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</si>
  <si>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</si>
  <si>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</si>
  <si>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</si>
  <si>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</si>
  <si>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</si>
  <si>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</si>
  <si>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</si>
  <si>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</si>
  <si>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</si>
  <si>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</si>
  <si>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</si>
  <si>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</si>
  <si>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</si>
  <si>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</si>
  <si>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</si>
  <si>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</si>
  <si>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</si>
  <si>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</si>
  <si>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</si>
  <si>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</si>
  <si>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</si>
  <si>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</si>
  <si>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</si>
  <si>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</si>
  <si>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</si>
  <si>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</si>
  <si>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</si>
  <si>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</si>
  <si>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</si>
  <si>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</si>
  <si>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</si>
  <si>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</si>
  <si>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</si>
  <si>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</si>
  <si>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</si>
  <si>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</si>
  <si>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</si>
  <si>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</si>
  <si>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</si>
  <si>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</si>
  <si>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</si>
  <si>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</si>
  <si>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</si>
  <si>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</si>
  <si>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</si>
  <si>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</si>
  <si>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</si>
  <si>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</si>
  <si>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</si>
  <si>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</si>
  <si>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</si>
  <si>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</si>
  <si>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</si>
  <si>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</si>
  <si>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</si>
  <si>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</si>
  <si>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</si>
  <si>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</si>
  <si>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</si>
  <si>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</si>
  <si>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</si>
  <si>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</si>
  <si>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</si>
  <si>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</si>
  <si>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</si>
  <si>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</si>
  <si>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</si>
  <si>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</si>
  <si>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</si>
  <si>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</si>
  <si>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</si>
  <si>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</si>
  <si>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</si>
  <si>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</si>
  <si>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</si>
  <si>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</si>
  <si>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</si>
  <si>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</si>
  <si>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</si>
  <si>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</si>
  <si>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</si>
  <si>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</si>
  <si>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</si>
  <si>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</si>
  <si>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</si>
  <si>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</si>
  <si>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</si>
  <si>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</si>
  <si>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</si>
  <si>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</si>
  <si>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</si>
  <si>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</si>
  <si>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</si>
  <si>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</si>
  <si>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</si>
  <si>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</si>
  <si>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</si>
  <si>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</si>
  <si>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</si>
  <si>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</si>
  <si>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</si>
  <si>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</si>
  <si>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</si>
  <si>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</si>
  <si>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</si>
  <si>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</si>
  <si>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</si>
  <si>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</si>
  <si>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</si>
  <si>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</si>
  <si>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</si>
  <si>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</si>
  <si>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</si>
  <si>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</si>
  <si>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</si>
  <si>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</si>
  <si>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</si>
  <si>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</si>
  <si>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</si>
  <si>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</si>
  <si>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</si>
  <si>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</si>
  <si>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</si>
  <si>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</si>
  <si>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</si>
  <si>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</si>
  <si>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</si>
  <si>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</si>
  <si>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</si>
  <si>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</si>
  <si>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</si>
  <si>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</si>
  <si>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</si>
  <si>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</si>
  <si>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</si>
  <si>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</si>
  <si>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</si>
  <si>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</si>
  <si>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</si>
  <si>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</si>
  <si>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</si>
  <si>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</si>
  <si>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</si>
  <si>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</si>
  <si>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</si>
  <si>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</si>
  <si>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</si>
  <si>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</si>
  <si>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</si>
  <si>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</si>
  <si>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</si>
  <si>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</si>
  <si>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</si>
  <si>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</si>
  <si>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</si>
  <si>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</si>
  <si>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</si>
  <si>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</si>
  <si>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</si>
  <si>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</si>
  <si>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</si>
  <si>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</si>
  <si>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</si>
  <si>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</si>
  <si>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</si>
  <si>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</si>
  <si>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</si>
  <si>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</si>
  <si>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</si>
  <si>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</si>
  <si>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</si>
  <si>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</si>
  <si>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</si>
  <si>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</si>
  <si>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</si>
  <si>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</si>
  <si>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</si>
  <si>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</si>
  <si>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</si>
  <si>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</si>
  <si>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</si>
  <si>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</si>
  <si>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</si>
  <si>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</si>
  <si>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</si>
  <si>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</si>
  <si>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</si>
  <si>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</si>
  <si>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</si>
  <si>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</si>
  <si>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</si>
  <si>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</si>
  <si>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</si>
  <si>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</si>
  <si>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</si>
  <si>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</si>
  <si>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</si>
  <si>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</si>
  <si>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</si>
  <si>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</si>
  <si>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</si>
  <si>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</si>
  <si>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</si>
  <si>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</si>
  <si>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</si>
  <si>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</si>
  <si>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</si>
  <si>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</si>
  <si>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</si>
  <si>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</si>
  <si>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</si>
  <si>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</si>
  <si>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</si>
  <si>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</si>
  <si>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</si>
  <si>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</si>
  <si>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</si>
  <si>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</si>
  <si>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</si>
  <si>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</si>
  <si>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</si>
  <si>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</si>
  <si>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</si>
  <si>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</si>
  <si>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</si>
  <si>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</si>
  <si>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</si>
  <si>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</si>
  <si>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</si>
  <si>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</si>
  <si>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</si>
  <si>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</si>
  <si>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</si>
  <si>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</si>
  <si>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</si>
  <si>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</si>
  <si>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</si>
  <si>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</si>
  <si>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</si>
  <si>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</si>
  <si>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</si>
  <si>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</si>
  <si>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</si>
  <si>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</si>
  <si>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</si>
  <si>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</si>
  <si>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</si>
  <si>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</si>
  <si>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</si>
  <si>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</si>
  <si>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</si>
  <si>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</si>
  <si>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</si>
  <si>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</si>
  <si>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</si>
  <si>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</si>
  <si>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</si>
  <si>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</si>
  <si>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</si>
  <si>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</si>
  <si>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</si>
  <si>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</si>
  <si>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</si>
  <si>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</si>
  <si>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</si>
  <si>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</si>
  <si>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</si>
  <si>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</si>
  <si>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</si>
  <si>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</si>
  <si>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</si>
  <si>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</si>
  <si>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</si>
  <si>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</si>
  <si>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</si>
  <si>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</si>
  <si>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</si>
  <si>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</si>
  <si>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</si>
  <si>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</si>
  <si>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</si>
  <si>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</si>
  <si>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</si>
  <si>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</si>
  <si>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</si>
  <si>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</si>
  <si>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</si>
  <si>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</si>
  <si>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</si>
  <si>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</si>
  <si>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</si>
  <si>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</si>
  <si>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</si>
  <si>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</si>
  <si>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</si>
  <si>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</si>
  <si>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</si>
  <si>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</si>
  <si>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</si>
  <si>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</si>
  <si>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</si>
  <si>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</si>
  <si>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</si>
  <si>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</si>
  <si>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</si>
  <si>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</si>
  <si>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</si>
  <si>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</si>
  <si>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</si>
  <si>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</si>
  <si>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</si>
  <si>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</si>
  <si>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</si>
  <si>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</si>
  <si>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</si>
  <si>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</si>
  <si>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</si>
  <si>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</si>
  <si>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</si>
  <si>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</si>
  <si>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</si>
  <si>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</si>
  <si>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</si>
  <si>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</si>
  <si>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</si>
  <si>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</si>
  <si>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</si>
  <si>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</si>
  <si>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</si>
  <si>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</si>
  <si>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</si>
  <si>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</si>
  <si>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</si>
  <si>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</si>
  <si>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</si>
  <si>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</si>
  <si>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</si>
  <si>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</si>
  <si>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</si>
  <si>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</si>
  <si>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</si>
  <si>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</si>
  <si>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</si>
  <si>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</si>
  <si>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</si>
  <si>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</si>
  <si>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 xml:space="preserve">Percent Funded 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</si>
  <si>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</si>
  <si>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</si>
  <si>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</si>
  <si>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</si>
  <si>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</si>
  <si>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</si>
  <si>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</si>
  <si>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</si>
  <si>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</si>
  <si>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</si>
  <si>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</si>
  <si>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</si>
  <si>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</si>
  <si>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</si>
  <si>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</si>
  <si>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</si>
  <si>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</si>
  <si>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</si>
  <si>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</si>
  <si>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</si>
  <si>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</si>
  <si>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</si>
  <si>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</si>
  <si>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</si>
  <si>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</si>
  <si>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</si>
  <si>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</si>
  <si>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</si>
  <si>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</si>
  <si>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</si>
  <si>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</si>
  <si>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</si>
  <si>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</si>
  <si>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</si>
  <si>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</si>
  <si>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</si>
  <si>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</si>
  <si>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</si>
  <si>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</si>
  <si>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</si>
  <si>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</si>
  <si>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</si>
  <si>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</si>
  <si>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</si>
  <si>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</si>
  <si>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</si>
  <si>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</si>
  <si>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</si>
  <si>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</si>
  <si>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</si>
  <si>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</si>
  <si>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</si>
  <si>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</si>
  <si>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</si>
  <si>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</si>
  <si>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Column Labels</t>
  </si>
  <si>
    <t>Date Created Conversion</t>
  </si>
  <si>
    <t>Date Ended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</si>
  <si>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</si>
  <si>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</si>
  <si>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</si>
  <si>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</si>
  <si>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</si>
  <si>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</si>
  <si>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</si>
  <si>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</si>
  <si>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</si>
  <si>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</si>
  <si>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</si>
  <si>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</si>
  <si>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</si>
  <si>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</si>
  <si>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 xml:space="preserve">Goal </t>
  </si>
  <si>
    <t xml:space="preserve">Number Successful </t>
  </si>
  <si>
    <t xml:space="preserve">Number Failed </t>
  </si>
  <si>
    <t>Number Canceled</t>
  </si>
  <si>
    <t xml:space="preserve">Total Projects </t>
  </si>
  <si>
    <t xml:space="preserve">Percentage Successful </t>
  </si>
  <si>
    <t>Perecentage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</si>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</sst>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</font>
    <font>
      <sz val="11"/>
      <color rgb="FF24292E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Font="1"/>
    <xf numFmtId="0" fontId="4" fillId="0" borderId="0" xfId="0" applyFont="1"/>
    <xf numFmtId="10" fontId="0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</a:t>
            </a:r>
            <a:r>
              <a:rPr lang="en-US" baseline="0"/>
              <a:t>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'By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'By Category'!$D$4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'By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7997824"/>
        <c:axId val="-2074997552"/>
      </c:barChart>
      <c:catAx>
        <c:axId val="-206799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997552"/>
        <c:crosses val="autoZero"/>
        <c:auto val="1"/>
        <c:lblAlgn val="ctr"/>
        <c:lblOffset val="100"/>
        <c:noMultiLvlLbl val="0"/>
      </c:catAx>
      <c:valAx>
        <c:axId val="-20749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99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</a:t>
            </a:r>
            <a:r>
              <a:rPr lang="en-US" baseline="0"/>
              <a:t> SubCategory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'By SubCategory'!$C$5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'By SubCategory'!$D$5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'By SubCategory'!$E$5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709856"/>
        <c:axId val="-2074706240"/>
      </c:barChart>
      <c:catAx>
        <c:axId val="-207470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706240"/>
        <c:crosses val="autoZero"/>
        <c:auto val="1"/>
        <c:lblAlgn val="ctr"/>
        <c:lblOffset val="100"/>
        <c:noMultiLvlLbl val="0"/>
      </c:catAx>
      <c:valAx>
        <c:axId val="-207470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470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 Years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'By Years 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Years 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 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'By Years 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Years 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 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'By Years 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Years 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 '!$D$6:$D$17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71679104"/>
        <c:axId val="-2071872800"/>
      </c:lineChart>
      <c:catAx>
        <c:axId val="-20716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872800"/>
        <c:crosses val="autoZero"/>
        <c:auto val="1"/>
        <c:lblAlgn val="ctr"/>
        <c:lblOffset val="100"/>
        <c:noMultiLvlLbl val="0"/>
      </c:catAx>
      <c:valAx>
        <c:axId val="-20718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16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00367920"/>
        <c:axId val="-2100348192"/>
      </c:lineChart>
      <c:catAx>
        <c:axId val="-210036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348192"/>
        <c:crosses val="autoZero"/>
        <c:auto val="1"/>
        <c:lblAlgn val="ctr"/>
        <c:lblOffset val="100"/>
        <c:noMultiLvlLbl val="0"/>
      </c:catAx>
      <c:valAx>
        <c:axId val="-21003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036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127000</xdr:rowOff>
    </xdr:from>
    <xdr:to>
      <xdr:col>9</xdr:col>
      <xdr:colOff>533400</xdr:colOff>
      <xdr:row>47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2</xdr:row>
      <xdr:rowOff>38100</xdr:rowOff>
    </xdr:from>
    <xdr:to>
      <xdr:col>14</xdr:col>
      <xdr:colOff>279400</xdr:colOff>
      <xdr:row>47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0</xdr:row>
      <xdr:rowOff>63500</xdr:rowOff>
    </xdr:from>
    <xdr:to>
      <xdr:col>13</xdr:col>
      <xdr:colOff>603250</xdr:colOff>
      <xdr:row>33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15</xdr:row>
      <xdr:rowOff>12700</xdr:rowOff>
    </xdr:from>
    <xdr:to>
      <xdr:col>7</xdr:col>
      <xdr:colOff>755650</xdr:colOff>
      <xdr:row>46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97.911664583335" createdVersion="4" refreshedVersion="4" minRefreshableVersion="3" recordCount="4114">
  <cacheSource type="worksheet">
    <worksheetSource ref="A1:R4115" sheet="Main Documen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98.876352546293" createdVersion="4" refreshedVersion="4" minRefreshableVersion="3" recordCount="4114">
  <cacheSource type="worksheet">
    <worksheetSource ref="A1:T4115" sheet="Main Documen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and Sub-Category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2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7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8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000000000002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5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6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4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9999999999994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5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9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9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00000000000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7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4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4999999999999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2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000000000005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7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00000000000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3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09999999999997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2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6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7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n v="27.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70000000000003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3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4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30000000000007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09999999999994"/>
    <s v="film &amp; video/shorts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8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000000000005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7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9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3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7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8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9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000000000000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8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8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3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90000000000006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9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7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7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7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1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39999999999995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8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5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6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3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5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1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1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9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5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2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4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900000000000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9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5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2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2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4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9999999999995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n v="1.341"/>
    <n v="108.15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000000000005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8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9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2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60000000000005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5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5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8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5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8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2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7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3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3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9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5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3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7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9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5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8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1999999999999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n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9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5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4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5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2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2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6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00000000000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7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"/>
    <s v="film &amp; video/documentary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n v="1.0266285714285714"/>
    <n v="106.62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9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2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6999999999999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500000000000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6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9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5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7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5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8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900000000000006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2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6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5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000000000000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4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5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300000000000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5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39999999999995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4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5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999999999994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2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6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8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6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2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4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8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30000000000007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6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2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0000000000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2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9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399999999999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2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9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999999999999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9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7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7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3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8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s v="film &amp; video/animation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5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9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8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29999999999998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60000000000002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n v="0.11892727272727273"/>
    <n v="38.479999999999997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7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7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59999999999994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7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000000000001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70000000000002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3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9999999999997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5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3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90000000000006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6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9999999999994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3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39999999999995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5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5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2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"/>
    <s v="theater/plays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1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4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n v="0.0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s v="technology/web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n v="9.0833333333333335E-2"/>
    <n v="389.29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8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3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9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8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9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7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2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600000000000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3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999999999999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2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30000000000003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9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4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4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999999999999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6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000000000001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3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5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3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70000000000003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80000000000007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999999999996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5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9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5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9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9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6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9000000000005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7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5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19999999999993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9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9999999999994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n v="1.0547157142857144"/>
    <n v="51.63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600000000000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30000000000007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7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n v="1.1440638297872341"/>
    <n v="234.8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5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7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9999999999997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9999999999994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8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1999999999999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7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2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3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7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4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5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7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000000000000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6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7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3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n v="3.5400000000000001E-2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5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7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20000000000003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9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00000000000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9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600000000000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5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6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3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"/>
    <s v="music/rock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4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2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999999999999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6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3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7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5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2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3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2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2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8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6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3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4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8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30000000000003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7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0000000000003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6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4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2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8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7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8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9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7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3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8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9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6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7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7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7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n v="3.5714285714285713E-3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0000000000003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1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n v="0.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2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999999999999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6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"/>
    <s v="technology/wearables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5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9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3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"/>
    <s v="technology/wearables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39999999999998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9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7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8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3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99999999999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8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3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4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4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"/>
    <s v="technology/wearables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9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7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2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1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s v="technology/wearables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9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6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n v="2.3345000000000001E-2"/>
    <n v="424.45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7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300000000000008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3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8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5000000000001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7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5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6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90000000000006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8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8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9999999999994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7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9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0000000000005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3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9999999999997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6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4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7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30000000000003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9999999999997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7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8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7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79999999999998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70000000000002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2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1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9999999999994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1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3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000000000003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0000000000001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8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7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7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2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n v="0.0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1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7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7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9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8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9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s v="food/food trucks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2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4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6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8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29999999999998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7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n v="1.35"/>
    <n v="79.4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4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2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00000000000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5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9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0000000000003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8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7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2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9999999999997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3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8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8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7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9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3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29999999999998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3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2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7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9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7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8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5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9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n v="1.2541538461538462"/>
    <n v="77.64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4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600000000000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6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9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7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7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6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8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70000000000003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7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9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3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3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4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3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2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999999999999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2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99999999999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3"/>
    <s v="technology/wearables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1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7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6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7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9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3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999999999999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5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6000000000001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5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2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7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8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5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49999999999997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7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999999999995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4000000000000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8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7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1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8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6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5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4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9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2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3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6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6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999999999999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7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8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2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9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s v="publishing/translations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7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4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69999999999997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999999999999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8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5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9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6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6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n v="1E-3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1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s v="publishing/fiction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000000000000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4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6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4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000000000000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2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8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8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3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6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5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9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2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4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999999999999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2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2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8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6999999999999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n v="3.3333333333333332E-4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3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9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2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7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n v="0.41399999999999998"/>
    <n v="47.77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7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9999999999994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999999999999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8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8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3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9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3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90000000000006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3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9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6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2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8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8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49999999999994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3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9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3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9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4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7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6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7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09999999999994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5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n v="1.0033493333333334"/>
    <n v="156.7700000000000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50000000000006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"/>
    <s v="music/pop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80000000000007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0000000000003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6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6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n v="1.39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5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5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2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00000000000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8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3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3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3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000000000001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9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2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1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0000000000003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7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3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7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7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8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2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4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5000000000000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9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6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9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8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9999999999994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7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4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2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4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6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9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1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3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3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4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1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8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7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4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9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5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8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7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5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4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8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3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4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1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6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8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8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6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9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7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9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69999999999993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999999999999"/>
    <s v="music/rock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n v="1.04"/>
    <n v="47.27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70000000000003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8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s v="music/rock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3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30000000000003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4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8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9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00000000000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9999999999997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3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4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9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2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9999999999999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4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3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2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9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8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3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6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8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49999999999997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1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9999999999994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3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3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"/>
    <s v="music/indie rock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n v="1.14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3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9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499999999999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5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09999999999994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7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40000000000003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69999999999993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4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9999999999993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6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8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4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7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9999999998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5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3999999999999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8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3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6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9999999999994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9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6000000000003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9"/>
    <s v="photography/people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3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7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999999999999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6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8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000000000007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8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9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2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7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5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999999999999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4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200000000000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4000000000005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6000000000003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0000000000006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"/>
    <s v="technology/hardware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n v="2.4817133333333334"/>
    <n v="27.47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9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4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3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8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3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89999999999995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000000000002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6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5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7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6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6999999999999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9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0000000000005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2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7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900000000000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0000000000006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5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5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3"/>
    <s v="music/indie rock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6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5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3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8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9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5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9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3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2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9999999999994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3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6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6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0000000000007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"/>
    <s v="music/indie rock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6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70000000000002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7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3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7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4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1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70000000000002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9999999999998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5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7"/>
    <s v="games/video games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n v="7.2222222222222219E-3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9999999999997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0000000000005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3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7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6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8"/>
    <s v="music/rock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n v="1"/>
    <n v="76.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"/>
    <s v="music/rock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5"/>
    <s v="music/rock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n v="1.0012000000000001"/>
    <n v="65.87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5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6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9999999999994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5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6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6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3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9999999999993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50000000000006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0000000000006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3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4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7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4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0999999999998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7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8"/>
    <s v="music/electronic music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3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200000000000003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5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8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3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9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2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3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999999999993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99999999999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7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8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2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4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3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999999999997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9999999999997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8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00000000000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9999999999997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49999999999997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5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8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9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3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7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09999999999994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5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40000000000006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8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7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9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4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5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2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9999999999993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8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0000000000003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3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n v="2.5445000000000002"/>
    <n v="47.38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3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9999999999997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7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0000000000007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3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1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6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29999999999998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3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8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29999999999998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7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0000000000003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n v="3.3333333333333335E-3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3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2999999999999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7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8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7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7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30000000000003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6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8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9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6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6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5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00000000000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00000000000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7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4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8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5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5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8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5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5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3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4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3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999999999999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9999999999993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3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99999999997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2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7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8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4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2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000000000000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9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2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3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99999999999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0000000000007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7"/>
    <s v="technology/space exploration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5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3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6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999999999999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4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6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0000000000003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8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6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9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9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39999999999999"/>
    <s v="technology/space exploration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79999999999997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70000000000002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8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6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4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3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"/>
    <s v="technology/makerspaces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n v="1.7070000000000001"/>
    <n v="60.96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2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2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9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0000000000005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s v="food/food trucks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7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6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000000000003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5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8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9999999999995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5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n v="1.1998010000000001"/>
    <n v="64.1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9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8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4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7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9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5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000000000005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3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2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999999999999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n v="1.2290000000000001"/>
    <n v="169.52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999999999999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"/>
    <s v="publishing/children's books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000000000000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29999999999997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6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9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29999999999998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6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5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7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7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6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6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8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09999999999994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7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n v="1.105675"/>
    <n v="151.46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6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6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39999999999995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8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6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4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3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6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7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7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4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3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5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9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0000000000005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9999999999997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4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7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7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9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n v="0.19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6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7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29999999999998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3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3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n v="0.10833333333333334"/>
    <n v="108.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69999999999993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n v="0.20833333333333334"/>
    <n v="52.08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3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90000000000003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09999999999994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3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7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6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2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7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00000000000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4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4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5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2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39999999999995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3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7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9999999999999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3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7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4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9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5000000000002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7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9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2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6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7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8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3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0000000000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8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3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7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9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8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999999999999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59999999999994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7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9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7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6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4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n v="1"/>
    <n v="51.72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"/>
    <s v="theater/spaces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9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90000000000006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3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69999999999993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7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7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8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1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n v="8.8000000000000003E-4"/>
    <n v="7.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7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8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n v="2.8E-3"/>
    <n v="18.670000000000002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8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70000000000002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3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9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4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999999999997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1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9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n v="4.1599999999999998E-2"/>
    <n v="61.18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4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n v="1.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5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6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0000000000003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2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099999999999994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3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4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n v="1.0088571428571429"/>
    <n v="46.77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2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7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89999999999995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6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7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1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7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6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"/>
    <s v="theater/plays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n v="1.0035142857142858"/>
    <n v="262.1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9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8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8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2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8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2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999999999999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4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9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n v="1.273042"/>
    <n v="69.569999999999993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7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3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3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3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8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8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n v="1.0182500000000001"/>
    <n v="177.09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"/>
    <s v="theater/plays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7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0000000000005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4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1999999999999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0000000000006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4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90000000000006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3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8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4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999999999999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3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7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00000000000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999999999998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3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4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1"/>
    <s v="theater/plays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n v="1.212"/>
    <n v="33.67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7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9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8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4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9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4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7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4"/>
    <s v="theater/plays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n v="1.0008673425918038"/>
    <n v="93.98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5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5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99999999999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90000000000006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8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3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5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2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8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999999999999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3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7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19999999999993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7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999999999999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00000000000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3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4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7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9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7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8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8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9"/>
    <s v="theater/plays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0000000000006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7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00000000000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2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8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999999999999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7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7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7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49999999999994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7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3"/>
    <s v="theater/plays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6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9"/>
    <s v="theater/plays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5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n v="1.071"/>
    <n v="31.97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3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8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7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3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999999999999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8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0000000000006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8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99999999997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4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"/>
    <s v="theater/plays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n v="1.0026315789473683"/>
    <n v="134.15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3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5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100000000000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7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9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6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2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9999999999998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3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7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9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4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3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2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7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4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7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70000000000003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4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7999999999999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6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2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8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9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8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0000000000005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9999999999994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5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9999999999997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4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9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0000000000003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000000000000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s v="theater/plays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0000000000005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7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9999999999994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2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3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09999999999994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99999999999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7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3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8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5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3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3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80000000000003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0000000000006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4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8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8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2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9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4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3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8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3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"/>
    <s v="theater/plays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n v="1.024"/>
    <n v="47.4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3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2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2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4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4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6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8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9999999999997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3"/>
    <s v="theater/plays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n v="1.155"/>
    <n v="30.94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9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7999999999999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6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6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09999999999994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9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3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8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80000000000003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6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7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7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7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3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7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4"/>
    <s v="theater/plays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2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s v="theater/musical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4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29999999999998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2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3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8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4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8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000000000000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79999999999998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4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9999999999997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8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3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7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5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7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6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2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7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0000000000003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7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90000000000003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4999999999999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5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7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5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3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59999999999994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7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2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2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3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6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9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5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9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7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3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4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n v="1.00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7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999999999998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7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3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4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6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3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7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3999999999999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2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3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9999999999994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n v="6.6666666666666671E-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1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n v="2.0000000000000002E-5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6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7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9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2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"/>
    <s v="theater/plays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n v="1.19238"/>
    <n v="48.34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0000000000006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59999999999994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3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6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90000000000006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2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n v="1.00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7"/>
    <s v="theater/plays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5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7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3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6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59999999999994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n v="2.5000000000000001E-2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s v="theater/plays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40000000000006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3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5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000000000001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8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6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3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7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4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6000000000001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7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7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s v="theater/plays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6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"/>
    <s v="theater/plays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8000000000001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3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1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7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7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8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29999999999998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90000000000006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s v="theater/plays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4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2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4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6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n v="0.16"/>
    <n v="66.67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6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9999999999997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n v="0.37533333333333335"/>
    <n v="86.62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999999999999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000000000001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7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2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1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7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s v="theater/plays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7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70000000000002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9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7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workbookViewId="0">
      <selection activeCell="H8" sqref="H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3" style="5" bestFit="1" customWidth="1"/>
    <col min="15" max="15" width="14.83203125" style="7" bestFit="1" customWidth="1"/>
    <col min="16" max="16" width="41.1640625" customWidth="1"/>
    <col min="17" max="17" width="21.83203125" bestFit="1" customWidth="1"/>
    <col min="18" max="18" width="11.6640625" bestFit="1" customWidth="1"/>
    <col min="19" max="20" width="38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6" t="s">
        <v>8306</v>
      </c>
      <c r="P1" s="1" t="s">
        <v>8264</v>
      </c>
      <c r="Q1" s="1" t="s">
        <v>8308</v>
      </c>
      <c r="R1" s="1" t="s">
        <v>8359</v>
      </c>
      <c r="S1" s="1" t="s">
        <v>8364</v>
      </c>
      <c r="T1" s="1" t="s">
        <v>8365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7">
        <f>ROUND((E2/L2), 2)</f>
        <v>63.92</v>
      </c>
      <c r="P2" t="s">
        <v>8265</v>
      </c>
      <c r="Q2" t="s">
        <v>8309</v>
      </c>
      <c r="R2" t="s">
        <v>8310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ref="N3:N66" si="0">E3/D3</f>
        <v>1.4260827250608272</v>
      </c>
      <c r="O3" s="7">
        <f t="shared" ref="O3:O66" si="1">ROUND((E3/L3), 2)</f>
        <v>185.48</v>
      </c>
      <c r="P3" t="s">
        <v>8265</v>
      </c>
      <c r="Q3" t="s">
        <v>8309</v>
      </c>
      <c r="R3" t="s">
        <v>8310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7">
        <f t="shared" si="1"/>
        <v>15</v>
      </c>
      <c r="P4" t="s">
        <v>8265</v>
      </c>
      <c r="Q4" t="s">
        <v>8309</v>
      </c>
      <c r="R4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7">
        <f t="shared" si="1"/>
        <v>69.27</v>
      </c>
      <c r="P5" t="s">
        <v>8265</v>
      </c>
      <c r="Q5" t="s">
        <v>8309</v>
      </c>
      <c r="R5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7">
        <f t="shared" si="1"/>
        <v>190.55</v>
      </c>
      <c r="P6" t="s">
        <v>8265</v>
      </c>
      <c r="Q6" t="s">
        <v>8309</v>
      </c>
      <c r="R6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7">
        <f t="shared" si="1"/>
        <v>93.4</v>
      </c>
      <c r="P7" t="s">
        <v>8265</v>
      </c>
      <c r="Q7" t="s">
        <v>8309</v>
      </c>
      <c r="R7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7">
        <f t="shared" si="1"/>
        <v>146.88</v>
      </c>
      <c r="P8" t="s">
        <v>8265</v>
      </c>
      <c r="Q8" t="s">
        <v>8309</v>
      </c>
      <c r="R8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7">
        <f t="shared" si="1"/>
        <v>159.82</v>
      </c>
      <c r="P9" t="s">
        <v>8265</v>
      </c>
      <c r="Q9" t="s">
        <v>8309</v>
      </c>
      <c r="R9" t="s">
        <v>8310</v>
      </c>
      <c r="S9" s="11">
        <f t="shared" si="2"/>
        <v>42515.838738425926</v>
      </c>
      <c r="T9" s="11">
        <f t="shared" si="3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7">
        <f t="shared" si="1"/>
        <v>291.79000000000002</v>
      </c>
      <c r="P10" t="s">
        <v>8265</v>
      </c>
      <c r="Q10" t="s">
        <v>8309</v>
      </c>
      <c r="R10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7">
        <f t="shared" si="1"/>
        <v>31.5</v>
      </c>
      <c r="P11" t="s">
        <v>8265</v>
      </c>
      <c r="Q11" t="s">
        <v>8309</v>
      </c>
      <c r="R11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7">
        <f t="shared" si="1"/>
        <v>158.68</v>
      </c>
      <c r="P12" t="s">
        <v>8265</v>
      </c>
      <c r="Q12" t="s">
        <v>8309</v>
      </c>
      <c r="R12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7">
        <f t="shared" si="1"/>
        <v>80.33</v>
      </c>
      <c r="P13" t="s">
        <v>8265</v>
      </c>
      <c r="Q13" t="s">
        <v>8309</v>
      </c>
      <c r="R1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7">
        <f t="shared" si="1"/>
        <v>59.96</v>
      </c>
      <c r="P14" t="s">
        <v>8265</v>
      </c>
      <c r="Q14" t="s">
        <v>8309</v>
      </c>
      <c r="R14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7">
        <f t="shared" si="1"/>
        <v>109.78</v>
      </c>
      <c r="P15" t="s">
        <v>8265</v>
      </c>
      <c r="Q15" t="s">
        <v>8309</v>
      </c>
      <c r="R15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7">
        <f t="shared" si="1"/>
        <v>147.71</v>
      </c>
      <c r="P16" t="s">
        <v>8265</v>
      </c>
      <c r="Q16" t="s">
        <v>8309</v>
      </c>
      <c r="R16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7">
        <f t="shared" si="1"/>
        <v>21.76</v>
      </c>
      <c r="P17" t="s">
        <v>8265</v>
      </c>
      <c r="Q17" t="s">
        <v>8309</v>
      </c>
      <c r="R17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7">
        <f t="shared" si="1"/>
        <v>171.84</v>
      </c>
      <c r="P18" t="s">
        <v>8265</v>
      </c>
      <c r="Q18" t="s">
        <v>8309</v>
      </c>
      <c r="R18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7">
        <f t="shared" si="1"/>
        <v>41.94</v>
      </c>
      <c r="P19" t="s">
        <v>8265</v>
      </c>
      <c r="Q19" t="s">
        <v>8309</v>
      </c>
      <c r="R19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7">
        <f t="shared" si="1"/>
        <v>93.26</v>
      </c>
      <c r="P20" t="s">
        <v>8265</v>
      </c>
      <c r="Q20" t="s">
        <v>8309</v>
      </c>
      <c r="R20" t="s">
        <v>8310</v>
      </c>
      <c r="S20" s="11">
        <f t="shared" si="2"/>
        <v>41869.333981481483</v>
      </c>
      <c r="T20" s="11">
        <f t="shared" si="3"/>
        <v>41899.333981481483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7">
        <f t="shared" si="1"/>
        <v>56.14</v>
      </c>
      <c r="P21" t="s">
        <v>8265</v>
      </c>
      <c r="Q21" t="s">
        <v>8309</v>
      </c>
      <c r="R21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7">
        <f t="shared" si="1"/>
        <v>80.16</v>
      </c>
      <c r="P22" t="s">
        <v>8265</v>
      </c>
      <c r="Q22" t="s">
        <v>8309</v>
      </c>
      <c r="R22" t="s">
        <v>8310</v>
      </c>
      <c r="S22" s="11">
        <f t="shared" si="2"/>
        <v>42200.549907407411</v>
      </c>
      <c r="T22" s="11">
        <f t="shared" si="3"/>
        <v>42260.549907407411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7">
        <f t="shared" si="1"/>
        <v>199.9</v>
      </c>
      <c r="P23" t="s">
        <v>8265</v>
      </c>
      <c r="Q23" t="s">
        <v>8309</v>
      </c>
      <c r="R2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7">
        <f t="shared" si="1"/>
        <v>51.25</v>
      </c>
      <c r="P24" t="s">
        <v>8265</v>
      </c>
      <c r="Q24" t="s">
        <v>8309</v>
      </c>
      <c r="R24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7">
        <f t="shared" si="1"/>
        <v>103.04</v>
      </c>
      <c r="P25" t="s">
        <v>8265</v>
      </c>
      <c r="Q25" t="s">
        <v>8309</v>
      </c>
      <c r="R25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7">
        <f t="shared" si="1"/>
        <v>66.349999999999994</v>
      </c>
      <c r="P26" t="s">
        <v>8265</v>
      </c>
      <c r="Q26" t="s">
        <v>8309</v>
      </c>
      <c r="R26" t="s">
        <v>8310</v>
      </c>
      <c r="S26" s="11">
        <f t="shared" si="2"/>
        <v>42229.611840277772</v>
      </c>
      <c r="T26" s="11">
        <f t="shared" si="3"/>
        <v>42262.61041666667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7">
        <f t="shared" si="1"/>
        <v>57.14</v>
      </c>
      <c r="P27" t="s">
        <v>8265</v>
      </c>
      <c r="Q27" t="s">
        <v>8309</v>
      </c>
      <c r="R27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7">
        <f t="shared" si="1"/>
        <v>102.11</v>
      </c>
      <c r="P28" t="s">
        <v>8265</v>
      </c>
      <c r="Q28" t="s">
        <v>8309</v>
      </c>
      <c r="R28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7">
        <f t="shared" si="1"/>
        <v>148.97</v>
      </c>
      <c r="P29" t="s">
        <v>8265</v>
      </c>
      <c r="Q29" t="s">
        <v>8309</v>
      </c>
      <c r="R29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7">
        <f t="shared" si="1"/>
        <v>169.61</v>
      </c>
      <c r="P30" t="s">
        <v>8265</v>
      </c>
      <c r="Q30" t="s">
        <v>8309</v>
      </c>
      <c r="R30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7">
        <f t="shared" si="1"/>
        <v>31.62</v>
      </c>
      <c r="P31" t="s">
        <v>8265</v>
      </c>
      <c r="Q31" t="s">
        <v>8309</v>
      </c>
      <c r="R31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7">
        <f t="shared" si="1"/>
        <v>76.45</v>
      </c>
      <c r="P32" t="s">
        <v>8265</v>
      </c>
      <c r="Q32" t="s">
        <v>8309</v>
      </c>
      <c r="R32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7">
        <f t="shared" si="1"/>
        <v>13</v>
      </c>
      <c r="P33" t="s">
        <v>8265</v>
      </c>
      <c r="Q33" t="s">
        <v>8309</v>
      </c>
      <c r="R3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7">
        <f t="shared" si="1"/>
        <v>320.45</v>
      </c>
      <c r="P34" t="s">
        <v>8265</v>
      </c>
      <c r="Q34" t="s">
        <v>8309</v>
      </c>
      <c r="R34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7">
        <f t="shared" si="1"/>
        <v>83.75</v>
      </c>
      <c r="P35" t="s">
        <v>8265</v>
      </c>
      <c r="Q35" t="s">
        <v>8309</v>
      </c>
      <c r="R35" t="s">
        <v>8310</v>
      </c>
      <c r="S35" s="11">
        <f t="shared" si="2"/>
        <v>42286.452557870369</v>
      </c>
      <c r="T35" s="11">
        <f t="shared" si="3"/>
        <v>42316.49422453704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7">
        <f t="shared" si="1"/>
        <v>49.88</v>
      </c>
      <c r="P36" t="s">
        <v>8265</v>
      </c>
      <c r="Q36" t="s">
        <v>8309</v>
      </c>
      <c r="R36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7">
        <f t="shared" si="1"/>
        <v>59.46</v>
      </c>
      <c r="P37" t="s">
        <v>8265</v>
      </c>
      <c r="Q37" t="s">
        <v>8309</v>
      </c>
      <c r="R37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7">
        <f t="shared" si="1"/>
        <v>193.84</v>
      </c>
      <c r="P38" t="s">
        <v>8265</v>
      </c>
      <c r="Q38" t="s">
        <v>8309</v>
      </c>
      <c r="R38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7">
        <f t="shared" si="1"/>
        <v>159.51</v>
      </c>
      <c r="P39" t="s">
        <v>8265</v>
      </c>
      <c r="Q39" t="s">
        <v>8309</v>
      </c>
      <c r="R39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7">
        <f t="shared" si="1"/>
        <v>41.68</v>
      </c>
      <c r="P40" t="s">
        <v>8265</v>
      </c>
      <c r="Q40" t="s">
        <v>8309</v>
      </c>
      <c r="R40" t="s">
        <v>8310</v>
      </c>
      <c r="S40" s="11">
        <f t="shared" si="2"/>
        <v>41374.848888888882</v>
      </c>
      <c r="T40" s="11">
        <f t="shared" si="3"/>
        <v>41404.848888888882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7">
        <f t="shared" si="1"/>
        <v>150.9</v>
      </c>
      <c r="P41" t="s">
        <v>8265</v>
      </c>
      <c r="Q41" t="s">
        <v>8309</v>
      </c>
      <c r="R41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7">
        <f t="shared" si="1"/>
        <v>126.69</v>
      </c>
      <c r="P42" t="s">
        <v>8265</v>
      </c>
      <c r="Q42" t="s">
        <v>8309</v>
      </c>
      <c r="R42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7">
        <f t="shared" si="1"/>
        <v>105.26</v>
      </c>
      <c r="P43" t="s">
        <v>8265</v>
      </c>
      <c r="Q43" t="s">
        <v>8309</v>
      </c>
      <c r="R4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7">
        <f t="shared" si="1"/>
        <v>117.51</v>
      </c>
      <c r="P44" t="s">
        <v>8265</v>
      </c>
      <c r="Q44" t="s">
        <v>8309</v>
      </c>
      <c r="R44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7">
        <f t="shared" si="1"/>
        <v>117.36</v>
      </c>
      <c r="P45" t="s">
        <v>8265</v>
      </c>
      <c r="Q45" t="s">
        <v>8309</v>
      </c>
      <c r="R45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7">
        <f t="shared" si="1"/>
        <v>133.33000000000001</v>
      </c>
      <c r="P46" t="s">
        <v>8265</v>
      </c>
      <c r="Q46" t="s">
        <v>8309</v>
      </c>
      <c r="R46" t="s">
        <v>8310</v>
      </c>
      <c r="S46" s="11">
        <f t="shared" si="2"/>
        <v>41873.890474537038</v>
      </c>
      <c r="T46" s="11">
        <f t="shared" si="3"/>
        <v>41918.890474537038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7">
        <f t="shared" si="1"/>
        <v>98.36</v>
      </c>
      <c r="P47" t="s">
        <v>8265</v>
      </c>
      <c r="Q47" t="s">
        <v>8309</v>
      </c>
      <c r="R47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7">
        <f t="shared" si="1"/>
        <v>194.44</v>
      </c>
      <c r="P48" t="s">
        <v>8265</v>
      </c>
      <c r="Q48" t="s">
        <v>8309</v>
      </c>
      <c r="R48" t="s">
        <v>8310</v>
      </c>
      <c r="S48" s="11">
        <f t="shared" si="2"/>
        <v>42323.756643518522</v>
      </c>
      <c r="T48" s="11">
        <f t="shared" si="3"/>
        <v>42353.756643518522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7">
        <f t="shared" si="1"/>
        <v>76.87</v>
      </c>
      <c r="P49" t="s">
        <v>8265</v>
      </c>
      <c r="Q49" t="s">
        <v>8309</v>
      </c>
      <c r="R49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7">
        <f t="shared" si="1"/>
        <v>56.82</v>
      </c>
      <c r="P50" t="s">
        <v>8265</v>
      </c>
      <c r="Q50" t="s">
        <v>8309</v>
      </c>
      <c r="R50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7">
        <f t="shared" si="1"/>
        <v>137.93</v>
      </c>
      <c r="P51" t="s">
        <v>8265</v>
      </c>
      <c r="Q51" t="s">
        <v>8309</v>
      </c>
      <c r="R51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7">
        <f t="shared" si="1"/>
        <v>27.27</v>
      </c>
      <c r="P52" t="s">
        <v>8265</v>
      </c>
      <c r="Q52" t="s">
        <v>8309</v>
      </c>
      <c r="R52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7">
        <f t="shared" si="1"/>
        <v>118.34</v>
      </c>
      <c r="P53" t="s">
        <v>8265</v>
      </c>
      <c r="Q53" t="s">
        <v>8309</v>
      </c>
      <c r="R53" t="s">
        <v>8310</v>
      </c>
      <c r="S53" s="11">
        <f t="shared" si="2"/>
        <v>42196.720335648148</v>
      </c>
      <c r="T53" s="11">
        <f t="shared" si="3"/>
        <v>42226.720335648148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7">
        <f t="shared" si="1"/>
        <v>223.48</v>
      </c>
      <c r="P54" t="s">
        <v>8265</v>
      </c>
      <c r="Q54" t="s">
        <v>8309</v>
      </c>
      <c r="R54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7">
        <f t="shared" si="1"/>
        <v>28.11</v>
      </c>
      <c r="P55" t="s">
        <v>8265</v>
      </c>
      <c r="Q55" t="s">
        <v>8309</v>
      </c>
      <c r="R55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7">
        <f t="shared" si="1"/>
        <v>194.23</v>
      </c>
      <c r="P56" t="s">
        <v>8265</v>
      </c>
      <c r="Q56" t="s">
        <v>8309</v>
      </c>
      <c r="R56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7">
        <f t="shared" si="1"/>
        <v>128.94999999999999</v>
      </c>
      <c r="P57" t="s">
        <v>8265</v>
      </c>
      <c r="Q57" t="s">
        <v>8309</v>
      </c>
      <c r="R57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7">
        <f t="shared" si="1"/>
        <v>49.32</v>
      </c>
      <c r="P58" t="s">
        <v>8265</v>
      </c>
      <c r="Q58" t="s">
        <v>8309</v>
      </c>
      <c r="R58" t="s">
        <v>8310</v>
      </c>
      <c r="S58" s="11">
        <f t="shared" si="2"/>
        <v>42149.340555555551</v>
      </c>
      <c r="T58" s="11">
        <f t="shared" si="3"/>
        <v>42163.458333333336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7">
        <f t="shared" si="1"/>
        <v>221.52</v>
      </c>
      <c r="P59" t="s">
        <v>8265</v>
      </c>
      <c r="Q59" t="s">
        <v>8309</v>
      </c>
      <c r="R59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7">
        <f t="shared" si="1"/>
        <v>137.21</v>
      </c>
      <c r="P60" t="s">
        <v>8265</v>
      </c>
      <c r="Q60" t="s">
        <v>8309</v>
      </c>
      <c r="R60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7">
        <f t="shared" si="1"/>
        <v>606.82000000000005</v>
      </c>
      <c r="P61" t="s">
        <v>8265</v>
      </c>
      <c r="Q61" t="s">
        <v>8309</v>
      </c>
      <c r="R61" t="s">
        <v>8310</v>
      </c>
      <c r="S61" s="11">
        <f t="shared" si="2"/>
        <v>42230.027500000004</v>
      </c>
      <c r="T61" s="11">
        <f t="shared" si="3"/>
        <v>42261.666666666664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7">
        <f t="shared" si="1"/>
        <v>43.04</v>
      </c>
      <c r="P62" t="s">
        <v>8266</v>
      </c>
      <c r="Q62" t="s">
        <v>8309</v>
      </c>
      <c r="R62" t="s">
        <v>8311</v>
      </c>
      <c r="S62" s="11">
        <f t="shared" si="2"/>
        <v>41701.693483796291</v>
      </c>
      <c r="T62" s="11">
        <f t="shared" si="3"/>
        <v>41720.791666666664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7">
        <f t="shared" si="1"/>
        <v>322.39</v>
      </c>
      <c r="P63" t="s">
        <v>8266</v>
      </c>
      <c r="Q63" t="s">
        <v>8309</v>
      </c>
      <c r="R63" t="s">
        <v>8311</v>
      </c>
      <c r="S63" s="11">
        <f t="shared" si="2"/>
        <v>41409.605983796297</v>
      </c>
      <c r="T63" s="11">
        <f t="shared" si="3"/>
        <v>41431.605983796297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7">
        <f t="shared" si="1"/>
        <v>96.71</v>
      </c>
      <c r="P64" t="s">
        <v>8266</v>
      </c>
      <c r="Q64" t="s">
        <v>8309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7">
        <f t="shared" si="1"/>
        <v>35.47</v>
      </c>
      <c r="P65" t="s">
        <v>8266</v>
      </c>
      <c r="Q65" t="s">
        <v>8309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si="0"/>
        <v>1.7333333333333334</v>
      </c>
      <c r="O66" s="7">
        <f t="shared" si="1"/>
        <v>86.67</v>
      </c>
      <c r="P66" t="s">
        <v>8266</v>
      </c>
      <c r="Q66" t="s">
        <v>8309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ref="N67:N130" si="4">E67/D67</f>
        <v>1.0752857142857142</v>
      </c>
      <c r="O67" s="7">
        <f t="shared" ref="O67:O130" si="5">ROUND((E67/L67), 2)</f>
        <v>132.05000000000001</v>
      </c>
      <c r="P67" t="s">
        <v>8266</v>
      </c>
      <c r="Q67" t="s">
        <v>8309</v>
      </c>
      <c r="R67" t="s">
        <v>8311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1.1859999999999999</v>
      </c>
      <c r="O68" s="7">
        <f t="shared" si="5"/>
        <v>91.23</v>
      </c>
      <c r="P68" t="s">
        <v>8266</v>
      </c>
      <c r="Q68" t="s">
        <v>8309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1.1625000000000001</v>
      </c>
      <c r="O69" s="7">
        <f t="shared" si="5"/>
        <v>116.25</v>
      </c>
      <c r="P69" t="s">
        <v>8266</v>
      </c>
      <c r="Q69" t="s">
        <v>8309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1.2716666666666667</v>
      </c>
      <c r="O70" s="7">
        <f t="shared" si="5"/>
        <v>21.19</v>
      </c>
      <c r="P70" t="s">
        <v>8266</v>
      </c>
      <c r="Q70" t="s">
        <v>8309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1.109423</v>
      </c>
      <c r="O71" s="7">
        <f t="shared" si="5"/>
        <v>62.33</v>
      </c>
      <c r="P71" t="s">
        <v>8266</v>
      </c>
      <c r="Q71" t="s">
        <v>8309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1.272</v>
      </c>
      <c r="O72" s="7">
        <f t="shared" si="5"/>
        <v>37.409999999999997</v>
      </c>
      <c r="P72" t="s">
        <v>8266</v>
      </c>
      <c r="Q72" t="s">
        <v>8309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1.2394444444444443</v>
      </c>
      <c r="O73" s="7">
        <f t="shared" si="5"/>
        <v>69.72</v>
      </c>
      <c r="P73" t="s">
        <v>8266</v>
      </c>
      <c r="Q73" t="s">
        <v>8309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1.084090909090909</v>
      </c>
      <c r="O74" s="7">
        <f t="shared" si="5"/>
        <v>58.17</v>
      </c>
      <c r="P74" t="s">
        <v>8266</v>
      </c>
      <c r="Q74" t="s">
        <v>8309</v>
      </c>
      <c r="R74" t="s">
        <v>8311</v>
      </c>
      <c r="S74" s="11">
        <f t="shared" si="6"/>
        <v>41207.801863425921</v>
      </c>
      <c r="T74" s="11">
        <f t="shared" si="7"/>
        <v>41227.791666666664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</v>
      </c>
      <c r="O75" s="7">
        <f t="shared" si="5"/>
        <v>50</v>
      </c>
      <c r="P75" t="s">
        <v>8266</v>
      </c>
      <c r="Q75" t="s">
        <v>8309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1.1293199999999999</v>
      </c>
      <c r="O76" s="7">
        <f t="shared" si="5"/>
        <v>19.47</v>
      </c>
      <c r="P76" t="s">
        <v>8266</v>
      </c>
      <c r="Q76" t="s">
        <v>8309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1.1542857142857144</v>
      </c>
      <c r="O77" s="7">
        <f t="shared" si="5"/>
        <v>85.96</v>
      </c>
      <c r="P77" t="s">
        <v>8266</v>
      </c>
      <c r="Q77" t="s">
        <v>8309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1.5333333333333334</v>
      </c>
      <c r="O78" s="7">
        <f t="shared" si="5"/>
        <v>30.67</v>
      </c>
      <c r="P78" t="s">
        <v>8266</v>
      </c>
      <c r="Q78" t="s">
        <v>8309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3.9249999999999998</v>
      </c>
      <c r="O79" s="7">
        <f t="shared" si="5"/>
        <v>60.38</v>
      </c>
      <c r="P79" t="s">
        <v>8266</v>
      </c>
      <c r="Q79" t="s">
        <v>8309</v>
      </c>
      <c r="R79" t="s">
        <v>8311</v>
      </c>
      <c r="S79" s="11">
        <f t="shared" si="6"/>
        <v>40996.936539351853</v>
      </c>
      <c r="T79" s="11">
        <f t="shared" si="7"/>
        <v>41049.915972222218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27.02</v>
      </c>
      <c r="O80" s="7">
        <f t="shared" si="5"/>
        <v>38.6</v>
      </c>
      <c r="P80" t="s">
        <v>8266</v>
      </c>
      <c r="Q80" t="s">
        <v>8309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1.27</v>
      </c>
      <c r="O81" s="7">
        <f t="shared" si="5"/>
        <v>40.270000000000003</v>
      </c>
      <c r="P81" t="s">
        <v>8266</v>
      </c>
      <c r="Q81" t="s">
        <v>8309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1.0725</v>
      </c>
      <c r="O82" s="7">
        <f t="shared" si="5"/>
        <v>273.83</v>
      </c>
      <c r="P82" t="s">
        <v>8266</v>
      </c>
      <c r="Q82" t="s">
        <v>8309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1.98</v>
      </c>
      <c r="O83" s="7">
        <f t="shared" si="5"/>
        <v>53.04</v>
      </c>
      <c r="P83" t="s">
        <v>8266</v>
      </c>
      <c r="Q83" t="s">
        <v>8309</v>
      </c>
      <c r="R83" t="s">
        <v>8311</v>
      </c>
      <c r="S83" s="11">
        <f t="shared" si="6"/>
        <v>41099.950543981482</v>
      </c>
      <c r="T83" s="11">
        <f t="shared" si="7"/>
        <v>41103.91805555555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1.0001249999999999</v>
      </c>
      <c r="O84" s="7">
        <f t="shared" si="5"/>
        <v>40.01</v>
      </c>
      <c r="P84" t="s">
        <v>8266</v>
      </c>
      <c r="Q84" t="s">
        <v>8309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1.0249999999999999</v>
      </c>
      <c r="O85" s="7">
        <f t="shared" si="5"/>
        <v>15.77</v>
      </c>
      <c r="P85" t="s">
        <v>8266</v>
      </c>
      <c r="Q85" t="s">
        <v>8309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</v>
      </c>
      <c r="O86" s="7">
        <f t="shared" si="5"/>
        <v>71.430000000000007</v>
      </c>
      <c r="P86" t="s">
        <v>8266</v>
      </c>
      <c r="Q86" t="s">
        <v>8309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1.2549999999999999</v>
      </c>
      <c r="O87" s="7">
        <f t="shared" si="5"/>
        <v>71.709999999999994</v>
      </c>
      <c r="P87" t="s">
        <v>8266</v>
      </c>
      <c r="Q87" t="s">
        <v>8309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1.0646666666666667</v>
      </c>
      <c r="O88" s="7">
        <f t="shared" si="5"/>
        <v>375.76</v>
      </c>
      <c r="P88" t="s">
        <v>8266</v>
      </c>
      <c r="Q88" t="s">
        <v>8309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1.046</v>
      </c>
      <c r="O89" s="7">
        <f t="shared" si="5"/>
        <v>104.6</v>
      </c>
      <c r="P89" t="s">
        <v>8266</v>
      </c>
      <c r="Q89" t="s">
        <v>8309</v>
      </c>
      <c r="R89" t="s">
        <v>8311</v>
      </c>
      <c r="S89" s="11">
        <f t="shared" si="6"/>
        <v>40322.331053240734</v>
      </c>
      <c r="T89" s="11">
        <f t="shared" si="7"/>
        <v>40331.861805555556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1.0285714285714285</v>
      </c>
      <c r="O90" s="7">
        <f t="shared" si="5"/>
        <v>60</v>
      </c>
      <c r="P90" t="s">
        <v>8266</v>
      </c>
      <c r="Q90" t="s">
        <v>8309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1.1506666666666667</v>
      </c>
      <c r="O91" s="7">
        <f t="shared" si="5"/>
        <v>123.29</v>
      </c>
      <c r="P91" t="s">
        <v>8266</v>
      </c>
      <c r="Q91" t="s">
        <v>8309</v>
      </c>
      <c r="R91" t="s">
        <v>8311</v>
      </c>
      <c r="S91" s="11">
        <f t="shared" si="6"/>
        <v>41402.543888888889</v>
      </c>
      <c r="T91" s="11">
        <f t="shared" si="7"/>
        <v>41427.543888888889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1.004</v>
      </c>
      <c r="O92" s="7">
        <f t="shared" si="5"/>
        <v>31.38</v>
      </c>
      <c r="P92" t="s">
        <v>8266</v>
      </c>
      <c r="Q92" t="s">
        <v>8309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1.2</v>
      </c>
      <c r="O93" s="7">
        <f t="shared" si="5"/>
        <v>78.260000000000005</v>
      </c>
      <c r="P93" t="s">
        <v>8266</v>
      </c>
      <c r="Q93" t="s">
        <v>8309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1.052</v>
      </c>
      <c r="O94" s="7">
        <f t="shared" si="5"/>
        <v>122.33</v>
      </c>
      <c r="P94" t="s">
        <v>8266</v>
      </c>
      <c r="Q94" t="s">
        <v>8309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1.1060000000000001</v>
      </c>
      <c r="O95" s="7">
        <f t="shared" si="5"/>
        <v>73.73</v>
      </c>
      <c r="P95" t="s">
        <v>8266</v>
      </c>
      <c r="Q95" t="s">
        <v>8309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1.04</v>
      </c>
      <c r="O96" s="7">
        <f t="shared" si="5"/>
        <v>21.67</v>
      </c>
      <c r="P96" t="s">
        <v>8266</v>
      </c>
      <c r="Q96" t="s">
        <v>8309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1.3142857142857143</v>
      </c>
      <c r="O97" s="7">
        <f t="shared" si="5"/>
        <v>21.9</v>
      </c>
      <c r="P97" t="s">
        <v>8266</v>
      </c>
      <c r="Q97" t="s">
        <v>8309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1.1466666666666667</v>
      </c>
      <c r="O98" s="7">
        <f t="shared" si="5"/>
        <v>50.59</v>
      </c>
      <c r="P98" t="s">
        <v>8266</v>
      </c>
      <c r="Q98" t="s">
        <v>8309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1.0625</v>
      </c>
      <c r="O99" s="7">
        <f t="shared" si="5"/>
        <v>53.13</v>
      </c>
      <c r="P99" t="s">
        <v>8266</v>
      </c>
      <c r="Q99" t="s">
        <v>8309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1.0625</v>
      </c>
      <c r="O100" s="7">
        <f t="shared" si="5"/>
        <v>56.67</v>
      </c>
      <c r="P100" t="s">
        <v>8266</v>
      </c>
      <c r="Q100" t="s">
        <v>8309</v>
      </c>
      <c r="R100" t="s">
        <v>8311</v>
      </c>
      <c r="S100" s="11">
        <f t="shared" si="6"/>
        <v>41214.586504629624</v>
      </c>
      <c r="T100" s="11">
        <f t="shared" si="7"/>
        <v>41250.770833333328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1.0601933333333333</v>
      </c>
      <c r="O101" s="7">
        <f t="shared" si="5"/>
        <v>40.78</v>
      </c>
      <c r="P101" t="s">
        <v>8266</v>
      </c>
      <c r="Q101" t="s">
        <v>8309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</v>
      </c>
      <c r="O102" s="7">
        <f t="shared" si="5"/>
        <v>192.31</v>
      </c>
      <c r="P102" t="s">
        <v>8266</v>
      </c>
      <c r="Q102" t="s">
        <v>8309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</v>
      </c>
      <c r="O103" s="7">
        <f t="shared" si="5"/>
        <v>100</v>
      </c>
      <c r="P103" t="s">
        <v>8266</v>
      </c>
      <c r="Q103" t="s">
        <v>8309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1.2775000000000001</v>
      </c>
      <c r="O104" s="7">
        <f t="shared" si="5"/>
        <v>117.92</v>
      </c>
      <c r="P104" t="s">
        <v>8266</v>
      </c>
      <c r="Q104" t="s">
        <v>8309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1.0515384615384615</v>
      </c>
      <c r="O105" s="7">
        <f t="shared" si="5"/>
        <v>27.9</v>
      </c>
      <c r="P105" t="s">
        <v>8266</v>
      </c>
      <c r="Q105" t="s">
        <v>8309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1.2</v>
      </c>
      <c r="O106" s="7">
        <f t="shared" si="5"/>
        <v>60</v>
      </c>
      <c r="P106" t="s">
        <v>8266</v>
      </c>
      <c r="Q106" t="s">
        <v>8309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1.074090909090909</v>
      </c>
      <c r="O107" s="7">
        <f t="shared" si="5"/>
        <v>39.380000000000003</v>
      </c>
      <c r="P107" t="s">
        <v>8266</v>
      </c>
      <c r="Q107" t="s">
        <v>8309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1.0049999999999999</v>
      </c>
      <c r="O108" s="7">
        <f t="shared" si="5"/>
        <v>186.11</v>
      </c>
      <c r="P108" t="s">
        <v>8266</v>
      </c>
      <c r="Q108" t="s">
        <v>8309</v>
      </c>
      <c r="R108" t="s">
        <v>8311</v>
      </c>
      <c r="S108" s="11">
        <f t="shared" si="6"/>
        <v>40987.568298611113</v>
      </c>
      <c r="T108" s="11">
        <f t="shared" si="7"/>
        <v>41001.568298611113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1.0246666666666666</v>
      </c>
      <c r="O109" s="7">
        <f t="shared" si="5"/>
        <v>111.38</v>
      </c>
      <c r="P109" t="s">
        <v>8266</v>
      </c>
      <c r="Q109" t="s">
        <v>8309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2.4666666666666668</v>
      </c>
      <c r="O110" s="7">
        <f t="shared" si="5"/>
        <v>78.72</v>
      </c>
      <c r="P110" t="s">
        <v>8266</v>
      </c>
      <c r="Q110" t="s">
        <v>8309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2.1949999999999998</v>
      </c>
      <c r="O111" s="7">
        <f t="shared" si="5"/>
        <v>46.7</v>
      </c>
      <c r="P111" t="s">
        <v>8266</v>
      </c>
      <c r="Q111" t="s">
        <v>8309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1.3076923076923077</v>
      </c>
      <c r="O112" s="7">
        <f t="shared" si="5"/>
        <v>65.38</v>
      </c>
      <c r="P112" t="s">
        <v>8266</v>
      </c>
      <c r="Q112" t="s">
        <v>8309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1.5457142857142858</v>
      </c>
      <c r="O113" s="7">
        <f t="shared" si="5"/>
        <v>102.08</v>
      </c>
      <c r="P113" t="s">
        <v>8266</v>
      </c>
      <c r="Q113" t="s">
        <v>8309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1.04</v>
      </c>
      <c r="O114" s="7">
        <f t="shared" si="5"/>
        <v>64.2</v>
      </c>
      <c r="P114" t="s">
        <v>8266</v>
      </c>
      <c r="Q114" t="s">
        <v>8309</v>
      </c>
      <c r="R114" t="s">
        <v>8311</v>
      </c>
      <c r="S114" s="11">
        <f t="shared" si="6"/>
        <v>41717.834699074068</v>
      </c>
      <c r="T114" s="11">
        <f t="shared" si="7"/>
        <v>41741.875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1.41</v>
      </c>
      <c r="O115" s="7">
        <f t="shared" si="5"/>
        <v>90.38</v>
      </c>
      <c r="P115" t="s">
        <v>8266</v>
      </c>
      <c r="Q115" t="s">
        <v>8309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1.0333333333333334</v>
      </c>
      <c r="O116" s="7">
        <f t="shared" si="5"/>
        <v>88.57</v>
      </c>
      <c r="P116" t="s">
        <v>8266</v>
      </c>
      <c r="Q116" t="s">
        <v>8309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1.4044444444444444</v>
      </c>
      <c r="O117" s="7">
        <f t="shared" si="5"/>
        <v>28.73</v>
      </c>
      <c r="P117" t="s">
        <v>8266</v>
      </c>
      <c r="Q117" t="s">
        <v>8309</v>
      </c>
      <c r="R117" t="s">
        <v>8311</v>
      </c>
      <c r="S117" s="11">
        <f t="shared" si="6"/>
        <v>40918.530601851846</v>
      </c>
      <c r="T117" s="11">
        <f t="shared" si="7"/>
        <v>40943.530601851846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1.1365714285714286</v>
      </c>
      <c r="O118" s="7">
        <f t="shared" si="5"/>
        <v>69.790000000000006</v>
      </c>
      <c r="P118" t="s">
        <v>8266</v>
      </c>
      <c r="Q118" t="s">
        <v>8309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1.0049377777777779</v>
      </c>
      <c r="O119" s="7">
        <f t="shared" si="5"/>
        <v>167.49</v>
      </c>
      <c r="P119" t="s">
        <v>8266</v>
      </c>
      <c r="Q119" t="s">
        <v>8309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1.1303159999999999</v>
      </c>
      <c r="O120" s="7">
        <f t="shared" si="5"/>
        <v>144.91</v>
      </c>
      <c r="P120" t="s">
        <v>8266</v>
      </c>
      <c r="Q120" t="s">
        <v>8309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1.0455692307692308</v>
      </c>
      <c r="O121" s="7">
        <f t="shared" si="5"/>
        <v>91.84</v>
      </c>
      <c r="P121" t="s">
        <v>8266</v>
      </c>
      <c r="Q121" t="s">
        <v>8309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1.4285714285714287E-4</v>
      </c>
      <c r="O122" s="7">
        <f t="shared" si="5"/>
        <v>10</v>
      </c>
      <c r="P122" t="s">
        <v>8267</v>
      </c>
      <c r="Q122" t="s">
        <v>8309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3.3333333333333332E-4</v>
      </c>
      <c r="O123" s="7">
        <f t="shared" si="5"/>
        <v>1</v>
      </c>
      <c r="P123" t="s">
        <v>8267</v>
      </c>
      <c r="Q123" t="s">
        <v>8309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7" t="e">
        <f t="shared" si="5"/>
        <v>#DIV/0!</v>
      </c>
      <c r="P124" t="s">
        <v>8267</v>
      </c>
      <c r="Q124" t="s">
        <v>8309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2.7454545454545453E-3</v>
      </c>
      <c r="O125" s="7">
        <f t="shared" si="5"/>
        <v>25.17</v>
      </c>
      <c r="P125" t="s">
        <v>8267</v>
      </c>
      <c r="Q125" t="s">
        <v>8309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7" t="e">
        <f t="shared" si="5"/>
        <v>#DIV/0!</v>
      </c>
      <c r="P126" t="s">
        <v>8267</v>
      </c>
      <c r="Q126" t="s">
        <v>8309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0.14000000000000001</v>
      </c>
      <c r="O127" s="7">
        <f t="shared" si="5"/>
        <v>11.67</v>
      </c>
      <c r="P127" t="s">
        <v>8267</v>
      </c>
      <c r="Q127" t="s">
        <v>8309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5.5480000000000002E-2</v>
      </c>
      <c r="O128" s="7">
        <f t="shared" si="5"/>
        <v>106.69</v>
      </c>
      <c r="P128" t="s">
        <v>8267</v>
      </c>
      <c r="Q128" t="s">
        <v>8309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2.375E-2</v>
      </c>
      <c r="O129" s="7">
        <f t="shared" si="5"/>
        <v>47.5</v>
      </c>
      <c r="P129" t="s">
        <v>8267</v>
      </c>
      <c r="Q129" t="s">
        <v>8309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si="4"/>
        <v>1.8669999999999999E-2</v>
      </c>
      <c r="O130" s="7">
        <f t="shared" si="5"/>
        <v>311.17</v>
      </c>
      <c r="P130" t="s">
        <v>8267</v>
      </c>
      <c r="Q130" t="s">
        <v>8309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ref="N131:N194" si="8">E131/D131</f>
        <v>0</v>
      </c>
      <c r="O131" s="7" t="e">
        <f t="shared" ref="O131:O194" si="9">ROUND((E131/L131), 2)</f>
        <v>#DIV/0!</v>
      </c>
      <c r="P131" t="s">
        <v>8267</v>
      </c>
      <c r="Q131" t="s">
        <v>8309</v>
      </c>
      <c r="R131" t="s">
        <v>8312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8"/>
        <v>0</v>
      </c>
      <c r="O132" s="7" t="e">
        <f t="shared" si="9"/>
        <v>#DIV/0!</v>
      </c>
      <c r="P132" t="s">
        <v>8267</v>
      </c>
      <c r="Q132" t="s">
        <v>8309</v>
      </c>
      <c r="R132" t="s">
        <v>8312</v>
      </c>
      <c r="S132" s="11">
        <f t="shared" si="10"/>
        <v>41778.707083333327</v>
      </c>
      <c r="T132" s="11">
        <f t="shared" si="11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8"/>
        <v>0</v>
      </c>
      <c r="O133" s="7" t="e">
        <f t="shared" si="9"/>
        <v>#DIV/0!</v>
      </c>
      <c r="P133" t="s">
        <v>8267</v>
      </c>
      <c r="Q133" t="s">
        <v>8309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8"/>
        <v>9.5687499999999995E-2</v>
      </c>
      <c r="O134" s="7">
        <f t="shared" si="9"/>
        <v>94.51</v>
      </c>
      <c r="P134" t="s">
        <v>8267</v>
      </c>
      <c r="Q134" t="s">
        <v>8309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8"/>
        <v>0</v>
      </c>
      <c r="O135" s="7" t="e">
        <f t="shared" si="9"/>
        <v>#DIV/0!</v>
      </c>
      <c r="P135" t="s">
        <v>8267</v>
      </c>
      <c r="Q135" t="s">
        <v>8309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8"/>
        <v>0</v>
      </c>
      <c r="O136" s="7" t="e">
        <f t="shared" si="9"/>
        <v>#DIV/0!</v>
      </c>
      <c r="P136" t="s">
        <v>8267</v>
      </c>
      <c r="Q136" t="s">
        <v>8309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8"/>
        <v>0.13433333333333333</v>
      </c>
      <c r="O137" s="7">
        <f t="shared" si="9"/>
        <v>80.599999999999994</v>
      </c>
      <c r="P137" t="s">
        <v>8267</v>
      </c>
      <c r="Q137" t="s">
        <v>8309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8"/>
        <v>0</v>
      </c>
      <c r="O138" s="7" t="e">
        <f t="shared" si="9"/>
        <v>#DIV/0!</v>
      </c>
      <c r="P138" t="s">
        <v>8267</v>
      </c>
      <c r="Q138" t="s">
        <v>8309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8"/>
        <v>0</v>
      </c>
      <c r="O139" s="7" t="e">
        <f t="shared" si="9"/>
        <v>#DIV/0!</v>
      </c>
      <c r="P139" t="s">
        <v>8267</v>
      </c>
      <c r="Q139" t="s">
        <v>8309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8"/>
        <v>3.1413333333333335E-2</v>
      </c>
      <c r="O140" s="7">
        <f t="shared" si="9"/>
        <v>81.239999999999995</v>
      </c>
      <c r="P140" t="s">
        <v>8267</v>
      </c>
      <c r="Q140" t="s">
        <v>8309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8"/>
        <v>1</v>
      </c>
      <c r="O141" s="7">
        <f t="shared" si="9"/>
        <v>500</v>
      </c>
      <c r="P141" t="s">
        <v>8267</v>
      </c>
      <c r="Q141" t="s">
        <v>8309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8"/>
        <v>0</v>
      </c>
      <c r="O142" s="7" t="e">
        <f t="shared" si="9"/>
        <v>#DIV/0!</v>
      </c>
      <c r="P142" t="s">
        <v>8267</v>
      </c>
      <c r="Q142" t="s">
        <v>8309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8"/>
        <v>0.10775</v>
      </c>
      <c r="O143" s="7">
        <f t="shared" si="9"/>
        <v>46.18</v>
      </c>
      <c r="P143" t="s">
        <v>8267</v>
      </c>
      <c r="Q143" t="s">
        <v>8309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8"/>
        <v>3.3333333333333335E-3</v>
      </c>
      <c r="O144" s="7">
        <f t="shared" si="9"/>
        <v>10</v>
      </c>
      <c r="P144" t="s">
        <v>8267</v>
      </c>
      <c r="Q144" t="s">
        <v>8309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8"/>
        <v>0</v>
      </c>
      <c r="O145" s="7" t="e">
        <f t="shared" si="9"/>
        <v>#DIV/0!</v>
      </c>
      <c r="P145" t="s">
        <v>8267</v>
      </c>
      <c r="Q145" t="s">
        <v>8309</v>
      </c>
      <c r="R145" t="s">
        <v>8312</v>
      </c>
      <c r="S145" s="11">
        <f t="shared" si="10"/>
        <v>42558.855810185189</v>
      </c>
      <c r="T145" s="11">
        <f t="shared" si="11"/>
        <v>42616.038194444445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8"/>
        <v>0.27600000000000002</v>
      </c>
      <c r="O146" s="7">
        <f t="shared" si="9"/>
        <v>55.95</v>
      </c>
      <c r="P146" t="s">
        <v>8267</v>
      </c>
      <c r="Q146" t="s">
        <v>8309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8"/>
        <v>7.5111111111111115E-2</v>
      </c>
      <c r="O147" s="7">
        <f t="shared" si="9"/>
        <v>37.56</v>
      </c>
      <c r="P147" t="s">
        <v>8267</v>
      </c>
      <c r="Q147" t="s">
        <v>8309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8"/>
        <v>5.7499999999999999E-3</v>
      </c>
      <c r="O148" s="7">
        <f t="shared" si="9"/>
        <v>38.33</v>
      </c>
      <c r="P148" t="s">
        <v>8267</v>
      </c>
      <c r="Q148" t="s">
        <v>8309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8"/>
        <v>0</v>
      </c>
      <c r="O149" s="7" t="e">
        <f t="shared" si="9"/>
        <v>#DIV/0!</v>
      </c>
      <c r="P149" t="s">
        <v>8267</v>
      </c>
      <c r="Q149" t="s">
        <v>8309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8"/>
        <v>8.0000000000000004E-4</v>
      </c>
      <c r="O150" s="7">
        <f t="shared" si="9"/>
        <v>20</v>
      </c>
      <c r="P150" t="s">
        <v>8267</v>
      </c>
      <c r="Q150" t="s">
        <v>8309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8"/>
        <v>9.1999999999999998E-3</v>
      </c>
      <c r="O151" s="7">
        <f t="shared" si="9"/>
        <v>15.33</v>
      </c>
      <c r="P151" t="s">
        <v>8267</v>
      </c>
      <c r="Q151" t="s">
        <v>8309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8"/>
        <v>0.23163076923076922</v>
      </c>
      <c r="O152" s="7">
        <f t="shared" si="9"/>
        <v>449.43</v>
      </c>
      <c r="P152" t="s">
        <v>8267</v>
      </c>
      <c r="Q152" t="s">
        <v>8309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8"/>
        <v>5.5999999999999995E-4</v>
      </c>
      <c r="O153" s="7">
        <f t="shared" si="9"/>
        <v>28</v>
      </c>
      <c r="P153" t="s">
        <v>8267</v>
      </c>
      <c r="Q153" t="s">
        <v>8309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8"/>
        <v>7.8947368421052633E-5</v>
      </c>
      <c r="O154" s="7">
        <f t="shared" si="9"/>
        <v>15</v>
      </c>
      <c r="P154" t="s">
        <v>8267</v>
      </c>
      <c r="Q154" t="s">
        <v>8309</v>
      </c>
      <c r="R154" t="s">
        <v>8312</v>
      </c>
      <c r="S154" s="11">
        <f t="shared" si="10"/>
        <v>41874.869212962964</v>
      </c>
      <c r="T154" s="11">
        <f t="shared" si="11"/>
        <v>41904.869212962964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8"/>
        <v>7.1799999999999998E-3</v>
      </c>
      <c r="O155" s="7">
        <f t="shared" si="9"/>
        <v>35.9</v>
      </c>
      <c r="P155" t="s">
        <v>8267</v>
      </c>
      <c r="Q155" t="s">
        <v>8309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8"/>
        <v>2.6666666666666668E-2</v>
      </c>
      <c r="O156" s="7">
        <f t="shared" si="9"/>
        <v>13.33</v>
      </c>
      <c r="P156" t="s">
        <v>8267</v>
      </c>
      <c r="Q156" t="s">
        <v>8309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8"/>
        <v>6.0000000000000002E-5</v>
      </c>
      <c r="O157" s="7">
        <f t="shared" si="9"/>
        <v>20.25</v>
      </c>
      <c r="P157" t="s">
        <v>8267</v>
      </c>
      <c r="Q157" t="s">
        <v>8309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8"/>
        <v>5.0999999999999997E-2</v>
      </c>
      <c r="O158" s="7">
        <f t="shared" si="9"/>
        <v>119</v>
      </c>
      <c r="P158" t="s">
        <v>8267</v>
      </c>
      <c r="Q158" t="s">
        <v>8309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8"/>
        <v>2.671118530884808E-3</v>
      </c>
      <c r="O159" s="7">
        <f t="shared" si="9"/>
        <v>4</v>
      </c>
      <c r="P159" t="s">
        <v>8267</v>
      </c>
      <c r="Q159" t="s">
        <v>8309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8"/>
        <v>0</v>
      </c>
      <c r="O160" s="7" t="e">
        <f t="shared" si="9"/>
        <v>#DIV/0!</v>
      </c>
      <c r="P160" t="s">
        <v>8267</v>
      </c>
      <c r="Q160" t="s">
        <v>8309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8"/>
        <v>2.0000000000000002E-5</v>
      </c>
      <c r="O161" s="7">
        <f t="shared" si="9"/>
        <v>10</v>
      </c>
      <c r="P161" t="s">
        <v>8267</v>
      </c>
      <c r="Q161" t="s">
        <v>8309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8"/>
        <v>0</v>
      </c>
      <c r="O162" s="7" t="e">
        <f t="shared" si="9"/>
        <v>#DIV/0!</v>
      </c>
      <c r="P162" t="s">
        <v>8268</v>
      </c>
      <c r="Q162" t="s">
        <v>8309</v>
      </c>
      <c r="R162" t="s">
        <v>8313</v>
      </c>
      <c r="S162" s="11">
        <f t="shared" si="10"/>
        <v>42171.704756944448</v>
      </c>
      <c r="T162" s="11">
        <f t="shared" si="11"/>
        <v>42231.704756944448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8"/>
        <v>1E-4</v>
      </c>
      <c r="O163" s="7">
        <f t="shared" si="9"/>
        <v>5</v>
      </c>
      <c r="P163" t="s">
        <v>8268</v>
      </c>
      <c r="Q163" t="s">
        <v>8309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8"/>
        <v>0.15535714285714286</v>
      </c>
      <c r="O164" s="7">
        <f t="shared" si="9"/>
        <v>43.5</v>
      </c>
      <c r="P164" t="s">
        <v>8268</v>
      </c>
      <c r="Q164" t="s">
        <v>8309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8"/>
        <v>0</v>
      </c>
      <c r="O165" s="7" t="e">
        <f t="shared" si="9"/>
        <v>#DIV/0!</v>
      </c>
      <c r="P165" t="s">
        <v>8268</v>
      </c>
      <c r="Q165" t="s">
        <v>8309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8"/>
        <v>5.3333333333333332E-3</v>
      </c>
      <c r="O166" s="7">
        <f t="shared" si="9"/>
        <v>91.43</v>
      </c>
      <c r="P166" t="s">
        <v>8268</v>
      </c>
      <c r="Q166" t="s">
        <v>8309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8"/>
        <v>0</v>
      </c>
      <c r="O167" s="7" t="e">
        <f t="shared" si="9"/>
        <v>#DIV/0!</v>
      </c>
      <c r="P167" t="s">
        <v>8268</v>
      </c>
      <c r="Q167" t="s">
        <v>8309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8"/>
        <v>0.6</v>
      </c>
      <c r="O168" s="7">
        <f t="shared" si="9"/>
        <v>3000</v>
      </c>
      <c r="P168" t="s">
        <v>8268</v>
      </c>
      <c r="Q168" t="s">
        <v>8309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8"/>
        <v>1E-4</v>
      </c>
      <c r="O169" s="7">
        <f t="shared" si="9"/>
        <v>5.5</v>
      </c>
      <c r="P169" t="s">
        <v>8268</v>
      </c>
      <c r="Q169" t="s">
        <v>8309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8"/>
        <v>4.0625000000000001E-2</v>
      </c>
      <c r="O170" s="7">
        <f t="shared" si="9"/>
        <v>108.33</v>
      </c>
      <c r="P170" t="s">
        <v>8268</v>
      </c>
      <c r="Q170" t="s">
        <v>8309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8"/>
        <v>0.224</v>
      </c>
      <c r="O171" s="7">
        <f t="shared" si="9"/>
        <v>56</v>
      </c>
      <c r="P171" t="s">
        <v>8268</v>
      </c>
      <c r="Q171" t="s">
        <v>8309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8"/>
        <v>3.2500000000000001E-2</v>
      </c>
      <c r="O172" s="7">
        <f t="shared" si="9"/>
        <v>32.5</v>
      </c>
      <c r="P172" t="s">
        <v>8268</v>
      </c>
      <c r="Q172" t="s">
        <v>8309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8"/>
        <v>2.0000000000000002E-5</v>
      </c>
      <c r="O173" s="7">
        <f t="shared" si="9"/>
        <v>1</v>
      </c>
      <c r="P173" t="s">
        <v>8268</v>
      </c>
      <c r="Q173" t="s">
        <v>8309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8"/>
        <v>0</v>
      </c>
      <c r="O174" s="7" t="e">
        <f t="shared" si="9"/>
        <v>#DIV/0!</v>
      </c>
      <c r="P174" t="s">
        <v>8268</v>
      </c>
      <c r="Q174" t="s">
        <v>8309</v>
      </c>
      <c r="R174" t="s">
        <v>8313</v>
      </c>
      <c r="S174" s="11">
        <f t="shared" si="10"/>
        <v>42047.186608796292</v>
      </c>
      <c r="T174" s="11">
        <f t="shared" si="11"/>
        <v>42082.14494212962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8"/>
        <v>0</v>
      </c>
      <c r="O175" s="7" t="e">
        <f t="shared" si="9"/>
        <v>#DIV/0!</v>
      </c>
      <c r="P175" t="s">
        <v>8268</v>
      </c>
      <c r="Q175" t="s">
        <v>8309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8"/>
        <v>0</v>
      </c>
      <c r="O176" s="7" t="e">
        <f t="shared" si="9"/>
        <v>#DIV/0!</v>
      </c>
      <c r="P176" t="s">
        <v>8268</v>
      </c>
      <c r="Q176" t="s">
        <v>8309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8"/>
        <v>6.4850000000000005E-2</v>
      </c>
      <c r="O177" s="7">
        <f t="shared" si="9"/>
        <v>49.88</v>
      </c>
      <c r="P177" t="s">
        <v>8268</v>
      </c>
      <c r="Q177" t="s">
        <v>8309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8"/>
        <v>0</v>
      </c>
      <c r="O178" s="7" t="e">
        <f t="shared" si="9"/>
        <v>#DIV/0!</v>
      </c>
      <c r="P178" t="s">
        <v>8268</v>
      </c>
      <c r="Q178" t="s">
        <v>8309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8"/>
        <v>0.4</v>
      </c>
      <c r="O179" s="7">
        <f t="shared" si="9"/>
        <v>25.71</v>
      </c>
      <c r="P179" t="s">
        <v>8268</v>
      </c>
      <c r="Q179" t="s">
        <v>8309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8"/>
        <v>0</v>
      </c>
      <c r="O180" s="7" t="e">
        <f t="shared" si="9"/>
        <v>#DIV/0!</v>
      </c>
      <c r="P180" t="s">
        <v>8268</v>
      </c>
      <c r="Q180" t="s">
        <v>8309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8"/>
        <v>0.2</v>
      </c>
      <c r="O181" s="7">
        <f t="shared" si="9"/>
        <v>100</v>
      </c>
      <c r="P181" t="s">
        <v>8268</v>
      </c>
      <c r="Q181" t="s">
        <v>8309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8"/>
        <v>0.33416666666666667</v>
      </c>
      <c r="O182" s="7">
        <f t="shared" si="9"/>
        <v>30.85</v>
      </c>
      <c r="P182" t="s">
        <v>8268</v>
      </c>
      <c r="Q182" t="s">
        <v>8309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8"/>
        <v>0.21092608822670172</v>
      </c>
      <c r="O183" s="7">
        <f t="shared" si="9"/>
        <v>180.5</v>
      </c>
      <c r="P183" t="s">
        <v>8268</v>
      </c>
      <c r="Q183" t="s">
        <v>8309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8"/>
        <v>0</v>
      </c>
      <c r="O184" s="7" t="e">
        <f t="shared" si="9"/>
        <v>#DIV/0!</v>
      </c>
      <c r="P184" t="s">
        <v>8268</v>
      </c>
      <c r="Q184" t="s">
        <v>8309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8"/>
        <v>0.35855999999999999</v>
      </c>
      <c r="O185" s="7">
        <f t="shared" si="9"/>
        <v>373.5</v>
      </c>
      <c r="P185" t="s">
        <v>8268</v>
      </c>
      <c r="Q185" t="s">
        <v>8309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8"/>
        <v>3.4000000000000002E-2</v>
      </c>
      <c r="O186" s="7">
        <f t="shared" si="9"/>
        <v>25.5</v>
      </c>
      <c r="P186" t="s">
        <v>8268</v>
      </c>
      <c r="Q186" t="s">
        <v>8309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8"/>
        <v>5.5E-2</v>
      </c>
      <c r="O187" s="7">
        <f t="shared" si="9"/>
        <v>220</v>
      </c>
      <c r="P187" t="s">
        <v>8268</v>
      </c>
      <c r="Q187" t="s">
        <v>8309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8"/>
        <v>0</v>
      </c>
      <c r="O188" s="7" t="e">
        <f t="shared" si="9"/>
        <v>#DIV/0!</v>
      </c>
      <c r="P188" t="s">
        <v>8268</v>
      </c>
      <c r="Q188" t="s">
        <v>8309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8"/>
        <v>0.16</v>
      </c>
      <c r="O189" s="7">
        <f t="shared" si="9"/>
        <v>160</v>
      </c>
      <c r="P189" t="s">
        <v>8268</v>
      </c>
      <c r="Q189" t="s">
        <v>8309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8"/>
        <v>0</v>
      </c>
      <c r="O190" s="7" t="e">
        <f t="shared" si="9"/>
        <v>#DIV/0!</v>
      </c>
      <c r="P190" t="s">
        <v>8268</v>
      </c>
      <c r="Q190" t="s">
        <v>8309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8"/>
        <v>6.8999999999999997E-4</v>
      </c>
      <c r="O191" s="7">
        <f t="shared" si="9"/>
        <v>69</v>
      </c>
      <c r="P191" t="s">
        <v>8268</v>
      </c>
      <c r="Q191" t="s">
        <v>8309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8"/>
        <v>4.1666666666666666E-3</v>
      </c>
      <c r="O192" s="7">
        <f t="shared" si="9"/>
        <v>50</v>
      </c>
      <c r="P192" t="s">
        <v>8268</v>
      </c>
      <c r="Q192" t="s">
        <v>8309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8"/>
        <v>0.05</v>
      </c>
      <c r="O193" s="7">
        <f t="shared" si="9"/>
        <v>83.33</v>
      </c>
      <c r="P193" t="s">
        <v>8268</v>
      </c>
      <c r="Q193" t="s">
        <v>8309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si="8"/>
        <v>1.7E-5</v>
      </c>
      <c r="O194" s="7">
        <f t="shared" si="9"/>
        <v>5.67</v>
      </c>
      <c r="P194" t="s">
        <v>8268</v>
      </c>
      <c r="Q194" t="s">
        <v>8309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ref="N195:N258" si="12">E195/D195</f>
        <v>0</v>
      </c>
      <c r="O195" s="7" t="e">
        <f t="shared" ref="O195:O258" si="13">ROUND((E195/L195), 2)</f>
        <v>#DIV/0!</v>
      </c>
      <c r="P195" t="s">
        <v>8268</v>
      </c>
      <c r="Q195" t="s">
        <v>8309</v>
      </c>
      <c r="R195" t="s">
        <v>8313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2"/>
        <v>1.1999999999999999E-3</v>
      </c>
      <c r="O196" s="7">
        <f t="shared" si="13"/>
        <v>1</v>
      </c>
      <c r="P196" t="s">
        <v>8268</v>
      </c>
      <c r="Q196" t="s">
        <v>8309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2"/>
        <v>0</v>
      </c>
      <c r="O197" s="7" t="e">
        <f t="shared" si="13"/>
        <v>#DIV/0!</v>
      </c>
      <c r="P197" t="s">
        <v>8268</v>
      </c>
      <c r="Q197" t="s">
        <v>8309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2"/>
        <v>0.41857142857142859</v>
      </c>
      <c r="O198" s="7">
        <f t="shared" si="13"/>
        <v>77.11</v>
      </c>
      <c r="P198" t="s">
        <v>8268</v>
      </c>
      <c r="Q198" t="s">
        <v>8309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2"/>
        <v>0.1048</v>
      </c>
      <c r="O199" s="7">
        <f t="shared" si="13"/>
        <v>32.75</v>
      </c>
      <c r="P199" t="s">
        <v>8268</v>
      </c>
      <c r="Q199" t="s">
        <v>8309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2"/>
        <v>1.116E-2</v>
      </c>
      <c r="O200" s="7">
        <f t="shared" si="13"/>
        <v>46.5</v>
      </c>
      <c r="P200" t="s">
        <v>8268</v>
      </c>
      <c r="Q200" t="s">
        <v>8309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2"/>
        <v>0</v>
      </c>
      <c r="O201" s="7" t="e">
        <f t="shared" si="13"/>
        <v>#DIV/0!</v>
      </c>
      <c r="P201" t="s">
        <v>8268</v>
      </c>
      <c r="Q201" t="s">
        <v>8309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2"/>
        <v>0.26192500000000002</v>
      </c>
      <c r="O202" s="7">
        <f t="shared" si="13"/>
        <v>87.31</v>
      </c>
      <c r="P202" t="s">
        <v>8268</v>
      </c>
      <c r="Q202" t="s">
        <v>8309</v>
      </c>
      <c r="R202" t="s">
        <v>8313</v>
      </c>
      <c r="S202" s="11">
        <f t="shared" si="14"/>
        <v>41866.875034722223</v>
      </c>
      <c r="T202" s="11">
        <f t="shared" si="15"/>
        <v>41896.875034722223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2"/>
        <v>0.58461538461538465</v>
      </c>
      <c r="O203" s="7">
        <f t="shared" si="13"/>
        <v>54.29</v>
      </c>
      <c r="P203" t="s">
        <v>8268</v>
      </c>
      <c r="Q203" t="s">
        <v>8309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2"/>
        <v>0</v>
      </c>
      <c r="O204" s="7" t="e">
        <f t="shared" si="13"/>
        <v>#DIV/0!</v>
      </c>
      <c r="P204" t="s">
        <v>8268</v>
      </c>
      <c r="Q204" t="s">
        <v>8309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2"/>
        <v>0.2984</v>
      </c>
      <c r="O205" s="7">
        <f t="shared" si="13"/>
        <v>93.25</v>
      </c>
      <c r="P205" t="s">
        <v>8268</v>
      </c>
      <c r="Q205" t="s">
        <v>8309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2"/>
        <v>0.50721666666666665</v>
      </c>
      <c r="O206" s="7">
        <f t="shared" si="13"/>
        <v>117.68</v>
      </c>
      <c r="P206" t="s">
        <v>8268</v>
      </c>
      <c r="Q206" t="s">
        <v>8309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2"/>
        <v>0.16250000000000001</v>
      </c>
      <c r="O207" s="7">
        <f t="shared" si="13"/>
        <v>76.47</v>
      </c>
      <c r="P207" t="s">
        <v>8268</v>
      </c>
      <c r="Q207" t="s">
        <v>8309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2"/>
        <v>0</v>
      </c>
      <c r="O208" s="7" t="e">
        <f t="shared" si="13"/>
        <v>#DIV/0!</v>
      </c>
      <c r="P208" t="s">
        <v>8268</v>
      </c>
      <c r="Q208" t="s">
        <v>8309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2"/>
        <v>0.15214285714285714</v>
      </c>
      <c r="O209" s="7">
        <f t="shared" si="13"/>
        <v>163.85</v>
      </c>
      <c r="P209" t="s">
        <v>8268</v>
      </c>
      <c r="Q209" t="s">
        <v>8309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2"/>
        <v>0</v>
      </c>
      <c r="O210" s="7" t="e">
        <f t="shared" si="13"/>
        <v>#DIV/0!</v>
      </c>
      <c r="P210" t="s">
        <v>8268</v>
      </c>
      <c r="Q210" t="s">
        <v>8309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2"/>
        <v>0</v>
      </c>
      <c r="O211" s="7" t="e">
        <f t="shared" si="13"/>
        <v>#DIV/0!</v>
      </c>
      <c r="P211" t="s">
        <v>8268</v>
      </c>
      <c r="Q211" t="s">
        <v>8309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2"/>
        <v>0.2525</v>
      </c>
      <c r="O212" s="7">
        <f t="shared" si="13"/>
        <v>91.82</v>
      </c>
      <c r="P212" t="s">
        <v>8268</v>
      </c>
      <c r="Q212" t="s">
        <v>8309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2"/>
        <v>0.44600000000000001</v>
      </c>
      <c r="O213" s="7">
        <f t="shared" si="13"/>
        <v>185.83</v>
      </c>
      <c r="P213" t="s">
        <v>8268</v>
      </c>
      <c r="Q213" t="s">
        <v>8309</v>
      </c>
      <c r="R213" t="s">
        <v>8313</v>
      </c>
      <c r="S213" s="11">
        <f t="shared" si="14"/>
        <v>42235.951585648152</v>
      </c>
      <c r="T213" s="11">
        <f t="shared" si="15"/>
        <v>42265.951585648152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2"/>
        <v>1.5873015873015873E-4</v>
      </c>
      <c r="O214" s="7">
        <f t="shared" si="13"/>
        <v>1</v>
      </c>
      <c r="P214" t="s">
        <v>8268</v>
      </c>
      <c r="Q214" t="s">
        <v>8309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2"/>
        <v>4.0000000000000002E-4</v>
      </c>
      <c r="O215" s="7">
        <f t="shared" si="13"/>
        <v>20</v>
      </c>
      <c r="P215" t="s">
        <v>8268</v>
      </c>
      <c r="Q215" t="s">
        <v>8309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2"/>
        <v>8.0000000000000007E-5</v>
      </c>
      <c r="O216" s="7">
        <f t="shared" si="13"/>
        <v>1</v>
      </c>
      <c r="P216" t="s">
        <v>8268</v>
      </c>
      <c r="Q216" t="s">
        <v>8309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2"/>
        <v>2.2727272727272726E-3</v>
      </c>
      <c r="O217" s="7">
        <f t="shared" si="13"/>
        <v>10</v>
      </c>
      <c r="P217" t="s">
        <v>8268</v>
      </c>
      <c r="Q217" t="s">
        <v>8309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2"/>
        <v>0.55698440000000005</v>
      </c>
      <c r="O218" s="7">
        <f t="shared" si="13"/>
        <v>331.54</v>
      </c>
      <c r="P218" t="s">
        <v>8268</v>
      </c>
      <c r="Q218" t="s">
        <v>8309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2"/>
        <v>0.11942999999999999</v>
      </c>
      <c r="O219" s="7">
        <f t="shared" si="13"/>
        <v>314.29000000000002</v>
      </c>
      <c r="P219" t="s">
        <v>8268</v>
      </c>
      <c r="Q219" t="s">
        <v>8309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2"/>
        <v>0.02</v>
      </c>
      <c r="O220" s="7">
        <f t="shared" si="13"/>
        <v>100</v>
      </c>
      <c r="P220" t="s">
        <v>8268</v>
      </c>
      <c r="Q220" t="s">
        <v>8309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2"/>
        <v>0.17630000000000001</v>
      </c>
      <c r="O221" s="7">
        <f t="shared" si="13"/>
        <v>115.99</v>
      </c>
      <c r="P221" t="s">
        <v>8268</v>
      </c>
      <c r="Q221" t="s">
        <v>8309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2"/>
        <v>7.1999999999999998E-3</v>
      </c>
      <c r="O222" s="7">
        <f t="shared" si="13"/>
        <v>120</v>
      </c>
      <c r="P222" t="s">
        <v>8268</v>
      </c>
      <c r="Q222" t="s">
        <v>8309</v>
      </c>
      <c r="R222" t="s">
        <v>8313</v>
      </c>
      <c r="S222" s="11">
        <f t="shared" si="14"/>
        <v>42195.435532407406</v>
      </c>
      <c r="T222" s="11">
        <f t="shared" si="15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2"/>
        <v>0</v>
      </c>
      <c r="O223" s="7" t="e">
        <f t="shared" si="13"/>
        <v>#DIV/0!</v>
      </c>
      <c r="P223" t="s">
        <v>8268</v>
      </c>
      <c r="Q223" t="s">
        <v>8309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2"/>
        <v>0.13</v>
      </c>
      <c r="O224" s="7">
        <f t="shared" si="13"/>
        <v>65</v>
      </c>
      <c r="P224" t="s">
        <v>8268</v>
      </c>
      <c r="Q224" t="s">
        <v>8309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2"/>
        <v>0</v>
      </c>
      <c r="O225" s="7" t="e">
        <f t="shared" si="13"/>
        <v>#DIV/0!</v>
      </c>
      <c r="P225" t="s">
        <v>8268</v>
      </c>
      <c r="Q225" t="s">
        <v>8309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2"/>
        <v>0</v>
      </c>
      <c r="O226" s="7" t="e">
        <f t="shared" si="13"/>
        <v>#DIV/0!</v>
      </c>
      <c r="P226" t="s">
        <v>8268</v>
      </c>
      <c r="Q226" t="s">
        <v>8309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2"/>
        <v>0</v>
      </c>
      <c r="O227" s="7" t="e">
        <f t="shared" si="13"/>
        <v>#DIV/0!</v>
      </c>
      <c r="P227" t="s">
        <v>8268</v>
      </c>
      <c r="Q227" t="s">
        <v>8309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2"/>
        <v>8.6206896551724137E-3</v>
      </c>
      <c r="O228" s="7">
        <f t="shared" si="13"/>
        <v>125</v>
      </c>
      <c r="P228" t="s">
        <v>8268</v>
      </c>
      <c r="Q228" t="s">
        <v>8309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2"/>
        <v>0</v>
      </c>
      <c r="O229" s="7" t="e">
        <f t="shared" si="13"/>
        <v>#DIV/0!</v>
      </c>
      <c r="P229" t="s">
        <v>8268</v>
      </c>
      <c r="Q229" t="s">
        <v>8309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2"/>
        <v>0</v>
      </c>
      <c r="O230" s="7" t="e">
        <f t="shared" si="13"/>
        <v>#DIV/0!</v>
      </c>
      <c r="P230" t="s">
        <v>8268</v>
      </c>
      <c r="Q230" t="s">
        <v>8309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2"/>
        <v>0</v>
      </c>
      <c r="O231" s="7" t="e">
        <f t="shared" si="13"/>
        <v>#DIV/0!</v>
      </c>
      <c r="P231" t="s">
        <v>8268</v>
      </c>
      <c r="Q231" t="s">
        <v>8309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2"/>
        <v>4.0000000000000001E-3</v>
      </c>
      <c r="O232" s="7">
        <f t="shared" si="13"/>
        <v>30</v>
      </c>
      <c r="P232" t="s">
        <v>8268</v>
      </c>
      <c r="Q232" t="s">
        <v>8309</v>
      </c>
      <c r="R232" t="s">
        <v>8313</v>
      </c>
      <c r="S232" s="11">
        <f t="shared" si="14"/>
        <v>42129.568877314807</v>
      </c>
      <c r="T232" s="11">
        <f t="shared" si="15"/>
        <v>42159.568877314807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2"/>
        <v>0</v>
      </c>
      <c r="O233" s="7" t="e">
        <f t="shared" si="13"/>
        <v>#DIV/0!</v>
      </c>
      <c r="P233" t="s">
        <v>8268</v>
      </c>
      <c r="Q233" t="s">
        <v>8309</v>
      </c>
      <c r="R233" t="s">
        <v>8313</v>
      </c>
      <c r="S233" s="11">
        <f t="shared" si="14"/>
        <v>42341.750590277778</v>
      </c>
      <c r="T233" s="11">
        <f t="shared" si="15"/>
        <v>42371.750590277778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2"/>
        <v>2.75E-2</v>
      </c>
      <c r="O234" s="7">
        <f t="shared" si="13"/>
        <v>15.71</v>
      </c>
      <c r="P234" t="s">
        <v>8268</v>
      </c>
      <c r="Q234" t="s">
        <v>8309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2"/>
        <v>0</v>
      </c>
      <c r="O235" s="7" t="e">
        <f t="shared" si="13"/>
        <v>#DIV/0!</v>
      </c>
      <c r="P235" t="s">
        <v>8268</v>
      </c>
      <c r="Q235" t="s">
        <v>8309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2"/>
        <v>0.40100000000000002</v>
      </c>
      <c r="O236" s="7">
        <f t="shared" si="13"/>
        <v>80.2</v>
      </c>
      <c r="P236" t="s">
        <v>8268</v>
      </c>
      <c r="Q236" t="s">
        <v>8309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2"/>
        <v>0</v>
      </c>
      <c r="O237" s="7" t="e">
        <f t="shared" si="13"/>
        <v>#DIV/0!</v>
      </c>
      <c r="P237" t="s">
        <v>8268</v>
      </c>
      <c r="Q237" t="s">
        <v>8309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2"/>
        <v>0</v>
      </c>
      <c r="O238" s="7" t="e">
        <f t="shared" si="13"/>
        <v>#DIV/0!</v>
      </c>
      <c r="P238" t="s">
        <v>8268</v>
      </c>
      <c r="Q238" t="s">
        <v>8309</v>
      </c>
      <c r="R238" t="s">
        <v>8313</v>
      </c>
      <c r="S238" s="11">
        <f t="shared" si="14"/>
        <v>42320.876145833325</v>
      </c>
      <c r="T238" s="11">
        <f t="shared" si="15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2"/>
        <v>3.3333333333333335E-3</v>
      </c>
      <c r="O239" s="7">
        <f t="shared" si="13"/>
        <v>50</v>
      </c>
      <c r="P239" t="s">
        <v>8268</v>
      </c>
      <c r="Q239" t="s">
        <v>8309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2"/>
        <v>0</v>
      </c>
      <c r="O240" s="7" t="e">
        <f t="shared" si="13"/>
        <v>#DIV/0!</v>
      </c>
      <c r="P240" t="s">
        <v>8268</v>
      </c>
      <c r="Q240" t="s">
        <v>8309</v>
      </c>
      <c r="R240" t="s">
        <v>8313</v>
      </c>
      <c r="S240" s="11">
        <f t="shared" si="14"/>
        <v>42713.754166666658</v>
      </c>
      <c r="T240" s="11">
        <f t="shared" si="15"/>
        <v>42734.166666666664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2"/>
        <v>0.25</v>
      </c>
      <c r="O241" s="7">
        <f t="shared" si="13"/>
        <v>50</v>
      </c>
      <c r="P241" t="s">
        <v>8268</v>
      </c>
      <c r="Q241" t="s">
        <v>8309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2"/>
        <v>1.0763413333333334</v>
      </c>
      <c r="O242" s="7">
        <f t="shared" si="13"/>
        <v>117.85</v>
      </c>
      <c r="P242" t="s">
        <v>8269</v>
      </c>
      <c r="Q242" t="s">
        <v>8309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2"/>
        <v>1.1263736263736264</v>
      </c>
      <c r="O243" s="7">
        <f t="shared" si="13"/>
        <v>109.04</v>
      </c>
      <c r="P243" t="s">
        <v>8269</v>
      </c>
      <c r="Q243" t="s">
        <v>8309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2"/>
        <v>1.1346153846153846</v>
      </c>
      <c r="O244" s="7">
        <f t="shared" si="13"/>
        <v>73.02</v>
      </c>
      <c r="P244" t="s">
        <v>8269</v>
      </c>
      <c r="Q244" t="s">
        <v>8309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2"/>
        <v>1.0259199999999999</v>
      </c>
      <c r="O245" s="7">
        <f t="shared" si="13"/>
        <v>78.2</v>
      </c>
      <c r="P245" t="s">
        <v>8269</v>
      </c>
      <c r="Q245" t="s">
        <v>8309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2"/>
        <v>1.1375714285714287</v>
      </c>
      <c r="O246" s="7">
        <f t="shared" si="13"/>
        <v>47.4</v>
      </c>
      <c r="P246" t="s">
        <v>8269</v>
      </c>
      <c r="Q246" t="s">
        <v>8309</v>
      </c>
      <c r="R246" t="s">
        <v>8314</v>
      </c>
      <c r="S246" s="11">
        <f t="shared" si="14"/>
        <v>40213.115266203698</v>
      </c>
      <c r="T246" s="11">
        <f t="shared" si="15"/>
        <v>40253.087499999994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2"/>
        <v>1.0371999999999999</v>
      </c>
      <c r="O247" s="7">
        <f t="shared" si="13"/>
        <v>54.02</v>
      </c>
      <c r="P247" t="s">
        <v>8269</v>
      </c>
      <c r="Q247" t="s">
        <v>8309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2"/>
        <v>3.0546000000000002</v>
      </c>
      <c r="O248" s="7">
        <f t="shared" si="13"/>
        <v>68.489999999999995</v>
      </c>
      <c r="P248" t="s">
        <v>8269</v>
      </c>
      <c r="Q248" t="s">
        <v>8309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2"/>
        <v>1.341</v>
      </c>
      <c r="O249" s="7">
        <f t="shared" si="13"/>
        <v>108.15</v>
      </c>
      <c r="P249" t="s">
        <v>8269</v>
      </c>
      <c r="Q249" t="s">
        <v>8309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2"/>
        <v>1.0133294117647058</v>
      </c>
      <c r="O250" s="7">
        <f t="shared" si="13"/>
        <v>589.95000000000005</v>
      </c>
      <c r="P250" t="s">
        <v>8269</v>
      </c>
      <c r="Q250" t="s">
        <v>8309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2"/>
        <v>1.1292</v>
      </c>
      <c r="O251" s="7">
        <f t="shared" si="13"/>
        <v>48.05</v>
      </c>
      <c r="P251" t="s">
        <v>8269</v>
      </c>
      <c r="Q251" t="s">
        <v>8309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2"/>
        <v>1.0558333333333334</v>
      </c>
      <c r="O252" s="7">
        <f t="shared" si="13"/>
        <v>72.48</v>
      </c>
      <c r="P252" t="s">
        <v>8269</v>
      </c>
      <c r="Q252" t="s">
        <v>8309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2"/>
        <v>1.2557142857142858</v>
      </c>
      <c r="O253" s="7">
        <f t="shared" si="13"/>
        <v>57.08</v>
      </c>
      <c r="P253" t="s">
        <v>8269</v>
      </c>
      <c r="Q253" t="s">
        <v>8309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2"/>
        <v>1.8455999999999999</v>
      </c>
      <c r="O254" s="7">
        <f t="shared" si="13"/>
        <v>85.44</v>
      </c>
      <c r="P254" t="s">
        <v>8269</v>
      </c>
      <c r="Q254" t="s">
        <v>8309</v>
      </c>
      <c r="R254" t="s">
        <v>8314</v>
      </c>
      <c r="S254" s="11">
        <f t="shared" si="14"/>
        <v>40266.454375000001</v>
      </c>
      <c r="T254" s="11">
        <f t="shared" si="15"/>
        <v>40329.957638888889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2"/>
        <v>1.0073333333333334</v>
      </c>
      <c r="O255" s="7">
        <f t="shared" si="13"/>
        <v>215.86</v>
      </c>
      <c r="P255" t="s">
        <v>8269</v>
      </c>
      <c r="Q255" t="s">
        <v>8309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2"/>
        <v>1.1694724999999999</v>
      </c>
      <c r="O256" s="7">
        <f t="shared" si="13"/>
        <v>89.39</v>
      </c>
      <c r="P256" t="s">
        <v>8269</v>
      </c>
      <c r="Q256" t="s">
        <v>8309</v>
      </c>
      <c r="R256" t="s">
        <v>8314</v>
      </c>
      <c r="S256" s="11">
        <f t="shared" si="14"/>
        <v>42263.744328703695</v>
      </c>
      <c r="T256" s="11">
        <f t="shared" si="15"/>
        <v>42293.874999999993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2"/>
        <v>1.0673325</v>
      </c>
      <c r="O257" s="7">
        <f t="shared" si="13"/>
        <v>45.42</v>
      </c>
      <c r="P257" t="s">
        <v>8269</v>
      </c>
      <c r="Q257" t="s">
        <v>8309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si="12"/>
        <v>1.391</v>
      </c>
      <c r="O258" s="7">
        <f t="shared" si="13"/>
        <v>65.760000000000005</v>
      </c>
      <c r="P258" t="s">
        <v>8269</v>
      </c>
      <c r="Q258" t="s">
        <v>8309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ref="N259:N322" si="16">E259/D259</f>
        <v>1.0672648571428571</v>
      </c>
      <c r="O259" s="7">
        <f t="shared" ref="O259:O322" si="17">ROUND((E259/L259), 2)</f>
        <v>66.7</v>
      </c>
      <c r="P259" t="s">
        <v>8269</v>
      </c>
      <c r="Q259" t="s">
        <v>8309</v>
      </c>
      <c r="R259" t="s">
        <v>8314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6"/>
        <v>1.9114</v>
      </c>
      <c r="O260" s="7">
        <f t="shared" si="17"/>
        <v>83.35</v>
      </c>
      <c r="P260" t="s">
        <v>8269</v>
      </c>
      <c r="Q260" t="s">
        <v>8309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6"/>
        <v>1.3193789333333332</v>
      </c>
      <c r="O261" s="7">
        <f t="shared" si="17"/>
        <v>105.05</v>
      </c>
      <c r="P261" t="s">
        <v>8269</v>
      </c>
      <c r="Q261" t="s">
        <v>8309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6"/>
        <v>1.0640000000000001</v>
      </c>
      <c r="O262" s="7">
        <f t="shared" si="17"/>
        <v>120.91</v>
      </c>
      <c r="P262" t="s">
        <v>8269</v>
      </c>
      <c r="Q262" t="s">
        <v>8309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6"/>
        <v>1.0740000000000001</v>
      </c>
      <c r="O263" s="7">
        <f t="shared" si="17"/>
        <v>97.64</v>
      </c>
      <c r="P263" t="s">
        <v>8269</v>
      </c>
      <c r="Q263" t="s">
        <v>8309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6"/>
        <v>2.4</v>
      </c>
      <c r="O264" s="7">
        <f t="shared" si="17"/>
        <v>41.38</v>
      </c>
      <c r="P264" t="s">
        <v>8269</v>
      </c>
      <c r="Q264" t="s">
        <v>8309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6"/>
        <v>1.1808107999999999</v>
      </c>
      <c r="O265" s="7">
        <f t="shared" si="17"/>
        <v>30.65</v>
      </c>
      <c r="P265" t="s">
        <v>8269</v>
      </c>
      <c r="Q265" t="s">
        <v>8309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6"/>
        <v>1.1819999999999999</v>
      </c>
      <c r="O266" s="7">
        <f t="shared" si="17"/>
        <v>64.95</v>
      </c>
      <c r="P266" t="s">
        <v>8269</v>
      </c>
      <c r="Q266" t="s">
        <v>8309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6"/>
        <v>1.111</v>
      </c>
      <c r="O267" s="7">
        <f t="shared" si="17"/>
        <v>95.78</v>
      </c>
      <c r="P267" t="s">
        <v>8269</v>
      </c>
      <c r="Q267" t="s">
        <v>8309</v>
      </c>
      <c r="R267" t="s">
        <v>8314</v>
      </c>
      <c r="S267" s="11">
        <f t="shared" si="18"/>
        <v>40267.037384259253</v>
      </c>
      <c r="T267" s="11">
        <f t="shared" si="19"/>
        <v>40308.636111111111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6"/>
        <v>1.4550000000000001</v>
      </c>
      <c r="O268" s="7">
        <f t="shared" si="17"/>
        <v>40.42</v>
      </c>
      <c r="P268" t="s">
        <v>8269</v>
      </c>
      <c r="Q268" t="s">
        <v>8309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6"/>
        <v>1.3162883248730965</v>
      </c>
      <c r="O269" s="7">
        <f t="shared" si="17"/>
        <v>78.58</v>
      </c>
      <c r="P269" t="s">
        <v>8269</v>
      </c>
      <c r="Q269" t="s">
        <v>8309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6"/>
        <v>1.1140000000000001</v>
      </c>
      <c r="O270" s="7">
        <f t="shared" si="17"/>
        <v>50.18</v>
      </c>
      <c r="P270" t="s">
        <v>8269</v>
      </c>
      <c r="Q270" t="s">
        <v>8309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6"/>
        <v>1.4723377</v>
      </c>
      <c r="O271" s="7">
        <f t="shared" si="17"/>
        <v>92.25</v>
      </c>
      <c r="P271" t="s">
        <v>8269</v>
      </c>
      <c r="Q271" t="s">
        <v>8309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6"/>
        <v>1.5260869565217392</v>
      </c>
      <c r="O272" s="7">
        <f t="shared" si="17"/>
        <v>57.54</v>
      </c>
      <c r="P272" t="s">
        <v>8269</v>
      </c>
      <c r="Q272" t="s">
        <v>8309</v>
      </c>
      <c r="R272" t="s">
        <v>8314</v>
      </c>
      <c r="S272" s="11">
        <f t="shared" si="18"/>
        <v>40637.658217592587</v>
      </c>
      <c r="T272" s="11">
        <f t="shared" si="19"/>
        <v>40687.958333333328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6"/>
        <v>1.0468</v>
      </c>
      <c r="O273" s="7">
        <f t="shared" si="17"/>
        <v>109.42</v>
      </c>
      <c r="P273" t="s">
        <v>8269</v>
      </c>
      <c r="Q273" t="s">
        <v>8309</v>
      </c>
      <c r="R273" t="s">
        <v>8314</v>
      </c>
      <c r="S273" s="11">
        <f t="shared" si="18"/>
        <v>41611.891909722224</v>
      </c>
      <c r="T273" s="11">
        <f t="shared" si="19"/>
        <v>41641.125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6"/>
        <v>1.7743366666666667</v>
      </c>
      <c r="O274" s="7">
        <f t="shared" si="17"/>
        <v>81.89</v>
      </c>
      <c r="P274" t="s">
        <v>8269</v>
      </c>
      <c r="Q274" t="s">
        <v>8309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6"/>
        <v>1.077758</v>
      </c>
      <c r="O275" s="7">
        <f t="shared" si="17"/>
        <v>45.67</v>
      </c>
      <c r="P275" t="s">
        <v>8269</v>
      </c>
      <c r="Q275" t="s">
        <v>8309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6"/>
        <v>1.56</v>
      </c>
      <c r="O276" s="7">
        <f t="shared" si="17"/>
        <v>55.22</v>
      </c>
      <c r="P276" t="s">
        <v>8269</v>
      </c>
      <c r="Q276" t="s">
        <v>8309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6"/>
        <v>1.08395</v>
      </c>
      <c r="O277" s="7">
        <f t="shared" si="17"/>
        <v>65.3</v>
      </c>
      <c r="P277" t="s">
        <v>8269</v>
      </c>
      <c r="Q277" t="s">
        <v>8309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6"/>
        <v>1.476</v>
      </c>
      <c r="O278" s="7">
        <f t="shared" si="17"/>
        <v>95.23</v>
      </c>
      <c r="P278" t="s">
        <v>8269</v>
      </c>
      <c r="Q278" t="s">
        <v>8309</v>
      </c>
      <c r="R278" t="s">
        <v>8314</v>
      </c>
      <c r="S278" s="11">
        <f t="shared" si="18"/>
        <v>40966.87354166666</v>
      </c>
      <c r="T278" s="11">
        <f t="shared" si="19"/>
        <v>41026.831874999996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6"/>
        <v>1.1038153846153846</v>
      </c>
      <c r="O279" s="7">
        <f t="shared" si="17"/>
        <v>75.44</v>
      </c>
      <c r="P279" t="s">
        <v>8269</v>
      </c>
      <c r="Q279" t="s">
        <v>8309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6"/>
        <v>1.5034814814814814</v>
      </c>
      <c r="O280" s="7">
        <f t="shared" si="17"/>
        <v>97.82</v>
      </c>
      <c r="P280" t="s">
        <v>8269</v>
      </c>
      <c r="Q280" t="s">
        <v>8309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6"/>
        <v>1.5731829411764706</v>
      </c>
      <c r="O281" s="7">
        <f t="shared" si="17"/>
        <v>87.69</v>
      </c>
      <c r="P281" t="s">
        <v>8269</v>
      </c>
      <c r="Q281" t="s">
        <v>8309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6"/>
        <v>1.5614399999999999</v>
      </c>
      <c r="O282" s="7">
        <f t="shared" si="17"/>
        <v>54.75</v>
      </c>
      <c r="P282" t="s">
        <v>8269</v>
      </c>
      <c r="Q282" t="s">
        <v>8309</v>
      </c>
      <c r="R282" t="s">
        <v>8314</v>
      </c>
      <c r="S282" s="11">
        <f t="shared" si="18"/>
        <v>41744.382349537031</v>
      </c>
      <c r="T282" s="11">
        <f t="shared" si="19"/>
        <v>41789.382349537031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6"/>
        <v>1.2058763636363636</v>
      </c>
      <c r="O283" s="7">
        <f t="shared" si="17"/>
        <v>83.95</v>
      </c>
      <c r="P283" t="s">
        <v>8269</v>
      </c>
      <c r="Q283" t="s">
        <v>8309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6"/>
        <v>1.0118888888888888</v>
      </c>
      <c r="O284" s="7">
        <f t="shared" si="17"/>
        <v>254.39</v>
      </c>
      <c r="P284" t="s">
        <v>8269</v>
      </c>
      <c r="Q284" t="s">
        <v>8309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6"/>
        <v>1.142725</v>
      </c>
      <c r="O285" s="7">
        <f t="shared" si="17"/>
        <v>101.83</v>
      </c>
      <c r="P285" t="s">
        <v>8269</v>
      </c>
      <c r="Q285" t="s">
        <v>8309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6"/>
        <v>1.0462615</v>
      </c>
      <c r="O286" s="7">
        <f t="shared" si="17"/>
        <v>55.07</v>
      </c>
      <c r="P286" t="s">
        <v>8269</v>
      </c>
      <c r="Q286" t="s">
        <v>8309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6"/>
        <v>2.2882507142857142</v>
      </c>
      <c r="O287" s="7">
        <f t="shared" si="17"/>
        <v>56.9</v>
      </c>
      <c r="P287" t="s">
        <v>8269</v>
      </c>
      <c r="Q287" t="s">
        <v>8309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6"/>
        <v>1.0915333333333332</v>
      </c>
      <c r="O288" s="7">
        <f t="shared" si="17"/>
        <v>121.28</v>
      </c>
      <c r="P288" t="s">
        <v>8269</v>
      </c>
      <c r="Q288" t="s">
        <v>8309</v>
      </c>
      <c r="R288" t="s">
        <v>8314</v>
      </c>
      <c r="S288" s="11">
        <f t="shared" si="18"/>
        <v>41313.60791666666</v>
      </c>
      <c r="T288" s="11">
        <f t="shared" si="19"/>
        <v>41358.566249999996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6"/>
        <v>1.7629999999999999</v>
      </c>
      <c r="O289" s="7">
        <f t="shared" si="17"/>
        <v>91.19</v>
      </c>
      <c r="P289" t="s">
        <v>8269</v>
      </c>
      <c r="Q289" t="s">
        <v>8309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6"/>
        <v>1.0321061999999999</v>
      </c>
      <c r="O290" s="7">
        <f t="shared" si="17"/>
        <v>115.45</v>
      </c>
      <c r="P290" t="s">
        <v>8269</v>
      </c>
      <c r="Q290" t="s">
        <v>8309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6"/>
        <v>1.0482</v>
      </c>
      <c r="O291" s="7">
        <f t="shared" si="17"/>
        <v>67.77</v>
      </c>
      <c r="P291" t="s">
        <v>8269</v>
      </c>
      <c r="Q291" t="s">
        <v>8309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6"/>
        <v>1.0668444444444445</v>
      </c>
      <c r="O292" s="7">
        <f t="shared" si="17"/>
        <v>28.58</v>
      </c>
      <c r="P292" t="s">
        <v>8269</v>
      </c>
      <c r="Q292" t="s">
        <v>8309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6"/>
        <v>1.2001999999999999</v>
      </c>
      <c r="O293" s="7">
        <f t="shared" si="17"/>
        <v>46.88</v>
      </c>
      <c r="P293" t="s">
        <v>8269</v>
      </c>
      <c r="Q293" t="s">
        <v>8309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6"/>
        <v>1.0150693333333334</v>
      </c>
      <c r="O294" s="7">
        <f t="shared" si="17"/>
        <v>154.41999999999999</v>
      </c>
      <c r="P294" t="s">
        <v>8269</v>
      </c>
      <c r="Q294" t="s">
        <v>8309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6"/>
        <v>1.0138461538461538</v>
      </c>
      <c r="O295" s="7">
        <f t="shared" si="17"/>
        <v>201.22</v>
      </c>
      <c r="P295" t="s">
        <v>8269</v>
      </c>
      <c r="Q295" t="s">
        <v>8309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6"/>
        <v>1</v>
      </c>
      <c r="O296" s="7">
        <f t="shared" si="17"/>
        <v>100</v>
      </c>
      <c r="P296" t="s">
        <v>8269</v>
      </c>
      <c r="Q296" t="s">
        <v>8309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6"/>
        <v>1.3310911999999999</v>
      </c>
      <c r="O297" s="7">
        <f t="shared" si="17"/>
        <v>100.08</v>
      </c>
      <c r="P297" t="s">
        <v>8269</v>
      </c>
      <c r="Q297" t="s">
        <v>8309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6"/>
        <v>1.187262</v>
      </c>
      <c r="O298" s="7">
        <f t="shared" si="17"/>
        <v>230.09</v>
      </c>
      <c r="P298" t="s">
        <v>8269</v>
      </c>
      <c r="Q298" t="s">
        <v>8309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6"/>
        <v>1.0064</v>
      </c>
      <c r="O299" s="7">
        <f t="shared" si="17"/>
        <v>141.75</v>
      </c>
      <c r="P299" t="s">
        <v>8269</v>
      </c>
      <c r="Q299" t="s">
        <v>8309</v>
      </c>
      <c r="R299" t="s">
        <v>8314</v>
      </c>
      <c r="S299" s="11">
        <f t="shared" si="18"/>
        <v>42089.519687500004</v>
      </c>
      <c r="T299" s="11">
        <f t="shared" si="19"/>
        <v>42124.957638888889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6"/>
        <v>1.089324126984127</v>
      </c>
      <c r="O300" s="7">
        <f t="shared" si="17"/>
        <v>56.34</v>
      </c>
      <c r="P300" t="s">
        <v>8269</v>
      </c>
      <c r="Q300" t="s">
        <v>8309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6"/>
        <v>1.789525</v>
      </c>
      <c r="O301" s="7">
        <f t="shared" si="17"/>
        <v>73.34</v>
      </c>
      <c r="P301" t="s">
        <v>8269</v>
      </c>
      <c r="Q301" t="s">
        <v>8309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6"/>
        <v>1.0172264</v>
      </c>
      <c r="O302" s="7">
        <f t="shared" si="17"/>
        <v>85.34</v>
      </c>
      <c r="P302" t="s">
        <v>8269</v>
      </c>
      <c r="Q302" t="s">
        <v>8309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6"/>
        <v>1.1873499999999999</v>
      </c>
      <c r="O303" s="7">
        <f t="shared" si="17"/>
        <v>61.5</v>
      </c>
      <c r="P303" t="s">
        <v>8269</v>
      </c>
      <c r="Q303" t="s">
        <v>8309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6"/>
        <v>1.0045999999999999</v>
      </c>
      <c r="O304" s="7">
        <f t="shared" si="17"/>
        <v>93.02</v>
      </c>
      <c r="P304" t="s">
        <v>8269</v>
      </c>
      <c r="Q304" t="s">
        <v>8309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6"/>
        <v>1.3746666666666667</v>
      </c>
      <c r="O305" s="7">
        <f t="shared" si="17"/>
        <v>50.29</v>
      </c>
      <c r="P305" t="s">
        <v>8269</v>
      </c>
      <c r="Q305" t="s">
        <v>8309</v>
      </c>
      <c r="R305" t="s">
        <v>8314</v>
      </c>
      <c r="S305" s="11">
        <f t="shared" si="18"/>
        <v>41031.862800925926</v>
      </c>
      <c r="T305" s="11">
        <f t="shared" si="19"/>
        <v>41061.862800925926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6"/>
        <v>2.3164705882352941</v>
      </c>
      <c r="O306" s="7">
        <f t="shared" si="17"/>
        <v>106.43</v>
      </c>
      <c r="P306" t="s">
        <v>8269</v>
      </c>
      <c r="Q306" t="s">
        <v>8309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6"/>
        <v>1.3033333333333332</v>
      </c>
      <c r="O307" s="7">
        <f t="shared" si="17"/>
        <v>51.72</v>
      </c>
      <c r="P307" t="s">
        <v>8269</v>
      </c>
      <c r="Q307" t="s">
        <v>8309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6"/>
        <v>2.9289999999999998</v>
      </c>
      <c r="O308" s="7">
        <f t="shared" si="17"/>
        <v>36.61</v>
      </c>
      <c r="P308" t="s">
        <v>8269</v>
      </c>
      <c r="Q308" t="s">
        <v>8309</v>
      </c>
      <c r="R308" t="s">
        <v>8314</v>
      </c>
      <c r="S308" s="11">
        <f t="shared" si="18"/>
        <v>41333.628854166665</v>
      </c>
      <c r="T308" s="11">
        <f t="shared" si="19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6"/>
        <v>1.1131818181818183</v>
      </c>
      <c r="O309" s="7">
        <f t="shared" si="17"/>
        <v>42.52</v>
      </c>
      <c r="P309" t="s">
        <v>8269</v>
      </c>
      <c r="Q309" t="s">
        <v>8309</v>
      </c>
      <c r="R309" t="s">
        <v>8314</v>
      </c>
      <c r="S309" s="11">
        <f t="shared" si="18"/>
        <v>41282.736122685179</v>
      </c>
      <c r="T309" s="11">
        <f t="shared" si="19"/>
        <v>41312.736122685179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6"/>
        <v>1.0556666666666668</v>
      </c>
      <c r="O310" s="7">
        <f t="shared" si="17"/>
        <v>62.71</v>
      </c>
      <c r="P310" t="s">
        <v>8269</v>
      </c>
      <c r="Q310" t="s">
        <v>8309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6"/>
        <v>1.1894444444444445</v>
      </c>
      <c r="O311" s="7">
        <f t="shared" si="17"/>
        <v>89.96</v>
      </c>
      <c r="P311" t="s">
        <v>8269</v>
      </c>
      <c r="Q311" t="s">
        <v>8309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6"/>
        <v>1.04129</v>
      </c>
      <c r="O312" s="7">
        <f t="shared" si="17"/>
        <v>28.92</v>
      </c>
      <c r="P312" t="s">
        <v>8269</v>
      </c>
      <c r="Q312" t="s">
        <v>8309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6"/>
        <v>1.0410165</v>
      </c>
      <c r="O313" s="7">
        <f t="shared" si="17"/>
        <v>138.80000000000001</v>
      </c>
      <c r="P313" t="s">
        <v>8269</v>
      </c>
      <c r="Q313" t="s">
        <v>8309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6"/>
        <v>1.1187499999999999</v>
      </c>
      <c r="O314" s="7">
        <f t="shared" si="17"/>
        <v>61.3</v>
      </c>
      <c r="P314" t="s">
        <v>8269</v>
      </c>
      <c r="Q314" t="s">
        <v>8309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6"/>
        <v>1.0473529411764706</v>
      </c>
      <c r="O315" s="7">
        <f t="shared" si="17"/>
        <v>80.2</v>
      </c>
      <c r="P315" t="s">
        <v>8269</v>
      </c>
      <c r="Q315" t="s">
        <v>8309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6"/>
        <v>3.8515000000000001</v>
      </c>
      <c r="O316" s="7">
        <f t="shared" si="17"/>
        <v>32.1</v>
      </c>
      <c r="P316" t="s">
        <v>8269</v>
      </c>
      <c r="Q316" t="s">
        <v>8309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6"/>
        <v>1.01248</v>
      </c>
      <c r="O317" s="7">
        <f t="shared" si="17"/>
        <v>200.89</v>
      </c>
      <c r="P317" t="s">
        <v>8269</v>
      </c>
      <c r="Q317" t="s">
        <v>8309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6"/>
        <v>1.1377333333333333</v>
      </c>
      <c r="O318" s="7">
        <f t="shared" si="17"/>
        <v>108.01</v>
      </c>
      <c r="P318" t="s">
        <v>8269</v>
      </c>
      <c r="Q318" t="s">
        <v>8309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6"/>
        <v>1.0080333333333333</v>
      </c>
      <c r="O319" s="7">
        <f t="shared" si="17"/>
        <v>95.7</v>
      </c>
      <c r="P319" t="s">
        <v>8269</v>
      </c>
      <c r="Q319" t="s">
        <v>8309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6"/>
        <v>2.8332000000000002</v>
      </c>
      <c r="O320" s="7">
        <f t="shared" si="17"/>
        <v>49.88</v>
      </c>
      <c r="P320" t="s">
        <v>8269</v>
      </c>
      <c r="Q320" t="s">
        <v>8309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6"/>
        <v>1.1268</v>
      </c>
      <c r="O321" s="7">
        <f t="shared" si="17"/>
        <v>110.47</v>
      </c>
      <c r="P321" t="s">
        <v>8269</v>
      </c>
      <c r="Q321" t="s">
        <v>8309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si="16"/>
        <v>1.0658000000000001</v>
      </c>
      <c r="O322" s="7">
        <f t="shared" si="17"/>
        <v>134.91</v>
      </c>
      <c r="P322" t="s">
        <v>8269</v>
      </c>
      <c r="Q322" t="s">
        <v>8309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ref="N323:N386" si="20">E323/D323</f>
        <v>1.0266285714285714</v>
      </c>
      <c r="O323" s="7">
        <f t="shared" ref="O323:O386" si="21">ROUND((E323/L323), 2)</f>
        <v>106.62</v>
      </c>
      <c r="P323" t="s">
        <v>8269</v>
      </c>
      <c r="Q323" t="s">
        <v>8309</v>
      </c>
      <c r="R323" t="s">
        <v>8314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20"/>
        <v>1.0791200000000001</v>
      </c>
      <c r="O324" s="7">
        <f t="shared" si="21"/>
        <v>145.04</v>
      </c>
      <c r="P324" t="s">
        <v>8269</v>
      </c>
      <c r="Q324" t="s">
        <v>8309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20"/>
        <v>1.2307407407407407</v>
      </c>
      <c r="O325" s="7">
        <f t="shared" si="21"/>
        <v>114.59</v>
      </c>
      <c r="P325" t="s">
        <v>8269</v>
      </c>
      <c r="Q325" t="s">
        <v>8309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20"/>
        <v>1.016</v>
      </c>
      <c r="O326" s="7">
        <f t="shared" si="21"/>
        <v>105.32</v>
      </c>
      <c r="P326" t="s">
        <v>8269</v>
      </c>
      <c r="Q326" t="s">
        <v>8309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20"/>
        <v>1.04396</v>
      </c>
      <c r="O327" s="7">
        <f t="shared" si="21"/>
        <v>70.92</v>
      </c>
      <c r="P327" t="s">
        <v>8269</v>
      </c>
      <c r="Q327" t="s">
        <v>8309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20"/>
        <v>1.1292973333333334</v>
      </c>
      <c r="O328" s="7">
        <f t="shared" si="21"/>
        <v>147.16999999999999</v>
      </c>
      <c r="P328" t="s">
        <v>8269</v>
      </c>
      <c r="Q328" t="s">
        <v>8309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20"/>
        <v>1.3640000000000001</v>
      </c>
      <c r="O329" s="7">
        <f t="shared" si="21"/>
        <v>160.47</v>
      </c>
      <c r="P329" t="s">
        <v>8269</v>
      </c>
      <c r="Q329" t="s">
        <v>8309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20"/>
        <v>1.036144</v>
      </c>
      <c r="O330" s="7">
        <f t="shared" si="21"/>
        <v>156.05000000000001</v>
      </c>
      <c r="P330" t="s">
        <v>8269</v>
      </c>
      <c r="Q330" t="s">
        <v>8309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20"/>
        <v>1.0549999999999999</v>
      </c>
      <c r="O331" s="7">
        <f t="shared" si="21"/>
        <v>63.17</v>
      </c>
      <c r="P331" t="s">
        <v>8269</v>
      </c>
      <c r="Q331" t="s">
        <v>8309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20"/>
        <v>1.0182857142857142</v>
      </c>
      <c r="O332" s="7">
        <f t="shared" si="21"/>
        <v>104.82</v>
      </c>
      <c r="P332" t="s">
        <v>8269</v>
      </c>
      <c r="Q332" t="s">
        <v>8309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20"/>
        <v>1.0660499999999999</v>
      </c>
      <c r="O333" s="7">
        <f t="shared" si="21"/>
        <v>97.36</v>
      </c>
      <c r="P333" t="s">
        <v>8269</v>
      </c>
      <c r="Q333" t="s">
        <v>8309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20"/>
        <v>1.13015</v>
      </c>
      <c r="O334" s="7">
        <f t="shared" si="21"/>
        <v>203.63</v>
      </c>
      <c r="P334" t="s">
        <v>8269</v>
      </c>
      <c r="Q334" t="s">
        <v>8309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20"/>
        <v>1.252275</v>
      </c>
      <c r="O335" s="7">
        <f t="shared" si="21"/>
        <v>188.31</v>
      </c>
      <c r="P335" t="s">
        <v>8269</v>
      </c>
      <c r="Q335" t="s">
        <v>8309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20"/>
        <v>1.0119</v>
      </c>
      <c r="O336" s="7">
        <f t="shared" si="21"/>
        <v>146.65</v>
      </c>
      <c r="P336" t="s">
        <v>8269</v>
      </c>
      <c r="Q336" t="s">
        <v>8309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20"/>
        <v>1.0276470588235294</v>
      </c>
      <c r="O337" s="7">
        <f t="shared" si="21"/>
        <v>109.19</v>
      </c>
      <c r="P337" t="s">
        <v>8269</v>
      </c>
      <c r="Q337" t="s">
        <v>8309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20"/>
        <v>1.1683911999999999</v>
      </c>
      <c r="O338" s="7">
        <f t="shared" si="21"/>
        <v>59.25</v>
      </c>
      <c r="P338" t="s">
        <v>8269</v>
      </c>
      <c r="Q338" t="s">
        <v>8309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20"/>
        <v>1.0116833333333335</v>
      </c>
      <c r="O339" s="7">
        <f t="shared" si="21"/>
        <v>97.9</v>
      </c>
      <c r="P339" t="s">
        <v>8269</v>
      </c>
      <c r="Q339" t="s">
        <v>8309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20"/>
        <v>1.1013360000000001</v>
      </c>
      <c r="O340" s="7">
        <f t="shared" si="21"/>
        <v>70</v>
      </c>
      <c r="P340" t="s">
        <v>8269</v>
      </c>
      <c r="Q340" t="s">
        <v>8309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20"/>
        <v>1.0808333333333333</v>
      </c>
      <c r="O341" s="7">
        <f t="shared" si="21"/>
        <v>72.87</v>
      </c>
      <c r="P341" t="s">
        <v>8269</v>
      </c>
      <c r="Q341" t="s">
        <v>8309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20"/>
        <v>1.2502285714285715</v>
      </c>
      <c r="O342" s="7">
        <f t="shared" si="21"/>
        <v>146.35</v>
      </c>
      <c r="P342" t="s">
        <v>8269</v>
      </c>
      <c r="Q342" t="s">
        <v>8309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20"/>
        <v>1.0671428571428572</v>
      </c>
      <c r="O343" s="7">
        <f t="shared" si="21"/>
        <v>67.91</v>
      </c>
      <c r="P343" t="s">
        <v>8269</v>
      </c>
      <c r="Q343" t="s">
        <v>8309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20"/>
        <v>1.0036639999999999</v>
      </c>
      <c r="O344" s="7">
        <f t="shared" si="21"/>
        <v>169.85</v>
      </c>
      <c r="P344" t="s">
        <v>8269</v>
      </c>
      <c r="Q344" t="s">
        <v>8309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20"/>
        <v>1.0202863333333334</v>
      </c>
      <c r="O345" s="7">
        <f t="shared" si="21"/>
        <v>58.41</v>
      </c>
      <c r="P345" t="s">
        <v>8269</v>
      </c>
      <c r="Q345" t="s">
        <v>8309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20"/>
        <v>1.0208358208955224</v>
      </c>
      <c r="O346" s="7">
        <f t="shared" si="21"/>
        <v>119.99</v>
      </c>
      <c r="P346" t="s">
        <v>8269</v>
      </c>
      <c r="Q346" t="s">
        <v>8309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20"/>
        <v>1.2327586206896552</v>
      </c>
      <c r="O347" s="7">
        <f t="shared" si="21"/>
        <v>99.86</v>
      </c>
      <c r="P347" t="s">
        <v>8269</v>
      </c>
      <c r="Q347" t="s">
        <v>8309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20"/>
        <v>1.7028880000000002</v>
      </c>
      <c r="O348" s="7">
        <f t="shared" si="21"/>
        <v>90.58</v>
      </c>
      <c r="P348" t="s">
        <v>8269</v>
      </c>
      <c r="Q348" t="s">
        <v>8309</v>
      </c>
      <c r="R348" t="s">
        <v>8314</v>
      </c>
      <c r="S348" s="11">
        <f t="shared" si="22"/>
        <v>42261.291909722226</v>
      </c>
      <c r="T348" s="11">
        <f t="shared" si="23"/>
        <v>42291.291909722226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20"/>
        <v>1.1159049999999999</v>
      </c>
      <c r="O349" s="7">
        <f t="shared" si="21"/>
        <v>117.77</v>
      </c>
      <c r="P349" t="s">
        <v>8269</v>
      </c>
      <c r="Q349" t="s">
        <v>8309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20"/>
        <v>1.03</v>
      </c>
      <c r="O350" s="7">
        <f t="shared" si="21"/>
        <v>86.55</v>
      </c>
      <c r="P350" t="s">
        <v>8269</v>
      </c>
      <c r="Q350" t="s">
        <v>8309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20"/>
        <v>1.0663570159857905</v>
      </c>
      <c r="O351" s="7">
        <f t="shared" si="21"/>
        <v>71.900000000000006</v>
      </c>
      <c r="P351" t="s">
        <v>8269</v>
      </c>
      <c r="Q351" t="s">
        <v>8309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20"/>
        <v>1.1476</v>
      </c>
      <c r="O352" s="7">
        <f t="shared" si="21"/>
        <v>129.82</v>
      </c>
      <c r="P352" t="s">
        <v>8269</v>
      </c>
      <c r="Q352" t="s">
        <v>8309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20"/>
        <v>1.2734117647058822</v>
      </c>
      <c r="O353" s="7">
        <f t="shared" si="21"/>
        <v>44.91</v>
      </c>
      <c r="P353" t="s">
        <v>8269</v>
      </c>
      <c r="Q353" t="s">
        <v>8309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20"/>
        <v>1.1656</v>
      </c>
      <c r="O354" s="7">
        <f t="shared" si="21"/>
        <v>40.76</v>
      </c>
      <c r="P354" t="s">
        <v>8269</v>
      </c>
      <c r="Q354" t="s">
        <v>8309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20"/>
        <v>1.0861819426615318</v>
      </c>
      <c r="O355" s="7">
        <f t="shared" si="21"/>
        <v>103.52</v>
      </c>
      <c r="P355" t="s">
        <v>8269</v>
      </c>
      <c r="Q355" t="s">
        <v>8309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20"/>
        <v>1.0394285714285714</v>
      </c>
      <c r="O356" s="7">
        <f t="shared" si="21"/>
        <v>125.45</v>
      </c>
      <c r="P356" t="s">
        <v>8269</v>
      </c>
      <c r="Q356" t="s">
        <v>8309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20"/>
        <v>1.1625714285714286</v>
      </c>
      <c r="O357" s="7">
        <f t="shared" si="21"/>
        <v>246.61</v>
      </c>
      <c r="P357" t="s">
        <v>8269</v>
      </c>
      <c r="Q357" t="s">
        <v>8309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20"/>
        <v>1.0269239999999999</v>
      </c>
      <c r="O358" s="7">
        <f t="shared" si="21"/>
        <v>79.400000000000006</v>
      </c>
      <c r="P358" t="s">
        <v>8269</v>
      </c>
      <c r="Q358" t="s">
        <v>8309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20"/>
        <v>1.74</v>
      </c>
      <c r="O359" s="7">
        <f t="shared" si="21"/>
        <v>86.14</v>
      </c>
      <c r="P359" t="s">
        <v>8269</v>
      </c>
      <c r="Q359" t="s">
        <v>8309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20"/>
        <v>1.03088</v>
      </c>
      <c r="O360" s="7">
        <f t="shared" si="21"/>
        <v>193.05</v>
      </c>
      <c r="P360" t="s">
        <v>8269</v>
      </c>
      <c r="Q360" t="s">
        <v>8309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20"/>
        <v>1.0485537190082646</v>
      </c>
      <c r="O361" s="7">
        <f t="shared" si="21"/>
        <v>84.02</v>
      </c>
      <c r="P361" t="s">
        <v>8269</v>
      </c>
      <c r="Q361" t="s">
        <v>8309</v>
      </c>
      <c r="R361" t="s">
        <v>8314</v>
      </c>
      <c r="S361" s="11">
        <f t="shared" si="22"/>
        <v>41934.862152777772</v>
      </c>
      <c r="T361" s="11">
        <f t="shared" si="23"/>
        <v>41957.008333333331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20"/>
        <v>1.0137499999999999</v>
      </c>
      <c r="O362" s="7">
        <f t="shared" si="21"/>
        <v>139.83000000000001</v>
      </c>
      <c r="P362" t="s">
        <v>8269</v>
      </c>
      <c r="Q362" t="s">
        <v>8309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20"/>
        <v>1.1107699999999998</v>
      </c>
      <c r="O363" s="7">
        <f t="shared" si="21"/>
        <v>109.82</v>
      </c>
      <c r="P363" t="s">
        <v>8269</v>
      </c>
      <c r="Q363" t="s">
        <v>8309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20"/>
        <v>1.2415933781686497</v>
      </c>
      <c r="O364" s="7">
        <f t="shared" si="21"/>
        <v>139.53</v>
      </c>
      <c r="P364" t="s">
        <v>8269</v>
      </c>
      <c r="Q364" t="s">
        <v>8309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20"/>
        <v>1.0133333333333334</v>
      </c>
      <c r="O365" s="7">
        <f t="shared" si="21"/>
        <v>347.85</v>
      </c>
      <c r="P365" t="s">
        <v>8269</v>
      </c>
      <c r="Q365" t="s">
        <v>8309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20"/>
        <v>1.1016142857142857</v>
      </c>
      <c r="O366" s="7">
        <f t="shared" si="21"/>
        <v>68.239999999999995</v>
      </c>
      <c r="P366" t="s">
        <v>8269</v>
      </c>
      <c r="Q366" t="s">
        <v>8309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20"/>
        <v>1.0397333333333334</v>
      </c>
      <c r="O367" s="7">
        <f t="shared" si="21"/>
        <v>239.94</v>
      </c>
      <c r="P367" t="s">
        <v>8269</v>
      </c>
      <c r="Q367" t="s">
        <v>8309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20"/>
        <v>1.013157894736842</v>
      </c>
      <c r="O368" s="7">
        <f t="shared" si="21"/>
        <v>287.31</v>
      </c>
      <c r="P368" t="s">
        <v>8269</v>
      </c>
      <c r="Q368" t="s">
        <v>8309</v>
      </c>
      <c r="R368" t="s">
        <v>8314</v>
      </c>
      <c r="S368" s="11">
        <f t="shared" si="22"/>
        <v>41019.584699074068</v>
      </c>
      <c r="T368" s="11">
        <f t="shared" si="23"/>
        <v>41049.584699074068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20"/>
        <v>1.033501</v>
      </c>
      <c r="O369" s="7">
        <f t="shared" si="21"/>
        <v>86.85</v>
      </c>
      <c r="P369" t="s">
        <v>8269</v>
      </c>
      <c r="Q369" t="s">
        <v>8309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20"/>
        <v>1.04112</v>
      </c>
      <c r="O370" s="7">
        <f t="shared" si="21"/>
        <v>81.849999999999994</v>
      </c>
      <c r="P370" t="s">
        <v>8269</v>
      </c>
      <c r="Q370" t="s">
        <v>8309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20"/>
        <v>1.1015569230769231</v>
      </c>
      <c r="O371" s="7">
        <f t="shared" si="21"/>
        <v>42.87</v>
      </c>
      <c r="P371" t="s">
        <v>8269</v>
      </c>
      <c r="Q371" t="s">
        <v>8309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20"/>
        <v>1.2202</v>
      </c>
      <c r="O372" s="7">
        <f t="shared" si="21"/>
        <v>709.42</v>
      </c>
      <c r="P372" t="s">
        <v>8269</v>
      </c>
      <c r="Q372" t="s">
        <v>8309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20"/>
        <v>1.1416866666666667</v>
      </c>
      <c r="O373" s="7">
        <f t="shared" si="21"/>
        <v>161.26</v>
      </c>
      <c r="P373" t="s">
        <v>8269</v>
      </c>
      <c r="Q373" t="s">
        <v>8309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20"/>
        <v>1.2533333333333334</v>
      </c>
      <c r="O374" s="7">
        <f t="shared" si="21"/>
        <v>41.78</v>
      </c>
      <c r="P374" t="s">
        <v>8269</v>
      </c>
      <c r="Q374" t="s">
        <v>8309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20"/>
        <v>1.0666666666666667</v>
      </c>
      <c r="O375" s="7">
        <f t="shared" si="21"/>
        <v>89.89</v>
      </c>
      <c r="P375" t="s">
        <v>8269</v>
      </c>
      <c r="Q375" t="s">
        <v>8309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20"/>
        <v>1.3065</v>
      </c>
      <c r="O376" s="7">
        <f t="shared" si="21"/>
        <v>45.05</v>
      </c>
      <c r="P376" t="s">
        <v>8269</v>
      </c>
      <c r="Q376" t="s">
        <v>8309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20"/>
        <v>1.2</v>
      </c>
      <c r="O377" s="7">
        <f t="shared" si="21"/>
        <v>42.86</v>
      </c>
      <c r="P377" t="s">
        <v>8269</v>
      </c>
      <c r="Q377" t="s">
        <v>8309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20"/>
        <v>1.0595918367346939</v>
      </c>
      <c r="O378" s="7">
        <f t="shared" si="21"/>
        <v>54.08</v>
      </c>
      <c r="P378" t="s">
        <v>8269</v>
      </c>
      <c r="Q378" t="s">
        <v>8309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20"/>
        <v>1.1439999999999999</v>
      </c>
      <c r="O379" s="7">
        <f t="shared" si="21"/>
        <v>103.22</v>
      </c>
      <c r="P379" t="s">
        <v>8269</v>
      </c>
      <c r="Q379" t="s">
        <v>8309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20"/>
        <v>1.1176666666666666</v>
      </c>
      <c r="O380" s="7">
        <f t="shared" si="21"/>
        <v>40.4</v>
      </c>
      <c r="P380" t="s">
        <v>8269</v>
      </c>
      <c r="Q380" t="s">
        <v>8309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20"/>
        <v>1.1608000000000001</v>
      </c>
      <c r="O381" s="7">
        <f t="shared" si="21"/>
        <v>116.86</v>
      </c>
      <c r="P381" t="s">
        <v>8269</v>
      </c>
      <c r="Q381" t="s">
        <v>8309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20"/>
        <v>1.415</v>
      </c>
      <c r="O382" s="7">
        <f t="shared" si="21"/>
        <v>115.51</v>
      </c>
      <c r="P382" t="s">
        <v>8269</v>
      </c>
      <c r="Q382" t="s">
        <v>8309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20"/>
        <v>1.0472999999999999</v>
      </c>
      <c r="O383" s="7">
        <f t="shared" si="21"/>
        <v>104.31</v>
      </c>
      <c r="P383" t="s">
        <v>8269</v>
      </c>
      <c r="Q383" t="s">
        <v>8309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20"/>
        <v>2.5583333333333331</v>
      </c>
      <c r="O384" s="7">
        <f t="shared" si="21"/>
        <v>69.77</v>
      </c>
      <c r="P384" t="s">
        <v>8269</v>
      </c>
      <c r="Q384" t="s">
        <v>8309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20"/>
        <v>2.0670670670670672</v>
      </c>
      <c r="O385" s="7">
        <f t="shared" si="21"/>
        <v>43.02</v>
      </c>
      <c r="P385" t="s">
        <v>8269</v>
      </c>
      <c r="Q385" t="s">
        <v>8309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si="20"/>
        <v>1.1210500000000001</v>
      </c>
      <c r="O386" s="7">
        <f t="shared" si="21"/>
        <v>58.54</v>
      </c>
      <c r="P386" t="s">
        <v>8269</v>
      </c>
      <c r="Q386" t="s">
        <v>8309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ref="N387:N450" si="24">E387/D387</f>
        <v>1.05982</v>
      </c>
      <c r="O387" s="7">
        <f t="shared" ref="O387:O450" si="25">ROUND((E387/L387), 2)</f>
        <v>111.8</v>
      </c>
      <c r="P387" t="s">
        <v>8269</v>
      </c>
      <c r="Q387" t="s">
        <v>8309</v>
      </c>
      <c r="R387" t="s">
        <v>8314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24"/>
        <v>1.0016666666666667</v>
      </c>
      <c r="O388" s="7">
        <f t="shared" si="25"/>
        <v>46.23</v>
      </c>
      <c r="P388" t="s">
        <v>8269</v>
      </c>
      <c r="Q388" t="s">
        <v>8309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24"/>
        <v>2.1398947368421051</v>
      </c>
      <c r="O389" s="7">
        <f t="shared" si="25"/>
        <v>144.69</v>
      </c>
      <c r="P389" t="s">
        <v>8269</v>
      </c>
      <c r="Q389" t="s">
        <v>8309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24"/>
        <v>1.2616000000000001</v>
      </c>
      <c r="O390" s="7">
        <f t="shared" si="25"/>
        <v>88.85</v>
      </c>
      <c r="P390" t="s">
        <v>8269</v>
      </c>
      <c r="Q390" t="s">
        <v>8309</v>
      </c>
      <c r="R390" t="s">
        <v>8314</v>
      </c>
      <c r="S390" s="11">
        <f t="shared" si="26"/>
        <v>42548.867824074077</v>
      </c>
      <c r="T390" s="11">
        <f t="shared" si="27"/>
        <v>42578.867824074077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24"/>
        <v>1.8153547058823529</v>
      </c>
      <c r="O391" s="7">
        <f t="shared" si="25"/>
        <v>81.75</v>
      </c>
      <c r="P391" t="s">
        <v>8269</v>
      </c>
      <c r="Q391" t="s">
        <v>8309</v>
      </c>
      <c r="R391" t="s">
        <v>8314</v>
      </c>
      <c r="S391" s="11">
        <f t="shared" si="26"/>
        <v>41673.854745370365</v>
      </c>
      <c r="T391" s="11">
        <f t="shared" si="27"/>
        <v>41705.749305555553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24"/>
        <v>1</v>
      </c>
      <c r="O392" s="7">
        <f t="shared" si="25"/>
        <v>71.430000000000007</v>
      </c>
      <c r="P392" t="s">
        <v>8269</v>
      </c>
      <c r="Q392" t="s">
        <v>8309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24"/>
        <v>1.0061</v>
      </c>
      <c r="O393" s="7">
        <f t="shared" si="25"/>
        <v>104.26</v>
      </c>
      <c r="P393" t="s">
        <v>8269</v>
      </c>
      <c r="Q393" t="s">
        <v>8309</v>
      </c>
      <c r="R393" t="s">
        <v>8314</v>
      </c>
      <c r="S393" s="11">
        <f t="shared" si="26"/>
        <v>40864.833923611113</v>
      </c>
      <c r="T393" s="11">
        <f t="shared" si="27"/>
        <v>40894.832638888889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24"/>
        <v>1.009027027027027</v>
      </c>
      <c r="O394" s="7">
        <f t="shared" si="25"/>
        <v>90.62</v>
      </c>
      <c r="P394" t="s">
        <v>8269</v>
      </c>
      <c r="Q394" t="s">
        <v>8309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24"/>
        <v>1.10446</v>
      </c>
      <c r="O395" s="7">
        <f t="shared" si="25"/>
        <v>157.33000000000001</v>
      </c>
      <c r="P395" t="s">
        <v>8269</v>
      </c>
      <c r="Q395" t="s">
        <v>8309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24"/>
        <v>1.118936170212766</v>
      </c>
      <c r="O396" s="7">
        <f t="shared" si="25"/>
        <v>105.18</v>
      </c>
      <c r="P396" t="s">
        <v>8269</v>
      </c>
      <c r="Q396" t="s">
        <v>8309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24"/>
        <v>1.0804450000000001</v>
      </c>
      <c r="O397" s="7">
        <f t="shared" si="25"/>
        <v>58.72</v>
      </c>
      <c r="P397" t="s">
        <v>8269</v>
      </c>
      <c r="Q397" t="s">
        <v>8309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24"/>
        <v>1.0666666666666667</v>
      </c>
      <c r="O398" s="7">
        <f t="shared" si="25"/>
        <v>81.63</v>
      </c>
      <c r="P398" t="s">
        <v>8269</v>
      </c>
      <c r="Q398" t="s">
        <v>8309</v>
      </c>
      <c r="R398" t="s">
        <v>8314</v>
      </c>
      <c r="S398" s="11">
        <f t="shared" si="26"/>
        <v>41082.356550925921</v>
      </c>
      <c r="T398" s="11">
        <f t="shared" si="27"/>
        <v>41097.356550925921</v>
      </c>
    </row>
    <row r="399" spans="1:20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24"/>
        <v>1.0390027322404372</v>
      </c>
      <c r="O399" s="7">
        <f t="shared" si="25"/>
        <v>56.46</v>
      </c>
      <c r="P399" t="s">
        <v>8269</v>
      </c>
      <c r="Q399" t="s">
        <v>8309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24"/>
        <v>1.2516</v>
      </c>
      <c r="O400" s="7">
        <f t="shared" si="25"/>
        <v>140.1</v>
      </c>
      <c r="P400" t="s">
        <v>8269</v>
      </c>
      <c r="Q400" t="s">
        <v>8309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24"/>
        <v>1.0680499999999999</v>
      </c>
      <c r="O401" s="7">
        <f t="shared" si="25"/>
        <v>224.85</v>
      </c>
      <c r="P401" t="s">
        <v>8269</v>
      </c>
      <c r="Q401" t="s">
        <v>8309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24"/>
        <v>1.1230249999999999</v>
      </c>
      <c r="O402" s="7">
        <f t="shared" si="25"/>
        <v>181.13</v>
      </c>
      <c r="P402" t="s">
        <v>8269</v>
      </c>
      <c r="Q402" t="s">
        <v>8309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24"/>
        <v>1.0381199999999999</v>
      </c>
      <c r="O403" s="7">
        <f t="shared" si="25"/>
        <v>711.04</v>
      </c>
      <c r="P403" t="s">
        <v>8269</v>
      </c>
      <c r="Q403" t="s">
        <v>8309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24"/>
        <v>1.4165000000000001</v>
      </c>
      <c r="O404" s="7">
        <f t="shared" si="25"/>
        <v>65.88</v>
      </c>
      <c r="P404" t="s">
        <v>8269</v>
      </c>
      <c r="Q404" t="s">
        <v>8309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24"/>
        <v>1.0526</v>
      </c>
      <c r="O405" s="7">
        <f t="shared" si="25"/>
        <v>75.19</v>
      </c>
      <c r="P405" t="s">
        <v>8269</v>
      </c>
      <c r="Q405" t="s">
        <v>8309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24"/>
        <v>1.0309142857142857</v>
      </c>
      <c r="O406" s="7">
        <f t="shared" si="25"/>
        <v>133.13999999999999</v>
      </c>
      <c r="P406" t="s">
        <v>8269</v>
      </c>
      <c r="Q406" t="s">
        <v>8309</v>
      </c>
      <c r="R406" t="s">
        <v>8314</v>
      </c>
      <c r="S406" s="11">
        <f t="shared" si="26"/>
        <v>41646.419699074075</v>
      </c>
      <c r="T406" s="11">
        <f t="shared" si="27"/>
        <v>41675.752777777772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24"/>
        <v>1.0765957446808512</v>
      </c>
      <c r="O407" s="7">
        <f t="shared" si="25"/>
        <v>55.2</v>
      </c>
      <c r="P407" t="s">
        <v>8269</v>
      </c>
      <c r="Q407" t="s">
        <v>8309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24"/>
        <v>1.0770464285714285</v>
      </c>
      <c r="O408" s="7">
        <f t="shared" si="25"/>
        <v>86.16</v>
      </c>
      <c r="P408" t="s">
        <v>8269</v>
      </c>
      <c r="Q408" t="s">
        <v>8309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24"/>
        <v>1.0155000000000001</v>
      </c>
      <c r="O409" s="7">
        <f t="shared" si="25"/>
        <v>92.32</v>
      </c>
      <c r="P409" t="s">
        <v>8269</v>
      </c>
      <c r="Q409" t="s">
        <v>8309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24"/>
        <v>1.0143766666666667</v>
      </c>
      <c r="O410" s="7">
        <f t="shared" si="25"/>
        <v>160.16</v>
      </c>
      <c r="P410" t="s">
        <v>8269</v>
      </c>
      <c r="Q410" t="s">
        <v>8309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24"/>
        <v>1.3680000000000001</v>
      </c>
      <c r="O411" s="7">
        <f t="shared" si="25"/>
        <v>45.6</v>
      </c>
      <c r="P411" t="s">
        <v>8269</v>
      </c>
      <c r="Q411" t="s">
        <v>8309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24"/>
        <v>1.2829999999999999</v>
      </c>
      <c r="O412" s="7">
        <f t="shared" si="25"/>
        <v>183.29</v>
      </c>
      <c r="P412" t="s">
        <v>8269</v>
      </c>
      <c r="Q412" t="s">
        <v>8309</v>
      </c>
      <c r="R412" t="s">
        <v>8314</v>
      </c>
      <c r="S412" s="11">
        <f t="shared" si="26"/>
        <v>42113.77311342593</v>
      </c>
      <c r="T412" s="11">
        <f t="shared" si="27"/>
        <v>42173.77311342593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24"/>
        <v>1.0105</v>
      </c>
      <c r="O413" s="7">
        <f t="shared" si="25"/>
        <v>125.79</v>
      </c>
      <c r="P413" t="s">
        <v>8269</v>
      </c>
      <c r="Q413" t="s">
        <v>8309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24"/>
        <v>1.2684</v>
      </c>
      <c r="O414" s="7">
        <f t="shared" si="25"/>
        <v>57.65</v>
      </c>
      <c r="P414" t="s">
        <v>8269</v>
      </c>
      <c r="Q414" t="s">
        <v>8309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24"/>
        <v>1.0508593749999999</v>
      </c>
      <c r="O415" s="7">
        <f t="shared" si="25"/>
        <v>78.66</v>
      </c>
      <c r="P415" t="s">
        <v>8269</v>
      </c>
      <c r="Q415" t="s">
        <v>8309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24"/>
        <v>1.0285405405405406</v>
      </c>
      <c r="O416" s="7">
        <f t="shared" si="25"/>
        <v>91.48</v>
      </c>
      <c r="P416" t="s">
        <v>8269</v>
      </c>
      <c r="Q416" t="s">
        <v>8309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24"/>
        <v>1.0214714285714286</v>
      </c>
      <c r="O417" s="7">
        <f t="shared" si="25"/>
        <v>68.099999999999994</v>
      </c>
      <c r="P417" t="s">
        <v>8269</v>
      </c>
      <c r="Q417" t="s">
        <v>8309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24"/>
        <v>1.2021700000000002</v>
      </c>
      <c r="O418" s="7">
        <f t="shared" si="25"/>
        <v>48.09</v>
      </c>
      <c r="P418" t="s">
        <v>8269</v>
      </c>
      <c r="Q418" t="s">
        <v>8309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24"/>
        <v>1.0024761904761905</v>
      </c>
      <c r="O419" s="7">
        <f t="shared" si="25"/>
        <v>202.42</v>
      </c>
      <c r="P419" t="s">
        <v>8269</v>
      </c>
      <c r="Q419" t="s">
        <v>8309</v>
      </c>
      <c r="R419" t="s">
        <v>8314</v>
      </c>
      <c r="S419" s="11">
        <f t="shared" si="26"/>
        <v>41360.76226851852</v>
      </c>
      <c r="T419" s="11">
        <f t="shared" si="27"/>
        <v>41371.981249999997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24"/>
        <v>1.0063392857142857</v>
      </c>
      <c r="O420" s="7">
        <f t="shared" si="25"/>
        <v>216.75</v>
      </c>
      <c r="P420" t="s">
        <v>8269</v>
      </c>
      <c r="Q420" t="s">
        <v>8309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24"/>
        <v>1.004375</v>
      </c>
      <c r="O421" s="7">
        <f t="shared" si="25"/>
        <v>110.07</v>
      </c>
      <c r="P421" t="s">
        <v>8269</v>
      </c>
      <c r="Q421" t="s">
        <v>8309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24"/>
        <v>4.3939393939393936E-3</v>
      </c>
      <c r="O422" s="7">
        <f t="shared" si="25"/>
        <v>4.83</v>
      </c>
      <c r="P422" t="s">
        <v>8270</v>
      </c>
      <c r="Q422" t="s">
        <v>8309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24"/>
        <v>2.0066666666666667E-2</v>
      </c>
      <c r="O423" s="7">
        <f t="shared" si="25"/>
        <v>50.17</v>
      </c>
      <c r="P423" t="s">
        <v>8270</v>
      </c>
      <c r="Q423" t="s">
        <v>8309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24"/>
        <v>1.0749999999999999E-2</v>
      </c>
      <c r="O424" s="7">
        <f t="shared" si="25"/>
        <v>35.83</v>
      </c>
      <c r="P424" t="s">
        <v>8270</v>
      </c>
      <c r="Q424" t="s">
        <v>8309</v>
      </c>
      <c r="R424" t="s">
        <v>8315</v>
      </c>
      <c r="S424" s="11">
        <f t="shared" si="26"/>
        <v>41863.052048611105</v>
      </c>
      <c r="T424" s="11">
        <f t="shared" si="27"/>
        <v>41893.052048611105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24"/>
        <v>7.6499999999999997E-3</v>
      </c>
      <c r="O425" s="7">
        <f t="shared" si="25"/>
        <v>11.77</v>
      </c>
      <c r="P425" t="s">
        <v>8270</v>
      </c>
      <c r="Q425" t="s">
        <v>8309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24"/>
        <v>6.7966666666666675E-2</v>
      </c>
      <c r="O426" s="7">
        <f t="shared" si="25"/>
        <v>40.78</v>
      </c>
      <c r="P426" t="s">
        <v>8270</v>
      </c>
      <c r="Q426" t="s">
        <v>8309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24"/>
        <v>1.2E-4</v>
      </c>
      <c r="O427" s="7">
        <f t="shared" si="25"/>
        <v>3</v>
      </c>
      <c r="P427" t="s">
        <v>8270</v>
      </c>
      <c r="Q427" t="s">
        <v>8309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24"/>
        <v>1.3299999999999999E-2</v>
      </c>
      <c r="O428" s="7">
        <f t="shared" si="25"/>
        <v>16.63</v>
      </c>
      <c r="P428" t="s">
        <v>8270</v>
      </c>
      <c r="Q428" t="s">
        <v>8309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24"/>
        <v>0</v>
      </c>
      <c r="O429" s="7" t="e">
        <f t="shared" si="25"/>
        <v>#DIV/0!</v>
      </c>
      <c r="P429" t="s">
        <v>8270</v>
      </c>
      <c r="Q429" t="s">
        <v>8309</v>
      </c>
      <c r="R429" t="s">
        <v>8315</v>
      </c>
      <c r="S429" s="11">
        <f t="shared" si="26"/>
        <v>42285.700694444437</v>
      </c>
      <c r="T429" s="11">
        <f t="shared" si="27"/>
        <v>42299.582638888889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24"/>
        <v>5.6333333333333332E-2</v>
      </c>
      <c r="O430" s="7">
        <f t="shared" si="25"/>
        <v>52</v>
      </c>
      <c r="P430" t="s">
        <v>8270</v>
      </c>
      <c r="Q430" t="s">
        <v>8309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24"/>
        <v>0</v>
      </c>
      <c r="O431" s="7" t="e">
        <f t="shared" si="25"/>
        <v>#DIV/0!</v>
      </c>
      <c r="P431" t="s">
        <v>8270</v>
      </c>
      <c r="Q431" t="s">
        <v>8309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24"/>
        <v>2.4E-2</v>
      </c>
      <c r="O432" s="7">
        <f t="shared" si="25"/>
        <v>4.8</v>
      </c>
      <c r="P432" t="s">
        <v>8270</v>
      </c>
      <c r="Q432" t="s">
        <v>8309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24"/>
        <v>0.13833333333333334</v>
      </c>
      <c r="O433" s="7">
        <f t="shared" si="25"/>
        <v>51.88</v>
      </c>
      <c r="P433" t="s">
        <v>8270</v>
      </c>
      <c r="Q433" t="s">
        <v>8309</v>
      </c>
      <c r="R433" t="s">
        <v>8315</v>
      </c>
      <c r="S433" s="11">
        <f t="shared" si="26"/>
        <v>42526.662997685176</v>
      </c>
      <c r="T433" s="11">
        <f t="shared" si="27"/>
        <v>42556.662997685176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24"/>
        <v>9.5000000000000001E-2</v>
      </c>
      <c r="O434" s="7">
        <f t="shared" si="25"/>
        <v>71.25</v>
      </c>
      <c r="P434" t="s">
        <v>8270</v>
      </c>
      <c r="Q434" t="s">
        <v>8309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24"/>
        <v>0</v>
      </c>
      <c r="O435" s="7" t="e">
        <f t="shared" si="25"/>
        <v>#DIV/0!</v>
      </c>
      <c r="P435" t="s">
        <v>8270</v>
      </c>
      <c r="Q435" t="s">
        <v>8309</v>
      </c>
      <c r="R435" t="s">
        <v>8315</v>
      </c>
      <c r="S435" s="11">
        <f t="shared" si="26"/>
        <v>42228.42155092593</v>
      </c>
      <c r="T435" s="11">
        <f t="shared" si="27"/>
        <v>42288.42155092593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24"/>
        <v>0.05</v>
      </c>
      <c r="O436" s="7">
        <f t="shared" si="25"/>
        <v>62.5</v>
      </c>
      <c r="P436" t="s">
        <v>8270</v>
      </c>
      <c r="Q436" t="s">
        <v>8309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24"/>
        <v>2.7272727272727273E-5</v>
      </c>
      <c r="O437" s="7">
        <f t="shared" si="25"/>
        <v>1</v>
      </c>
      <c r="P437" t="s">
        <v>8270</v>
      </c>
      <c r="Q437" t="s">
        <v>8309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24"/>
        <v>0</v>
      </c>
      <c r="O438" s="7" t="e">
        <f t="shared" si="25"/>
        <v>#DIV/0!</v>
      </c>
      <c r="P438" t="s">
        <v>8270</v>
      </c>
      <c r="Q438" t="s">
        <v>8309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24"/>
        <v>0</v>
      </c>
      <c r="O439" s="7" t="e">
        <f t="shared" si="25"/>
        <v>#DIV/0!</v>
      </c>
      <c r="P439" t="s">
        <v>8270</v>
      </c>
      <c r="Q439" t="s">
        <v>8309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24"/>
        <v>9.3799999999999994E-2</v>
      </c>
      <c r="O440" s="7">
        <f t="shared" si="25"/>
        <v>170.55</v>
      </c>
      <c r="P440" t="s">
        <v>8270</v>
      </c>
      <c r="Q440" t="s">
        <v>8309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24"/>
        <v>0</v>
      </c>
      <c r="O441" s="7" t="e">
        <f t="shared" si="25"/>
        <v>#DIV/0!</v>
      </c>
      <c r="P441" t="s">
        <v>8270</v>
      </c>
      <c r="Q441" t="s">
        <v>8309</v>
      </c>
      <c r="R441" t="s">
        <v>8315</v>
      </c>
      <c r="S441" s="11">
        <f t="shared" si="26"/>
        <v>41919.553449074068</v>
      </c>
      <c r="T441" s="11">
        <f t="shared" si="27"/>
        <v>41929.553449074068</v>
      </c>
    </row>
    <row r="442" spans="1:20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24"/>
        <v>1E-3</v>
      </c>
      <c r="O442" s="7">
        <f t="shared" si="25"/>
        <v>5</v>
      </c>
      <c r="P442" t="s">
        <v>8270</v>
      </c>
      <c r="Q442" t="s">
        <v>8309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24"/>
        <v>0</v>
      </c>
      <c r="O443" s="7" t="e">
        <f t="shared" si="25"/>
        <v>#DIV/0!</v>
      </c>
      <c r="P443" t="s">
        <v>8270</v>
      </c>
      <c r="Q443" t="s">
        <v>8309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24"/>
        <v>0.39358823529411763</v>
      </c>
      <c r="O444" s="7">
        <f t="shared" si="25"/>
        <v>393.59</v>
      </c>
      <c r="P444" t="s">
        <v>8270</v>
      </c>
      <c r="Q444" t="s">
        <v>8309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24"/>
        <v>1E-3</v>
      </c>
      <c r="O445" s="7">
        <f t="shared" si="25"/>
        <v>5</v>
      </c>
      <c r="P445" t="s">
        <v>8270</v>
      </c>
      <c r="Q445" t="s">
        <v>8309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24"/>
        <v>0.05</v>
      </c>
      <c r="O446" s="7">
        <f t="shared" si="25"/>
        <v>50</v>
      </c>
      <c r="P446" t="s">
        <v>8270</v>
      </c>
      <c r="Q446" t="s">
        <v>8309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24"/>
        <v>3.3333333333333335E-5</v>
      </c>
      <c r="O447" s="7">
        <f t="shared" si="25"/>
        <v>1</v>
      </c>
      <c r="P447" t="s">
        <v>8270</v>
      </c>
      <c r="Q447" t="s">
        <v>8309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24"/>
        <v>7.2952380952380949E-2</v>
      </c>
      <c r="O448" s="7">
        <f t="shared" si="25"/>
        <v>47.88</v>
      </c>
      <c r="P448" t="s">
        <v>8270</v>
      </c>
      <c r="Q448" t="s">
        <v>8309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24"/>
        <v>1.6666666666666666E-4</v>
      </c>
      <c r="O449" s="7">
        <f t="shared" si="25"/>
        <v>5</v>
      </c>
      <c r="P449" t="s">
        <v>8270</v>
      </c>
      <c r="Q449" t="s">
        <v>8309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si="24"/>
        <v>3.2804E-2</v>
      </c>
      <c r="O450" s="7">
        <f t="shared" si="25"/>
        <v>20.5</v>
      </c>
      <c r="P450" t="s">
        <v>8270</v>
      </c>
      <c r="Q450" t="s">
        <v>8309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ref="N451:N514" si="28">E451/D451</f>
        <v>2.2499999999999999E-2</v>
      </c>
      <c r="O451" s="7">
        <f t="shared" ref="O451:O514" si="29">ROUND((E451/L451), 2)</f>
        <v>9</v>
      </c>
      <c r="P451" t="s">
        <v>8270</v>
      </c>
      <c r="Q451" t="s">
        <v>8309</v>
      </c>
      <c r="R451" t="s">
        <v>8315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8"/>
        <v>7.92E-3</v>
      </c>
      <c r="O452" s="7">
        <f t="shared" si="29"/>
        <v>56.57</v>
      </c>
      <c r="P452" t="s">
        <v>8270</v>
      </c>
      <c r="Q452" t="s">
        <v>8309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8"/>
        <v>0</v>
      </c>
      <c r="O453" s="7" t="e">
        <f t="shared" si="29"/>
        <v>#DIV/0!</v>
      </c>
      <c r="P453" t="s">
        <v>8270</v>
      </c>
      <c r="Q453" t="s">
        <v>8309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8"/>
        <v>0.64</v>
      </c>
      <c r="O454" s="7">
        <f t="shared" si="29"/>
        <v>40</v>
      </c>
      <c r="P454" t="s">
        <v>8270</v>
      </c>
      <c r="Q454" t="s">
        <v>8309</v>
      </c>
      <c r="R454" t="s">
        <v>8315</v>
      </c>
      <c r="S454" s="11">
        <f t="shared" si="30"/>
        <v>42107.495543981473</v>
      </c>
      <c r="T454" s="11">
        <f t="shared" si="31"/>
        <v>42137.495543981473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8"/>
        <v>2.740447957839262E-4</v>
      </c>
      <c r="O455" s="7">
        <f t="shared" si="29"/>
        <v>13</v>
      </c>
      <c r="P455" t="s">
        <v>8270</v>
      </c>
      <c r="Q455" t="s">
        <v>8309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8"/>
        <v>8.2000000000000007E-3</v>
      </c>
      <c r="O456" s="7">
        <f t="shared" si="29"/>
        <v>16.399999999999999</v>
      </c>
      <c r="P456" t="s">
        <v>8270</v>
      </c>
      <c r="Q456" t="s">
        <v>8309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8"/>
        <v>6.9230769230769226E-4</v>
      </c>
      <c r="O457" s="7">
        <f t="shared" si="29"/>
        <v>22.5</v>
      </c>
      <c r="P457" t="s">
        <v>8270</v>
      </c>
      <c r="Q457" t="s">
        <v>8309</v>
      </c>
      <c r="R457" t="s">
        <v>8315</v>
      </c>
      <c r="S457" s="11">
        <f t="shared" si="30"/>
        <v>40970.794236111105</v>
      </c>
      <c r="T457" s="11">
        <f t="shared" si="31"/>
        <v>41015.813194444439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8"/>
        <v>6.8631863186318634E-3</v>
      </c>
      <c r="O458" s="7">
        <f t="shared" si="29"/>
        <v>20.329999999999998</v>
      </c>
      <c r="P458" t="s">
        <v>8270</v>
      </c>
      <c r="Q458" t="s">
        <v>8309</v>
      </c>
      <c r="R458" t="s">
        <v>8315</v>
      </c>
      <c r="S458" s="11">
        <f t="shared" si="30"/>
        <v>41547.486122685179</v>
      </c>
      <c r="T458" s="11">
        <f t="shared" si="31"/>
        <v>41568.957638888889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8"/>
        <v>0</v>
      </c>
      <c r="O459" s="7" t="e">
        <f t="shared" si="29"/>
        <v>#DIV/0!</v>
      </c>
      <c r="P459" t="s">
        <v>8270</v>
      </c>
      <c r="Q459" t="s">
        <v>8309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8"/>
        <v>8.2100000000000006E-2</v>
      </c>
      <c r="O460" s="7">
        <f t="shared" si="29"/>
        <v>16.760000000000002</v>
      </c>
      <c r="P460" t="s">
        <v>8270</v>
      </c>
      <c r="Q460" t="s">
        <v>8309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8"/>
        <v>6.4102564102564103E-4</v>
      </c>
      <c r="O461" s="7">
        <f t="shared" si="29"/>
        <v>25</v>
      </c>
      <c r="P461" t="s">
        <v>8270</v>
      </c>
      <c r="Q461" t="s">
        <v>8309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8"/>
        <v>2.9411764705882353E-3</v>
      </c>
      <c r="O462" s="7">
        <f t="shared" si="29"/>
        <v>12.5</v>
      </c>
      <c r="P462" t="s">
        <v>8270</v>
      </c>
      <c r="Q462" t="s">
        <v>8309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8"/>
        <v>0</v>
      </c>
      <c r="O463" s="7" t="e">
        <f t="shared" si="29"/>
        <v>#DIV/0!</v>
      </c>
      <c r="P463" t="s">
        <v>8270</v>
      </c>
      <c r="Q463" t="s">
        <v>8309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8"/>
        <v>0</v>
      </c>
      <c r="O464" s="7" t="e">
        <f t="shared" si="29"/>
        <v>#DIV/0!</v>
      </c>
      <c r="P464" t="s">
        <v>8270</v>
      </c>
      <c r="Q464" t="s">
        <v>8309</v>
      </c>
      <c r="R464" t="s">
        <v>8315</v>
      </c>
      <c r="S464" s="11">
        <f t="shared" si="30"/>
        <v>40704.918298611112</v>
      </c>
      <c r="T464" s="11">
        <f t="shared" si="31"/>
        <v>40764.918298611112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8"/>
        <v>2.2727272727272728E-2</v>
      </c>
      <c r="O465" s="7">
        <f t="shared" si="29"/>
        <v>113.64</v>
      </c>
      <c r="P465" t="s">
        <v>8270</v>
      </c>
      <c r="Q465" t="s">
        <v>8309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8"/>
        <v>9.9009900990099011E-4</v>
      </c>
      <c r="O466" s="7">
        <f t="shared" si="29"/>
        <v>1</v>
      </c>
      <c r="P466" t="s">
        <v>8270</v>
      </c>
      <c r="Q466" t="s">
        <v>8309</v>
      </c>
      <c r="R466" t="s">
        <v>8315</v>
      </c>
      <c r="S466" s="11">
        <f t="shared" si="30"/>
        <v>42488.640451388892</v>
      </c>
      <c r="T466" s="11">
        <f t="shared" si="31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8"/>
        <v>0.26953125</v>
      </c>
      <c r="O467" s="7">
        <f t="shared" si="29"/>
        <v>17.25</v>
      </c>
      <c r="P467" t="s">
        <v>8270</v>
      </c>
      <c r="Q467" t="s">
        <v>8309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8"/>
        <v>7.6E-3</v>
      </c>
      <c r="O468" s="7">
        <f t="shared" si="29"/>
        <v>15.2</v>
      </c>
      <c r="P468" t="s">
        <v>8270</v>
      </c>
      <c r="Q468" t="s">
        <v>8309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8"/>
        <v>0.21575</v>
      </c>
      <c r="O469" s="7">
        <f t="shared" si="29"/>
        <v>110.64</v>
      </c>
      <c r="P469" t="s">
        <v>8270</v>
      </c>
      <c r="Q469" t="s">
        <v>8309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8"/>
        <v>0</v>
      </c>
      <c r="O470" s="7" t="e">
        <f t="shared" si="29"/>
        <v>#DIV/0!</v>
      </c>
      <c r="P470" t="s">
        <v>8270</v>
      </c>
      <c r="Q470" t="s">
        <v>8309</v>
      </c>
      <c r="R470" t="s">
        <v>8315</v>
      </c>
      <c r="S470" s="11">
        <f t="shared" si="30"/>
        <v>41040.959293981476</v>
      </c>
      <c r="T470" s="11">
        <f t="shared" si="31"/>
        <v>41100.952141203699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8"/>
        <v>0</v>
      </c>
      <c r="O471" s="7" t="e">
        <f t="shared" si="29"/>
        <v>#DIV/0!</v>
      </c>
      <c r="P471" t="s">
        <v>8270</v>
      </c>
      <c r="Q471" t="s">
        <v>8309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8"/>
        <v>1.0200000000000001E-2</v>
      </c>
      <c r="O472" s="7">
        <f t="shared" si="29"/>
        <v>25.5</v>
      </c>
      <c r="P472" t="s">
        <v>8270</v>
      </c>
      <c r="Q472" t="s">
        <v>8309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8"/>
        <v>0.11892727272727273</v>
      </c>
      <c r="O473" s="7">
        <f t="shared" si="29"/>
        <v>38.479999999999997</v>
      </c>
      <c r="P473" t="s">
        <v>8270</v>
      </c>
      <c r="Q473" t="s">
        <v>8309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8"/>
        <v>0.17624999999999999</v>
      </c>
      <c r="O474" s="7">
        <f t="shared" si="29"/>
        <v>28.2</v>
      </c>
      <c r="P474" t="s">
        <v>8270</v>
      </c>
      <c r="Q474" t="s">
        <v>8309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8"/>
        <v>2.87E-2</v>
      </c>
      <c r="O475" s="7">
        <f t="shared" si="29"/>
        <v>61.5</v>
      </c>
      <c r="P475" t="s">
        <v>8270</v>
      </c>
      <c r="Q475" t="s">
        <v>8309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8"/>
        <v>3.0303030303030303E-4</v>
      </c>
      <c r="O476" s="7">
        <f t="shared" si="29"/>
        <v>1</v>
      </c>
      <c r="P476" t="s">
        <v>8270</v>
      </c>
      <c r="Q476" t="s">
        <v>8309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8"/>
        <v>0</v>
      </c>
      <c r="O477" s="7" t="e">
        <f t="shared" si="29"/>
        <v>#DIV/0!</v>
      </c>
      <c r="P477" t="s">
        <v>8270</v>
      </c>
      <c r="Q477" t="s">
        <v>8309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8"/>
        <v>2.2302681818181819E-2</v>
      </c>
      <c r="O478" s="7">
        <f t="shared" si="29"/>
        <v>39.57</v>
      </c>
      <c r="P478" t="s">
        <v>8270</v>
      </c>
      <c r="Q478" t="s">
        <v>8309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8"/>
        <v>0</v>
      </c>
      <c r="O479" s="7" t="e">
        <f t="shared" si="29"/>
        <v>#DIV/0!</v>
      </c>
      <c r="P479" t="s">
        <v>8270</v>
      </c>
      <c r="Q479" t="s">
        <v>8309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8"/>
        <v>0</v>
      </c>
      <c r="O480" s="7" t="e">
        <f t="shared" si="29"/>
        <v>#DIV/0!</v>
      </c>
      <c r="P480" t="s">
        <v>8270</v>
      </c>
      <c r="Q480" t="s">
        <v>8309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8"/>
        <v>0.3256</v>
      </c>
      <c r="O481" s="7">
        <f t="shared" si="29"/>
        <v>88.8</v>
      </c>
      <c r="P481" t="s">
        <v>8270</v>
      </c>
      <c r="Q481" t="s">
        <v>8309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8"/>
        <v>0.19409999999999999</v>
      </c>
      <c r="O482" s="7">
        <f t="shared" si="29"/>
        <v>55.46</v>
      </c>
      <c r="P482" t="s">
        <v>8270</v>
      </c>
      <c r="Q482" t="s">
        <v>8309</v>
      </c>
      <c r="R482" t="s">
        <v>8315</v>
      </c>
      <c r="S482" s="11">
        <f t="shared" si="30"/>
        <v>41465.291840277772</v>
      </c>
      <c r="T482" s="11">
        <f t="shared" si="31"/>
        <v>41495.291840277772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8"/>
        <v>6.0999999999999999E-2</v>
      </c>
      <c r="O483" s="7">
        <f t="shared" si="29"/>
        <v>87.14</v>
      </c>
      <c r="P483" t="s">
        <v>8270</v>
      </c>
      <c r="Q483" t="s">
        <v>8309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8"/>
        <v>1E-3</v>
      </c>
      <c r="O484" s="7">
        <f t="shared" si="29"/>
        <v>10</v>
      </c>
      <c r="P484" t="s">
        <v>8270</v>
      </c>
      <c r="Q484" t="s">
        <v>8309</v>
      </c>
      <c r="R484" t="s">
        <v>8315</v>
      </c>
      <c r="S484" s="11">
        <f t="shared" si="30"/>
        <v>42447.68854166667</v>
      </c>
      <c r="T484" s="11">
        <f t="shared" si="31"/>
        <v>42474.398611111108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8"/>
        <v>0.502</v>
      </c>
      <c r="O485" s="7">
        <f t="shared" si="29"/>
        <v>51.22</v>
      </c>
      <c r="P485" t="s">
        <v>8270</v>
      </c>
      <c r="Q485" t="s">
        <v>8309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8"/>
        <v>1.8625E-3</v>
      </c>
      <c r="O486" s="7">
        <f t="shared" si="29"/>
        <v>13.55</v>
      </c>
      <c r="P486" t="s">
        <v>8270</v>
      </c>
      <c r="Q486" t="s">
        <v>8309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8"/>
        <v>0.21906971229845085</v>
      </c>
      <c r="O487" s="7">
        <f t="shared" si="29"/>
        <v>66.52</v>
      </c>
      <c r="P487" t="s">
        <v>8270</v>
      </c>
      <c r="Q487" t="s">
        <v>8309</v>
      </c>
      <c r="R487" t="s">
        <v>8315</v>
      </c>
      <c r="S487" s="11">
        <f t="shared" si="30"/>
        <v>41381.297442129624</v>
      </c>
      <c r="T487" s="11">
        <f t="shared" si="31"/>
        <v>41411.297442129624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8"/>
        <v>9.0909090909090904E-5</v>
      </c>
      <c r="O488" s="7">
        <f t="shared" si="29"/>
        <v>50</v>
      </c>
      <c r="P488" t="s">
        <v>8270</v>
      </c>
      <c r="Q488" t="s">
        <v>8309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8"/>
        <v>0</v>
      </c>
      <c r="O489" s="7" t="e">
        <f t="shared" si="29"/>
        <v>#DIV/0!</v>
      </c>
      <c r="P489" t="s">
        <v>8270</v>
      </c>
      <c r="Q489" t="s">
        <v>8309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8"/>
        <v>0</v>
      </c>
      <c r="O490" s="7" t="e">
        <f t="shared" si="29"/>
        <v>#DIV/0!</v>
      </c>
      <c r="P490" t="s">
        <v>8270</v>
      </c>
      <c r="Q490" t="s">
        <v>8309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8"/>
        <v>2.8667813379201833E-3</v>
      </c>
      <c r="O491" s="7">
        <f t="shared" si="29"/>
        <v>71.67</v>
      </c>
      <c r="P491" t="s">
        <v>8270</v>
      </c>
      <c r="Q491" t="s">
        <v>8309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8"/>
        <v>0</v>
      </c>
      <c r="O492" s="7" t="e">
        <f t="shared" si="29"/>
        <v>#DIV/0!</v>
      </c>
      <c r="P492" t="s">
        <v>8270</v>
      </c>
      <c r="Q492" t="s">
        <v>8309</v>
      </c>
      <c r="R492" t="s">
        <v>8315</v>
      </c>
      <c r="S492" s="11">
        <f t="shared" si="30"/>
        <v>41113.760243055556</v>
      </c>
      <c r="T492" s="11">
        <f t="shared" si="31"/>
        <v>41143.760243055556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8"/>
        <v>0</v>
      </c>
      <c r="O493" s="7" t="e">
        <f t="shared" si="29"/>
        <v>#DIV/0!</v>
      </c>
      <c r="P493" t="s">
        <v>8270</v>
      </c>
      <c r="Q493" t="s">
        <v>8309</v>
      </c>
      <c r="R493" t="s">
        <v>8315</v>
      </c>
      <c r="S493" s="11">
        <f t="shared" si="30"/>
        <v>42366.774293981485</v>
      </c>
      <c r="T493" s="11">
        <f t="shared" si="31"/>
        <v>42396.774293981485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8"/>
        <v>0</v>
      </c>
      <c r="O494" s="7" t="e">
        <f t="shared" si="29"/>
        <v>#DIV/0!</v>
      </c>
      <c r="P494" t="s">
        <v>8270</v>
      </c>
      <c r="Q494" t="s">
        <v>8309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8"/>
        <v>0</v>
      </c>
      <c r="O495" s="7" t="e">
        <f t="shared" si="29"/>
        <v>#DIV/0!</v>
      </c>
      <c r="P495" t="s">
        <v>8270</v>
      </c>
      <c r="Q495" t="s">
        <v>8309</v>
      </c>
      <c r="R495" t="s">
        <v>8315</v>
      </c>
      <c r="S495" s="11">
        <f t="shared" si="30"/>
        <v>42114.517800925918</v>
      </c>
      <c r="T495" s="11">
        <f t="shared" si="31"/>
        <v>42144.517800925918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8"/>
        <v>1.5499999999999999E-3</v>
      </c>
      <c r="O496" s="7">
        <f t="shared" si="29"/>
        <v>10.33</v>
      </c>
      <c r="P496" t="s">
        <v>8270</v>
      </c>
      <c r="Q496" t="s">
        <v>8309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8"/>
        <v>0</v>
      </c>
      <c r="O497" s="7" t="e">
        <f t="shared" si="29"/>
        <v>#DIV/0!</v>
      </c>
      <c r="P497" t="s">
        <v>8270</v>
      </c>
      <c r="Q497" t="s">
        <v>8309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8"/>
        <v>1.6666666666666667E-5</v>
      </c>
      <c r="O498" s="7">
        <f t="shared" si="29"/>
        <v>1</v>
      </c>
      <c r="P498" t="s">
        <v>8270</v>
      </c>
      <c r="Q498" t="s">
        <v>8309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8"/>
        <v>6.6964285714285711E-3</v>
      </c>
      <c r="O499" s="7">
        <f t="shared" si="29"/>
        <v>10</v>
      </c>
      <c r="P499" t="s">
        <v>8270</v>
      </c>
      <c r="Q499" t="s">
        <v>8309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8"/>
        <v>4.5985132395404561E-2</v>
      </c>
      <c r="O500" s="7">
        <f t="shared" si="29"/>
        <v>136.09</v>
      </c>
      <c r="P500" t="s">
        <v>8270</v>
      </c>
      <c r="Q500" t="s">
        <v>8309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8"/>
        <v>9.5500000000000002E-2</v>
      </c>
      <c r="O501" s="7">
        <f t="shared" si="29"/>
        <v>73.459999999999994</v>
      </c>
      <c r="P501" t="s">
        <v>8270</v>
      </c>
      <c r="Q501" t="s">
        <v>8309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8"/>
        <v>3.307692307692308E-2</v>
      </c>
      <c r="O502" s="7">
        <f t="shared" si="29"/>
        <v>53.75</v>
      </c>
      <c r="P502" t="s">
        <v>8270</v>
      </c>
      <c r="Q502" t="s">
        <v>8309</v>
      </c>
      <c r="R502" t="s">
        <v>8315</v>
      </c>
      <c r="S502" s="11">
        <f t="shared" si="30"/>
        <v>40247.677673611113</v>
      </c>
      <c r="T502" s="11">
        <f t="shared" si="31"/>
        <v>40306.719444444439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8"/>
        <v>0</v>
      </c>
      <c r="O503" s="7" t="e">
        <f t="shared" si="29"/>
        <v>#DIV/0!</v>
      </c>
      <c r="P503" t="s">
        <v>8270</v>
      </c>
      <c r="Q503" t="s">
        <v>8309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8"/>
        <v>1.15E-2</v>
      </c>
      <c r="O504" s="7">
        <f t="shared" si="29"/>
        <v>57.5</v>
      </c>
      <c r="P504" t="s">
        <v>8270</v>
      </c>
      <c r="Q504" t="s">
        <v>8309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8"/>
        <v>1.7538461538461537E-2</v>
      </c>
      <c r="O505" s="7">
        <f t="shared" si="29"/>
        <v>12.67</v>
      </c>
      <c r="P505" t="s">
        <v>8270</v>
      </c>
      <c r="Q505" t="s">
        <v>8309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8"/>
        <v>1.3673469387755101E-2</v>
      </c>
      <c r="O506" s="7">
        <f t="shared" si="29"/>
        <v>67</v>
      </c>
      <c r="P506" t="s">
        <v>8270</v>
      </c>
      <c r="Q506" t="s">
        <v>8309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8"/>
        <v>4.3333333333333331E-3</v>
      </c>
      <c r="O507" s="7">
        <f t="shared" si="29"/>
        <v>3.71</v>
      </c>
      <c r="P507" t="s">
        <v>8270</v>
      </c>
      <c r="Q507" t="s">
        <v>8309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8"/>
        <v>1.25E-3</v>
      </c>
      <c r="O508" s="7">
        <f t="shared" si="29"/>
        <v>250</v>
      </c>
      <c r="P508" t="s">
        <v>8270</v>
      </c>
      <c r="Q508" t="s">
        <v>8309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8"/>
        <v>3.2000000000000001E-2</v>
      </c>
      <c r="O509" s="7">
        <f t="shared" si="29"/>
        <v>64</v>
      </c>
      <c r="P509" t="s">
        <v>8270</v>
      </c>
      <c r="Q509" t="s">
        <v>8309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8"/>
        <v>8.0000000000000002E-3</v>
      </c>
      <c r="O510" s="7">
        <f t="shared" si="29"/>
        <v>133.33000000000001</v>
      </c>
      <c r="P510" t="s">
        <v>8270</v>
      </c>
      <c r="Q510" t="s">
        <v>8309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8"/>
        <v>2E-3</v>
      </c>
      <c r="O511" s="7">
        <f t="shared" si="29"/>
        <v>10</v>
      </c>
      <c r="P511" t="s">
        <v>8270</v>
      </c>
      <c r="Q511" t="s">
        <v>8309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8"/>
        <v>0</v>
      </c>
      <c r="O512" s="7" t="e">
        <f t="shared" si="29"/>
        <v>#DIV/0!</v>
      </c>
      <c r="P512" t="s">
        <v>8270</v>
      </c>
      <c r="Q512" t="s">
        <v>8309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8"/>
        <v>0.03</v>
      </c>
      <c r="O513" s="7">
        <f t="shared" si="29"/>
        <v>30</v>
      </c>
      <c r="P513" t="s">
        <v>8270</v>
      </c>
      <c r="Q513" t="s">
        <v>8309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si="28"/>
        <v>1.3749999999999999E-3</v>
      </c>
      <c r="O514" s="7">
        <f t="shared" si="29"/>
        <v>5.5</v>
      </c>
      <c r="P514" t="s">
        <v>8270</v>
      </c>
      <c r="Q514" t="s">
        <v>8309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ref="N515:N578" si="32">E515/D515</f>
        <v>0.13924</v>
      </c>
      <c r="O515" s="7">
        <f t="shared" ref="O515:O578" si="33">ROUND((E515/L515), 2)</f>
        <v>102.38</v>
      </c>
      <c r="P515" t="s">
        <v>8270</v>
      </c>
      <c r="Q515" t="s">
        <v>8309</v>
      </c>
      <c r="R515" t="s">
        <v>8315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32"/>
        <v>3.3333333333333333E-2</v>
      </c>
      <c r="O516" s="7">
        <f t="shared" si="33"/>
        <v>16.670000000000002</v>
      </c>
      <c r="P516" t="s">
        <v>8270</v>
      </c>
      <c r="Q516" t="s">
        <v>8309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32"/>
        <v>0.25413402061855672</v>
      </c>
      <c r="O517" s="7">
        <f t="shared" si="33"/>
        <v>725.03</v>
      </c>
      <c r="P517" t="s">
        <v>8270</v>
      </c>
      <c r="Q517" t="s">
        <v>8309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32"/>
        <v>0</v>
      </c>
      <c r="O518" s="7" t="e">
        <f t="shared" si="33"/>
        <v>#DIV/0!</v>
      </c>
      <c r="P518" t="s">
        <v>8270</v>
      </c>
      <c r="Q518" t="s">
        <v>8309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32"/>
        <v>1.3666666666666667E-2</v>
      </c>
      <c r="O519" s="7">
        <f t="shared" si="33"/>
        <v>68.33</v>
      </c>
      <c r="P519" t="s">
        <v>8270</v>
      </c>
      <c r="Q519" t="s">
        <v>8309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32"/>
        <v>0</v>
      </c>
      <c r="O520" s="7" t="e">
        <f t="shared" si="33"/>
        <v>#DIV/0!</v>
      </c>
      <c r="P520" t="s">
        <v>8270</v>
      </c>
      <c r="Q520" t="s">
        <v>8309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32"/>
        <v>0.22881426547787684</v>
      </c>
      <c r="O521" s="7">
        <f t="shared" si="33"/>
        <v>39.229999999999997</v>
      </c>
      <c r="P521" t="s">
        <v>8270</v>
      </c>
      <c r="Q521" t="s">
        <v>8309</v>
      </c>
      <c r="R521" t="s">
        <v>8315</v>
      </c>
      <c r="S521" s="11">
        <f t="shared" si="34"/>
        <v>41218.183113425926</v>
      </c>
      <c r="T521" s="11">
        <f t="shared" si="35"/>
        <v>41248.183113425926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32"/>
        <v>1.0209999999999999</v>
      </c>
      <c r="O522" s="7">
        <f t="shared" si="33"/>
        <v>150.15</v>
      </c>
      <c r="P522" t="s">
        <v>8271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32"/>
        <v>1.0464</v>
      </c>
      <c r="O523" s="7">
        <f t="shared" si="33"/>
        <v>93.43</v>
      </c>
      <c r="P523" t="s">
        <v>8271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32"/>
        <v>1.1466666666666667</v>
      </c>
      <c r="O524" s="7">
        <f t="shared" si="33"/>
        <v>110.97</v>
      </c>
      <c r="P524" t="s">
        <v>8271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32"/>
        <v>1.206</v>
      </c>
      <c r="O525" s="7">
        <f t="shared" si="33"/>
        <v>71.790000000000006</v>
      </c>
      <c r="P525" t="s">
        <v>8271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32"/>
        <v>1.0867285714285715</v>
      </c>
      <c r="O526" s="7">
        <f t="shared" si="33"/>
        <v>29.26</v>
      </c>
      <c r="P526" t="s">
        <v>8271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32"/>
        <v>1</v>
      </c>
      <c r="O527" s="7">
        <f t="shared" si="33"/>
        <v>1000</v>
      </c>
      <c r="P527" t="s">
        <v>8271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32"/>
        <v>1.1399999999999999</v>
      </c>
      <c r="O528" s="7">
        <f t="shared" si="33"/>
        <v>74.349999999999994</v>
      </c>
      <c r="P528" t="s">
        <v>8271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32"/>
        <v>1.0085</v>
      </c>
      <c r="O529" s="7">
        <f t="shared" si="33"/>
        <v>63.83</v>
      </c>
      <c r="P529" t="s">
        <v>8271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32"/>
        <v>1.1565217391304348</v>
      </c>
      <c r="O530" s="7">
        <f t="shared" si="33"/>
        <v>44.33</v>
      </c>
      <c r="P530" t="s">
        <v>8271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32"/>
        <v>1.3041666666666667</v>
      </c>
      <c r="O531" s="7">
        <f t="shared" si="33"/>
        <v>86.94</v>
      </c>
      <c r="P531" t="s">
        <v>8271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32"/>
        <v>1.0778267254038179</v>
      </c>
      <c r="O532" s="7">
        <f t="shared" si="33"/>
        <v>126.55</v>
      </c>
      <c r="P532" t="s">
        <v>8271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32"/>
        <v>1</v>
      </c>
      <c r="O533" s="7">
        <f t="shared" si="33"/>
        <v>129.03</v>
      </c>
      <c r="P533" t="s">
        <v>8271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32"/>
        <v>1.2324999999999999</v>
      </c>
      <c r="O534" s="7">
        <f t="shared" si="33"/>
        <v>71.239999999999995</v>
      </c>
      <c r="P534" t="s">
        <v>8271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32"/>
        <v>1.002</v>
      </c>
      <c r="O535" s="7">
        <f t="shared" si="33"/>
        <v>117.88</v>
      </c>
      <c r="P535" t="s">
        <v>8271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32"/>
        <v>1.0466666666666666</v>
      </c>
      <c r="O536" s="7">
        <f t="shared" si="33"/>
        <v>327.08</v>
      </c>
      <c r="P536" t="s">
        <v>8271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32"/>
        <v>1.0249999999999999</v>
      </c>
      <c r="O537" s="7">
        <f t="shared" si="33"/>
        <v>34.75</v>
      </c>
      <c r="P537" t="s">
        <v>8271</v>
      </c>
      <c r="Q537" t="s">
        <v>8316</v>
      </c>
      <c r="R537" t="s">
        <v>8317</v>
      </c>
      <c r="S537" s="11">
        <f t="shared" si="34"/>
        <v>42711.336863425917</v>
      </c>
      <c r="T537" s="11">
        <f t="shared" si="35"/>
        <v>42741.336863425917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32"/>
        <v>1.1825757575757576</v>
      </c>
      <c r="O538" s="7">
        <f t="shared" si="33"/>
        <v>100.06</v>
      </c>
      <c r="P538" t="s">
        <v>8271</v>
      </c>
      <c r="Q538" t="s">
        <v>8316</v>
      </c>
      <c r="R538" t="s">
        <v>8317</v>
      </c>
      <c r="S538" s="11">
        <f t="shared" si="34"/>
        <v>42179.136655092596</v>
      </c>
      <c r="T538" s="11">
        <f t="shared" si="35"/>
        <v>42219.541666666664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32"/>
        <v>1.2050000000000001</v>
      </c>
      <c r="O539" s="7">
        <f t="shared" si="33"/>
        <v>40.85</v>
      </c>
      <c r="P539" t="s">
        <v>8271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32"/>
        <v>3.0242</v>
      </c>
      <c r="O540" s="7">
        <f t="shared" si="33"/>
        <v>252.02</v>
      </c>
      <c r="P540" t="s">
        <v>8271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32"/>
        <v>1.00644</v>
      </c>
      <c r="O541" s="7">
        <f t="shared" si="33"/>
        <v>25.16</v>
      </c>
      <c r="P541" t="s">
        <v>8271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32"/>
        <v>6.666666666666667E-5</v>
      </c>
      <c r="O542" s="7">
        <f t="shared" si="33"/>
        <v>1</v>
      </c>
      <c r="P542" t="s">
        <v>8272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32"/>
        <v>5.5555555555555558E-3</v>
      </c>
      <c r="O543" s="7">
        <f t="shared" si="33"/>
        <v>25</v>
      </c>
      <c r="P543" t="s">
        <v>8272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32"/>
        <v>3.9999999999999998E-6</v>
      </c>
      <c r="O544" s="7">
        <f t="shared" si="33"/>
        <v>1</v>
      </c>
      <c r="P544" t="s">
        <v>8272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32"/>
        <v>3.1818181818181819E-3</v>
      </c>
      <c r="O545" s="7">
        <f t="shared" si="33"/>
        <v>35</v>
      </c>
      <c r="P545" t="s">
        <v>8272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32"/>
        <v>1.2E-2</v>
      </c>
      <c r="O546" s="7">
        <f t="shared" si="33"/>
        <v>3</v>
      </c>
      <c r="P546" t="s">
        <v>8272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32"/>
        <v>0.27383999999999997</v>
      </c>
      <c r="O547" s="7">
        <f t="shared" si="33"/>
        <v>402.71</v>
      </c>
      <c r="P547" t="s">
        <v>8272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32"/>
        <v>8.6666666666666663E-4</v>
      </c>
      <c r="O548" s="7">
        <f t="shared" si="33"/>
        <v>26</v>
      </c>
      <c r="P548" t="s">
        <v>8272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32"/>
        <v>0</v>
      </c>
      <c r="O549" s="7" t="e">
        <f t="shared" si="33"/>
        <v>#DIV/0!</v>
      </c>
      <c r="P549" t="s">
        <v>8272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32"/>
        <v>8.9999999999999998E-4</v>
      </c>
      <c r="O550" s="7">
        <f t="shared" si="33"/>
        <v>9</v>
      </c>
      <c r="P550" t="s">
        <v>8272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32"/>
        <v>2.7199999999999998E-2</v>
      </c>
      <c r="O551" s="7">
        <f t="shared" si="33"/>
        <v>8.5</v>
      </c>
      <c r="P551" t="s">
        <v>8272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32"/>
        <v>7.0000000000000001E-3</v>
      </c>
      <c r="O552" s="7">
        <f t="shared" si="33"/>
        <v>8.75</v>
      </c>
      <c r="P552" t="s">
        <v>8272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32"/>
        <v>5.0413333333333331E-2</v>
      </c>
      <c r="O553" s="7">
        <f t="shared" si="33"/>
        <v>135.04</v>
      </c>
      <c r="P553" t="s">
        <v>8272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32"/>
        <v>0</v>
      </c>
      <c r="O554" s="7" t="e">
        <f t="shared" si="33"/>
        <v>#DIV/0!</v>
      </c>
      <c r="P554" t="s">
        <v>8272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32"/>
        <v>4.9199999999999999E-3</v>
      </c>
      <c r="O555" s="7">
        <f t="shared" si="33"/>
        <v>20.5</v>
      </c>
      <c r="P555" t="s">
        <v>8272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32"/>
        <v>0.36589147286821705</v>
      </c>
      <c r="O556" s="7">
        <f t="shared" si="33"/>
        <v>64.36</v>
      </c>
      <c r="P556" t="s">
        <v>8272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32"/>
        <v>0</v>
      </c>
      <c r="O557" s="7" t="e">
        <f t="shared" si="33"/>
        <v>#DIV/0!</v>
      </c>
      <c r="P557" t="s">
        <v>8272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32"/>
        <v>2.5000000000000001E-2</v>
      </c>
      <c r="O558" s="7">
        <f t="shared" si="33"/>
        <v>200</v>
      </c>
      <c r="P558" t="s">
        <v>8272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32"/>
        <v>9.1066666666666674E-3</v>
      </c>
      <c r="O559" s="7">
        <f t="shared" si="33"/>
        <v>68.3</v>
      </c>
      <c r="P559" t="s">
        <v>8272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32"/>
        <v>0</v>
      </c>
      <c r="O560" s="7" t="e">
        <f t="shared" si="33"/>
        <v>#DIV/0!</v>
      </c>
      <c r="P560" t="s">
        <v>8272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32"/>
        <v>2.0833333333333335E-4</v>
      </c>
      <c r="O561" s="7">
        <f t="shared" si="33"/>
        <v>50</v>
      </c>
      <c r="P561" t="s">
        <v>8272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32"/>
        <v>1.2E-4</v>
      </c>
      <c r="O562" s="7">
        <f t="shared" si="33"/>
        <v>4</v>
      </c>
      <c r="P562" t="s">
        <v>8272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32"/>
        <v>3.6666666666666666E-3</v>
      </c>
      <c r="O563" s="7">
        <f t="shared" si="33"/>
        <v>27.5</v>
      </c>
      <c r="P563" t="s">
        <v>8272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32"/>
        <v>0</v>
      </c>
      <c r="O564" s="7" t="e">
        <f t="shared" si="33"/>
        <v>#DIV/0!</v>
      </c>
      <c r="P564" t="s">
        <v>8272</v>
      </c>
      <c r="Q564" t="s">
        <v>8318</v>
      </c>
      <c r="R564" t="s">
        <v>8319</v>
      </c>
      <c r="S564" s="11">
        <f t="shared" si="34"/>
        <v>42692.18072916667</v>
      </c>
      <c r="T564" s="11">
        <f t="shared" si="35"/>
        <v>42722.18072916667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32"/>
        <v>9.0666666666666662E-4</v>
      </c>
      <c r="O565" s="7">
        <f t="shared" si="33"/>
        <v>34</v>
      </c>
      <c r="P565" t="s">
        <v>8272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32"/>
        <v>5.5555555555555558E-5</v>
      </c>
      <c r="O566" s="7">
        <f t="shared" si="33"/>
        <v>1</v>
      </c>
      <c r="P566" t="s">
        <v>8272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32"/>
        <v>0</v>
      </c>
      <c r="O567" s="7" t="e">
        <f t="shared" si="33"/>
        <v>#DIV/0!</v>
      </c>
      <c r="P567" t="s">
        <v>8272</v>
      </c>
      <c r="Q567" t="s">
        <v>8318</v>
      </c>
      <c r="R567" t="s">
        <v>8319</v>
      </c>
      <c r="S567" s="11">
        <f t="shared" si="34"/>
        <v>42165.576956018522</v>
      </c>
      <c r="T567" s="11">
        <f t="shared" si="35"/>
        <v>42195.576956018522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32"/>
        <v>2.0000000000000001E-4</v>
      </c>
      <c r="O568" s="7">
        <f t="shared" si="33"/>
        <v>1</v>
      </c>
      <c r="P568" t="s">
        <v>8272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32"/>
        <v>0</v>
      </c>
      <c r="O569" s="7" t="e">
        <f t="shared" si="33"/>
        <v>#DIV/0!</v>
      </c>
      <c r="P569" t="s">
        <v>8272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32"/>
        <v>0.01</v>
      </c>
      <c r="O570" s="7">
        <f t="shared" si="33"/>
        <v>49</v>
      </c>
      <c r="P570" t="s">
        <v>8272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32"/>
        <v>8.0000000000000002E-3</v>
      </c>
      <c r="O571" s="7">
        <f t="shared" si="33"/>
        <v>20</v>
      </c>
      <c r="P571" t="s">
        <v>8272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32"/>
        <v>1.6705882352941177E-3</v>
      </c>
      <c r="O572" s="7">
        <f t="shared" si="33"/>
        <v>142</v>
      </c>
      <c r="P572" t="s">
        <v>8272</v>
      </c>
      <c r="Q572" t="s">
        <v>8318</v>
      </c>
      <c r="R572" t="s">
        <v>8319</v>
      </c>
      <c r="S572" s="11">
        <f t="shared" si="34"/>
        <v>42388.589918981481</v>
      </c>
      <c r="T572" s="11">
        <f t="shared" si="35"/>
        <v>42418.589918981481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32"/>
        <v>4.2399999999999998E-3</v>
      </c>
      <c r="O573" s="7">
        <f t="shared" si="33"/>
        <v>53</v>
      </c>
      <c r="P573" t="s">
        <v>8272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32"/>
        <v>0</v>
      </c>
      <c r="O574" s="7" t="e">
        <f t="shared" si="33"/>
        <v>#DIV/0!</v>
      </c>
      <c r="P574" t="s">
        <v>8272</v>
      </c>
      <c r="Q574" t="s">
        <v>8318</v>
      </c>
      <c r="R574" t="s">
        <v>8319</v>
      </c>
      <c r="S574" s="11">
        <f t="shared" si="34"/>
        <v>42282.507962962954</v>
      </c>
      <c r="T574" s="11">
        <f t="shared" si="35"/>
        <v>42312.549629629626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32"/>
        <v>3.892538925389254E-3</v>
      </c>
      <c r="O575" s="7">
        <f t="shared" si="33"/>
        <v>38.44</v>
      </c>
      <c r="P575" t="s">
        <v>8272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32"/>
        <v>7.1556350626118068E-3</v>
      </c>
      <c r="O576" s="7">
        <f t="shared" si="33"/>
        <v>20</v>
      </c>
      <c r="P576" t="s">
        <v>8272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32"/>
        <v>4.3166666666666666E-3</v>
      </c>
      <c r="O577" s="7">
        <f t="shared" si="33"/>
        <v>64.75</v>
      </c>
      <c r="P577" t="s">
        <v>8272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si="32"/>
        <v>1.2500000000000001E-5</v>
      </c>
      <c r="O578" s="7">
        <f t="shared" si="33"/>
        <v>1</v>
      </c>
      <c r="P578" t="s">
        <v>8272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ref="N579:N642" si="36">E579/D579</f>
        <v>2E-3</v>
      </c>
      <c r="O579" s="7">
        <f t="shared" ref="O579:O642" si="37">ROUND((E579/L579), 2)</f>
        <v>10</v>
      </c>
      <c r="P579" t="s">
        <v>8272</v>
      </c>
      <c r="Q579" t="s">
        <v>8318</v>
      </c>
      <c r="R579" t="s">
        <v>8319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36"/>
        <v>1.12E-4</v>
      </c>
      <c r="O580" s="7">
        <f t="shared" si="37"/>
        <v>2</v>
      </c>
      <c r="P580" t="s">
        <v>8272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36"/>
        <v>1.4583333333333334E-2</v>
      </c>
      <c r="O581" s="7">
        <f t="shared" si="37"/>
        <v>35</v>
      </c>
      <c r="P581" t="s">
        <v>8272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36"/>
        <v>3.3333333333333332E-4</v>
      </c>
      <c r="O582" s="7">
        <f t="shared" si="37"/>
        <v>1</v>
      </c>
      <c r="P582" t="s">
        <v>8272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36"/>
        <v>0</v>
      </c>
      <c r="O583" s="7" t="e">
        <f t="shared" si="37"/>
        <v>#DIV/0!</v>
      </c>
      <c r="P583" t="s">
        <v>8272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36"/>
        <v>0</v>
      </c>
      <c r="O584" s="7" t="e">
        <f t="shared" si="37"/>
        <v>#DIV/0!</v>
      </c>
      <c r="P584" t="s">
        <v>8272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36"/>
        <v>1.1111111111111112E-4</v>
      </c>
      <c r="O585" s="7">
        <f t="shared" si="37"/>
        <v>1</v>
      </c>
      <c r="P585" t="s">
        <v>8272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36"/>
        <v>0.01</v>
      </c>
      <c r="O586" s="7">
        <f t="shared" si="37"/>
        <v>5</v>
      </c>
      <c r="P586" t="s">
        <v>8272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36"/>
        <v>0</v>
      </c>
      <c r="O587" s="7" t="e">
        <f t="shared" si="37"/>
        <v>#DIV/0!</v>
      </c>
      <c r="P587" t="s">
        <v>8272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36"/>
        <v>5.5999999999999999E-3</v>
      </c>
      <c r="O588" s="7">
        <f t="shared" si="37"/>
        <v>14</v>
      </c>
      <c r="P588" t="s">
        <v>8272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36"/>
        <v>9.0833333333333335E-2</v>
      </c>
      <c r="O589" s="7">
        <f t="shared" si="37"/>
        <v>389.29</v>
      </c>
      <c r="P589" t="s">
        <v>8272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36"/>
        <v>3.3444444444444443E-2</v>
      </c>
      <c r="O590" s="7">
        <f t="shared" si="37"/>
        <v>150.5</v>
      </c>
      <c r="P590" t="s">
        <v>8272</v>
      </c>
      <c r="Q590" t="s">
        <v>8318</v>
      </c>
      <c r="R590" t="s">
        <v>8319</v>
      </c>
      <c r="S590" s="11">
        <f t="shared" si="38"/>
        <v>42631.56118055556</v>
      </c>
      <c r="T590" s="11">
        <f t="shared" si="3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36"/>
        <v>1.3333333333333334E-4</v>
      </c>
      <c r="O591" s="7">
        <f t="shared" si="37"/>
        <v>1</v>
      </c>
      <c r="P591" t="s">
        <v>8272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36"/>
        <v>4.4600000000000001E-2</v>
      </c>
      <c r="O592" s="7">
        <f t="shared" si="37"/>
        <v>24.78</v>
      </c>
      <c r="P592" t="s">
        <v>8272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36"/>
        <v>6.0999999999999997E-4</v>
      </c>
      <c r="O593" s="7">
        <f t="shared" si="37"/>
        <v>30.5</v>
      </c>
      <c r="P593" t="s">
        <v>8272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36"/>
        <v>3.3333333333333333E-2</v>
      </c>
      <c r="O594" s="7">
        <f t="shared" si="37"/>
        <v>250</v>
      </c>
      <c r="P594" t="s">
        <v>8272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36"/>
        <v>0.23</v>
      </c>
      <c r="O595" s="7">
        <f t="shared" si="37"/>
        <v>16.43</v>
      </c>
      <c r="P595" t="s">
        <v>8272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36"/>
        <v>1.0399999999999999E-3</v>
      </c>
      <c r="O596" s="7">
        <f t="shared" si="37"/>
        <v>13</v>
      </c>
      <c r="P596" t="s">
        <v>8272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36"/>
        <v>4.2599999999999999E-3</v>
      </c>
      <c r="O597" s="7">
        <f t="shared" si="37"/>
        <v>53.25</v>
      </c>
      <c r="P597" t="s">
        <v>8272</v>
      </c>
      <c r="Q597" t="s">
        <v>8318</v>
      </c>
      <c r="R597" t="s">
        <v>8319</v>
      </c>
      <c r="S597" s="11">
        <f t="shared" si="38"/>
        <v>42082.861550925918</v>
      </c>
      <c r="T597" s="11">
        <f t="shared" si="39"/>
        <v>42127.861550925918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36"/>
        <v>2.9999999999999997E-4</v>
      </c>
      <c r="O598" s="7">
        <f t="shared" si="37"/>
        <v>3</v>
      </c>
      <c r="P598" t="s">
        <v>8272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36"/>
        <v>2.6666666666666666E-3</v>
      </c>
      <c r="O599" s="7">
        <f t="shared" si="37"/>
        <v>10</v>
      </c>
      <c r="P599" t="s">
        <v>8272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36"/>
        <v>0.34</v>
      </c>
      <c r="O600" s="7">
        <f t="shared" si="37"/>
        <v>121.43</v>
      </c>
      <c r="P600" t="s">
        <v>8272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36"/>
        <v>6.2E-4</v>
      </c>
      <c r="O601" s="7">
        <f t="shared" si="37"/>
        <v>15.5</v>
      </c>
      <c r="P601" t="s">
        <v>8272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36"/>
        <v>0.02</v>
      </c>
      <c r="O602" s="7">
        <f t="shared" si="37"/>
        <v>100</v>
      </c>
      <c r="P602" t="s">
        <v>8272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36"/>
        <v>1.4E-2</v>
      </c>
      <c r="O603" s="7">
        <f t="shared" si="37"/>
        <v>23.33</v>
      </c>
      <c r="P603" t="s">
        <v>8272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36"/>
        <v>0</v>
      </c>
      <c r="O604" s="7" t="e">
        <f t="shared" si="37"/>
        <v>#DIV/0!</v>
      </c>
      <c r="P604" t="s">
        <v>8272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36"/>
        <v>3.9334666666666664E-2</v>
      </c>
      <c r="O605" s="7">
        <f t="shared" si="37"/>
        <v>45.39</v>
      </c>
      <c r="P605" t="s">
        <v>8272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36"/>
        <v>0</v>
      </c>
      <c r="O606" s="7" t="e">
        <f t="shared" si="37"/>
        <v>#DIV/0!</v>
      </c>
      <c r="P606" t="s">
        <v>8272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36"/>
        <v>2.6200000000000001E-2</v>
      </c>
      <c r="O607" s="7">
        <f t="shared" si="37"/>
        <v>16.38</v>
      </c>
      <c r="P607" t="s">
        <v>8272</v>
      </c>
      <c r="Q607" t="s">
        <v>8318</v>
      </c>
      <c r="R607" t="s">
        <v>8319</v>
      </c>
      <c r="S607" s="11">
        <f t="shared" si="38"/>
        <v>42194.14939814814</v>
      </c>
      <c r="T607" s="11">
        <f t="shared" si="39"/>
        <v>42239.14939814814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36"/>
        <v>2E-3</v>
      </c>
      <c r="O608" s="7">
        <f t="shared" si="37"/>
        <v>10</v>
      </c>
      <c r="P608" t="s">
        <v>8272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36"/>
        <v>0</v>
      </c>
      <c r="O609" s="7" t="e">
        <f t="shared" si="37"/>
        <v>#DIV/0!</v>
      </c>
      <c r="P609" t="s">
        <v>8272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36"/>
        <v>9.7400000000000004E-3</v>
      </c>
      <c r="O610" s="7">
        <f t="shared" si="37"/>
        <v>292.2</v>
      </c>
      <c r="P610" t="s">
        <v>8272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36"/>
        <v>6.41025641025641E-3</v>
      </c>
      <c r="O611" s="7">
        <f t="shared" si="37"/>
        <v>5</v>
      </c>
      <c r="P611" t="s">
        <v>8272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36"/>
        <v>0</v>
      </c>
      <c r="O612" s="7" t="e">
        <f t="shared" si="37"/>
        <v>#DIV/0!</v>
      </c>
      <c r="P612" t="s">
        <v>8272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36"/>
        <v>0</v>
      </c>
      <c r="O613" s="7" t="e">
        <f t="shared" si="37"/>
        <v>#DIV/0!</v>
      </c>
      <c r="P613" t="s">
        <v>8272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36"/>
        <v>0</v>
      </c>
      <c r="O614" s="7" t="e">
        <f t="shared" si="37"/>
        <v>#DIV/0!</v>
      </c>
      <c r="P614" t="s">
        <v>8272</v>
      </c>
      <c r="Q614" t="s">
        <v>8318</v>
      </c>
      <c r="R614" t="s">
        <v>8319</v>
      </c>
      <c r="S614" s="11">
        <f t="shared" si="38"/>
        <v>42584.823449074065</v>
      </c>
      <c r="T614" s="11">
        <f t="shared" si="39"/>
        <v>42614.823449074065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36"/>
        <v>0.21363333333333334</v>
      </c>
      <c r="O615" s="7">
        <f t="shared" si="37"/>
        <v>105.93</v>
      </c>
      <c r="P615" t="s">
        <v>8272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36"/>
        <v>0</v>
      </c>
      <c r="O616" s="7" t="e">
        <f t="shared" si="37"/>
        <v>#DIV/0!</v>
      </c>
      <c r="P616" t="s">
        <v>8272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36"/>
        <v>0</v>
      </c>
      <c r="O617" s="7" t="e">
        <f t="shared" si="37"/>
        <v>#DIV/0!</v>
      </c>
      <c r="P617" t="s">
        <v>8272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36"/>
        <v>0</v>
      </c>
      <c r="O618" s="7" t="e">
        <f t="shared" si="37"/>
        <v>#DIV/0!</v>
      </c>
      <c r="P618" t="s">
        <v>8272</v>
      </c>
      <c r="Q618" t="s">
        <v>8318</v>
      </c>
      <c r="R618" t="s">
        <v>8319</v>
      </c>
      <c r="S618" s="11">
        <f t="shared" si="38"/>
        <v>42761.167905092596</v>
      </c>
      <c r="T618" s="11">
        <f t="shared" si="39"/>
        <v>42791.167905092596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36"/>
        <v>0.03</v>
      </c>
      <c r="O619" s="7">
        <f t="shared" si="37"/>
        <v>20</v>
      </c>
      <c r="P619" t="s">
        <v>8272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36"/>
        <v>0</v>
      </c>
      <c r="O620" s="7" t="e">
        <f t="shared" si="37"/>
        <v>#DIV/0!</v>
      </c>
      <c r="P620" t="s">
        <v>8272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36"/>
        <v>3.9999999999999998E-7</v>
      </c>
      <c r="O621" s="7">
        <f t="shared" si="37"/>
        <v>1</v>
      </c>
      <c r="P621" t="s">
        <v>8272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36"/>
        <v>0.01</v>
      </c>
      <c r="O622" s="7">
        <f t="shared" si="37"/>
        <v>300</v>
      </c>
      <c r="P622" t="s">
        <v>8272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36"/>
        <v>1.044E-2</v>
      </c>
      <c r="O623" s="7">
        <f t="shared" si="37"/>
        <v>87</v>
      </c>
      <c r="P623" t="s">
        <v>8272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36"/>
        <v>5.6833333333333333E-2</v>
      </c>
      <c r="O624" s="7">
        <f t="shared" si="37"/>
        <v>37.89</v>
      </c>
      <c r="P624" t="s">
        <v>8272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36"/>
        <v>0</v>
      </c>
      <c r="O625" s="7" t="e">
        <f t="shared" si="37"/>
        <v>#DIV/0!</v>
      </c>
      <c r="P625" t="s">
        <v>8272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36"/>
        <v>0</v>
      </c>
      <c r="O626" s="7" t="e">
        <f t="shared" si="37"/>
        <v>#DIV/0!</v>
      </c>
      <c r="P626" t="s">
        <v>8272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36"/>
        <v>0</v>
      </c>
      <c r="O627" s="7" t="e">
        <f t="shared" si="37"/>
        <v>#DIV/0!</v>
      </c>
      <c r="P627" t="s">
        <v>8272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36"/>
        <v>0.17380000000000001</v>
      </c>
      <c r="O628" s="7">
        <f t="shared" si="37"/>
        <v>111.41</v>
      </c>
      <c r="P628" t="s">
        <v>8272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36"/>
        <v>2.0000000000000001E-4</v>
      </c>
      <c r="O629" s="7">
        <f t="shared" si="37"/>
        <v>90</v>
      </c>
      <c r="P629" t="s">
        <v>8272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36"/>
        <v>0</v>
      </c>
      <c r="O630" s="7" t="e">
        <f t="shared" si="37"/>
        <v>#DIV/0!</v>
      </c>
      <c r="P630" t="s">
        <v>8272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36"/>
        <v>1.75E-3</v>
      </c>
      <c r="O631" s="7">
        <f t="shared" si="37"/>
        <v>116.67</v>
      </c>
      <c r="P631" t="s">
        <v>8272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36"/>
        <v>8.3340278356529708E-4</v>
      </c>
      <c r="O632" s="7">
        <f t="shared" si="37"/>
        <v>10</v>
      </c>
      <c r="P632" t="s">
        <v>8272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36"/>
        <v>1.38E-2</v>
      </c>
      <c r="O633" s="7">
        <f t="shared" si="37"/>
        <v>76.67</v>
      </c>
      <c r="P633" t="s">
        <v>8272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36"/>
        <v>0</v>
      </c>
      <c r="O634" s="7" t="e">
        <f t="shared" si="37"/>
        <v>#DIV/0!</v>
      </c>
      <c r="P634" t="s">
        <v>8272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36"/>
        <v>0.1245</v>
      </c>
      <c r="O635" s="7">
        <f t="shared" si="37"/>
        <v>49.8</v>
      </c>
      <c r="P635" t="s">
        <v>8272</v>
      </c>
      <c r="Q635" t="s">
        <v>8318</v>
      </c>
      <c r="R635" t="s">
        <v>8319</v>
      </c>
      <c r="S635" s="11">
        <f t="shared" si="38"/>
        <v>42507.090995370374</v>
      </c>
      <c r="T635" s="11">
        <f t="shared" si="39"/>
        <v>42538.749999999993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36"/>
        <v>2.0000000000000001E-4</v>
      </c>
      <c r="O636" s="7">
        <f t="shared" si="37"/>
        <v>1</v>
      </c>
      <c r="P636" t="s">
        <v>8272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36"/>
        <v>8.0000000000000007E-5</v>
      </c>
      <c r="O637" s="7">
        <f t="shared" si="37"/>
        <v>2</v>
      </c>
      <c r="P637" t="s">
        <v>8272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36"/>
        <v>2E-3</v>
      </c>
      <c r="O638" s="7">
        <f t="shared" si="37"/>
        <v>4</v>
      </c>
      <c r="P638" t="s">
        <v>8272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36"/>
        <v>0</v>
      </c>
      <c r="O639" s="7" t="e">
        <f t="shared" si="37"/>
        <v>#DIV/0!</v>
      </c>
      <c r="P639" t="s">
        <v>8272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36"/>
        <v>9.0000000000000006E-5</v>
      </c>
      <c r="O640" s="7">
        <f t="shared" si="37"/>
        <v>3</v>
      </c>
      <c r="P640" t="s">
        <v>8272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36"/>
        <v>9.9999999999999995E-7</v>
      </c>
      <c r="O641" s="7">
        <f t="shared" si="37"/>
        <v>1</v>
      </c>
      <c r="P641" t="s">
        <v>8272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si="36"/>
        <v>1.4428571428571428</v>
      </c>
      <c r="O642" s="7">
        <f t="shared" si="37"/>
        <v>50.5</v>
      </c>
      <c r="P642" t="s">
        <v>8273</v>
      </c>
      <c r="Q642" t="s">
        <v>8318</v>
      </c>
      <c r="R642" t="s">
        <v>8320</v>
      </c>
      <c r="S642" s="11">
        <f t="shared" si="38"/>
        <v>42683.21197916667</v>
      </c>
      <c r="T642" s="11">
        <f t="shared" si="39"/>
        <v>42698.749999999993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ref="N643:N706" si="40">E643/D643</f>
        <v>1.1916249999999999</v>
      </c>
      <c r="O643" s="7">
        <f t="shared" ref="O643:O706" si="41">ROUND((E643/L643), 2)</f>
        <v>151.32</v>
      </c>
      <c r="P643" t="s">
        <v>8273</v>
      </c>
      <c r="Q643" t="s">
        <v>8318</v>
      </c>
      <c r="R643" t="s">
        <v>8320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40"/>
        <v>14.604850000000001</v>
      </c>
      <c r="O644" s="7">
        <f t="shared" si="41"/>
        <v>134.36000000000001</v>
      </c>
      <c r="P644" t="s">
        <v>8273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40"/>
        <v>1.0580799999999999</v>
      </c>
      <c r="O645" s="7">
        <f t="shared" si="41"/>
        <v>174.03</v>
      </c>
      <c r="P645" t="s">
        <v>8273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40"/>
        <v>3.0011791999999997</v>
      </c>
      <c r="O646" s="7">
        <f t="shared" si="41"/>
        <v>73.489999999999995</v>
      </c>
      <c r="P646" t="s">
        <v>8273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40"/>
        <v>2.7869999999999999</v>
      </c>
      <c r="O647" s="7">
        <f t="shared" si="41"/>
        <v>23.52</v>
      </c>
      <c r="P647" t="s">
        <v>8273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40"/>
        <v>1.3187625000000001</v>
      </c>
      <c r="O648" s="7">
        <f t="shared" si="41"/>
        <v>39.07</v>
      </c>
      <c r="P648" t="s">
        <v>8273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40"/>
        <v>1.0705</v>
      </c>
      <c r="O649" s="7">
        <f t="shared" si="41"/>
        <v>125.94</v>
      </c>
      <c r="P649" t="s">
        <v>8273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40"/>
        <v>1.2682285714285715</v>
      </c>
      <c r="O650" s="7">
        <f t="shared" si="41"/>
        <v>1644</v>
      </c>
      <c r="P650" t="s">
        <v>8273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40"/>
        <v>1.3996</v>
      </c>
      <c r="O651" s="7">
        <f t="shared" si="41"/>
        <v>42.67</v>
      </c>
      <c r="P651" t="s">
        <v>8273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40"/>
        <v>1.1240000000000001</v>
      </c>
      <c r="O652" s="7">
        <f t="shared" si="41"/>
        <v>35.130000000000003</v>
      </c>
      <c r="P652" t="s">
        <v>8273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40"/>
        <v>1.00528</v>
      </c>
      <c r="O653" s="7">
        <f t="shared" si="41"/>
        <v>239.35</v>
      </c>
      <c r="P653" t="s">
        <v>8273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40"/>
        <v>1.0046666666666666</v>
      </c>
      <c r="O654" s="7">
        <f t="shared" si="41"/>
        <v>107.64</v>
      </c>
      <c r="P654" t="s">
        <v>8273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40"/>
        <v>1.4144600000000001</v>
      </c>
      <c r="O655" s="7">
        <f t="shared" si="41"/>
        <v>95.83</v>
      </c>
      <c r="P655" t="s">
        <v>8273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40"/>
        <v>2.6729166666666666</v>
      </c>
      <c r="O656" s="7">
        <f t="shared" si="41"/>
        <v>31.66</v>
      </c>
      <c r="P656" t="s">
        <v>8273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40"/>
        <v>1.4688749999999999</v>
      </c>
      <c r="O657" s="7">
        <f t="shared" si="41"/>
        <v>42.89</v>
      </c>
      <c r="P657" t="s">
        <v>8273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40"/>
        <v>2.1356000000000002</v>
      </c>
      <c r="O658" s="7">
        <f t="shared" si="41"/>
        <v>122.74</v>
      </c>
      <c r="P658" t="s">
        <v>8273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42477.554618055547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40"/>
        <v>1.2569999999999999</v>
      </c>
      <c r="O659" s="7">
        <f t="shared" si="41"/>
        <v>190.45</v>
      </c>
      <c r="P659" t="s">
        <v>8273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40"/>
        <v>1.0446206037108834</v>
      </c>
      <c r="O660" s="7">
        <f t="shared" si="41"/>
        <v>109.34</v>
      </c>
      <c r="P660" t="s">
        <v>8273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40"/>
        <v>1.0056666666666667</v>
      </c>
      <c r="O661" s="7">
        <f t="shared" si="41"/>
        <v>143.66999999999999</v>
      </c>
      <c r="P661" t="s">
        <v>8273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40"/>
        <v>3.058E-2</v>
      </c>
      <c r="O662" s="7">
        <f t="shared" si="41"/>
        <v>84.94</v>
      </c>
      <c r="P662" t="s">
        <v>8273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41952.574988425928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40"/>
        <v>9.4999999999999998E-3</v>
      </c>
      <c r="O663" s="7">
        <f t="shared" si="41"/>
        <v>10.56</v>
      </c>
      <c r="P663" t="s">
        <v>8273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40"/>
        <v>4.0000000000000001E-3</v>
      </c>
      <c r="O664" s="7">
        <f t="shared" si="41"/>
        <v>39</v>
      </c>
      <c r="P664" t="s">
        <v>8273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40"/>
        <v>3.5000000000000001E-3</v>
      </c>
      <c r="O665" s="7">
        <f t="shared" si="41"/>
        <v>100</v>
      </c>
      <c r="P665" t="s">
        <v>8273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40"/>
        <v>7.5333333333333335E-2</v>
      </c>
      <c r="O666" s="7">
        <f t="shared" si="41"/>
        <v>31.17</v>
      </c>
      <c r="P666" t="s">
        <v>8273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40"/>
        <v>0.18640000000000001</v>
      </c>
      <c r="O667" s="7">
        <f t="shared" si="41"/>
        <v>155.33000000000001</v>
      </c>
      <c r="P667" t="s">
        <v>8273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40"/>
        <v>4.0000000000000003E-5</v>
      </c>
      <c r="O668" s="7">
        <f t="shared" si="41"/>
        <v>2</v>
      </c>
      <c r="P668" t="s">
        <v>8273</v>
      </c>
      <c r="Q668" t="s">
        <v>8318</v>
      </c>
      <c r="R668" t="s">
        <v>8320</v>
      </c>
      <c r="S668" s="11">
        <f t="shared" si="42"/>
        <v>41838.623819444445</v>
      </c>
      <c r="T668" s="11">
        <f t="shared" si="43"/>
        <v>41868.623819444445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40"/>
        <v>0.1002</v>
      </c>
      <c r="O669" s="7">
        <f t="shared" si="41"/>
        <v>178.93</v>
      </c>
      <c r="P669" t="s">
        <v>8273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40"/>
        <v>4.5600000000000002E-2</v>
      </c>
      <c r="O670" s="7">
        <f t="shared" si="41"/>
        <v>27.36</v>
      </c>
      <c r="P670" t="s">
        <v>8273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40"/>
        <v>0.21507499999999999</v>
      </c>
      <c r="O671" s="7">
        <f t="shared" si="41"/>
        <v>1536.25</v>
      </c>
      <c r="P671" t="s">
        <v>8273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40"/>
        <v>0.29276666666666668</v>
      </c>
      <c r="O672" s="7">
        <f t="shared" si="41"/>
        <v>85</v>
      </c>
      <c r="P672" t="s">
        <v>8273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40"/>
        <v>0.39426666666666665</v>
      </c>
      <c r="O673" s="7">
        <f t="shared" si="41"/>
        <v>788.53</v>
      </c>
      <c r="P673" t="s">
        <v>8273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40"/>
        <v>0.21628</v>
      </c>
      <c r="O674" s="7">
        <f t="shared" si="41"/>
        <v>50.3</v>
      </c>
      <c r="P674" t="s">
        <v>8273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40"/>
        <v>2.0500000000000002E-3</v>
      </c>
      <c r="O675" s="7">
        <f t="shared" si="41"/>
        <v>68.33</v>
      </c>
      <c r="P675" t="s">
        <v>8273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40"/>
        <v>2.9999999999999997E-4</v>
      </c>
      <c r="O676" s="7">
        <f t="shared" si="41"/>
        <v>7.5</v>
      </c>
      <c r="P676" t="s">
        <v>8273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40"/>
        <v>0.14849999999999999</v>
      </c>
      <c r="O677" s="7">
        <f t="shared" si="41"/>
        <v>34.270000000000003</v>
      </c>
      <c r="P677" t="s">
        <v>8273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40"/>
        <v>1.4710000000000001E-2</v>
      </c>
      <c r="O678" s="7">
        <f t="shared" si="41"/>
        <v>61.29</v>
      </c>
      <c r="P678" t="s">
        <v>8273</v>
      </c>
      <c r="Q678" t="s">
        <v>8318</v>
      </c>
      <c r="R678" t="s">
        <v>8320</v>
      </c>
      <c r="S678" s="11">
        <f t="shared" si="42"/>
        <v>42012.559965277782</v>
      </c>
      <c r="T678" s="11">
        <f t="shared" si="43"/>
        <v>42042.559965277782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40"/>
        <v>0.25584000000000001</v>
      </c>
      <c r="O679" s="7">
        <f t="shared" si="41"/>
        <v>133.25</v>
      </c>
      <c r="P679" t="s">
        <v>8273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40"/>
        <v>3.8206896551724136E-2</v>
      </c>
      <c r="O680" s="7">
        <f t="shared" si="41"/>
        <v>65.180000000000007</v>
      </c>
      <c r="P680" t="s">
        <v>8273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40"/>
        <v>0.15485964912280703</v>
      </c>
      <c r="O681" s="7">
        <f t="shared" si="41"/>
        <v>93.9</v>
      </c>
      <c r="P681" t="s">
        <v>8273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40"/>
        <v>0.25912000000000002</v>
      </c>
      <c r="O682" s="7">
        <f t="shared" si="41"/>
        <v>150.65</v>
      </c>
      <c r="P682" t="s">
        <v>8273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40"/>
        <v>4.0000000000000002E-4</v>
      </c>
      <c r="O683" s="7">
        <f t="shared" si="41"/>
        <v>1</v>
      </c>
      <c r="P683" t="s">
        <v>8273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40"/>
        <v>1.06E-3</v>
      </c>
      <c r="O684" s="7">
        <f t="shared" si="41"/>
        <v>13.25</v>
      </c>
      <c r="P684" t="s">
        <v>8273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42808.51530092593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40"/>
        <v>8.5142857142857138E-3</v>
      </c>
      <c r="O685" s="7">
        <f t="shared" si="41"/>
        <v>99.33</v>
      </c>
      <c r="P685" t="s">
        <v>8273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40"/>
        <v>7.4837500000000001E-2</v>
      </c>
      <c r="O686" s="7">
        <f t="shared" si="41"/>
        <v>177.39</v>
      </c>
      <c r="P686" t="s">
        <v>8273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40"/>
        <v>0.27650000000000002</v>
      </c>
      <c r="O687" s="7">
        <f t="shared" si="41"/>
        <v>55.3</v>
      </c>
      <c r="P687" t="s">
        <v>8273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40"/>
        <v>0</v>
      </c>
      <c r="O688" s="7" t="e">
        <f t="shared" si="41"/>
        <v>#DIV/0!</v>
      </c>
      <c r="P688" t="s">
        <v>8273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40"/>
        <v>3.5499999999999997E-2</v>
      </c>
      <c r="O689" s="7">
        <f t="shared" si="41"/>
        <v>591.66999999999996</v>
      </c>
      <c r="P689" t="s">
        <v>8273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40"/>
        <v>0.72989999999999999</v>
      </c>
      <c r="O690" s="7">
        <f t="shared" si="41"/>
        <v>405.5</v>
      </c>
      <c r="P690" t="s">
        <v>8273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40"/>
        <v>0.57648750000000004</v>
      </c>
      <c r="O691" s="7">
        <f t="shared" si="41"/>
        <v>343.15</v>
      </c>
      <c r="P691" t="s">
        <v>8273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40"/>
        <v>0.1234</v>
      </c>
      <c r="O692" s="7">
        <f t="shared" si="41"/>
        <v>72.59</v>
      </c>
      <c r="P692" t="s">
        <v>8273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40"/>
        <v>5.1999999999999998E-3</v>
      </c>
      <c r="O693" s="7">
        <f t="shared" si="41"/>
        <v>26</v>
      </c>
      <c r="P693" t="s">
        <v>8273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40"/>
        <v>6.5299999999999997E-2</v>
      </c>
      <c r="O694" s="7">
        <f t="shared" si="41"/>
        <v>6.5</v>
      </c>
      <c r="P694" t="s">
        <v>8273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40"/>
        <v>0.35338000000000003</v>
      </c>
      <c r="O695" s="7">
        <f t="shared" si="41"/>
        <v>119.39</v>
      </c>
      <c r="P695" t="s">
        <v>8273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40"/>
        <v>3.933333333333333E-3</v>
      </c>
      <c r="O696" s="7">
        <f t="shared" si="41"/>
        <v>84.29</v>
      </c>
      <c r="P696" t="s">
        <v>8273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40"/>
        <v>1.06E-2</v>
      </c>
      <c r="O697" s="7">
        <f t="shared" si="41"/>
        <v>90.86</v>
      </c>
      <c r="P697" t="s">
        <v>8273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40"/>
        <v>5.7142857142857145E-6</v>
      </c>
      <c r="O698" s="7">
        <f t="shared" si="41"/>
        <v>1</v>
      </c>
      <c r="P698" t="s">
        <v>8273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40"/>
        <v>0.46379999999999999</v>
      </c>
      <c r="O699" s="7">
        <f t="shared" si="41"/>
        <v>20.34</v>
      </c>
      <c r="P699" t="s">
        <v>8273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40"/>
        <v>0.15390000000000001</v>
      </c>
      <c r="O700" s="7">
        <f t="shared" si="41"/>
        <v>530.69000000000005</v>
      </c>
      <c r="P700" t="s">
        <v>8273</v>
      </c>
      <c r="Q700" t="s">
        <v>8318</v>
      </c>
      <c r="R700" t="s">
        <v>8320</v>
      </c>
      <c r="S700" s="11">
        <f t="shared" si="42"/>
        <v>41866.72274305555</v>
      </c>
      <c r="T700" s="11">
        <f t="shared" si="43"/>
        <v>41899.875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40"/>
        <v>0.824221076923077</v>
      </c>
      <c r="O701" s="7">
        <f t="shared" si="41"/>
        <v>120.39</v>
      </c>
      <c r="P701" t="s">
        <v>8273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40"/>
        <v>2.6866666666666667E-2</v>
      </c>
      <c r="O702" s="7">
        <f t="shared" si="41"/>
        <v>13</v>
      </c>
      <c r="P702" t="s">
        <v>8273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40"/>
        <v>0.26600000000000001</v>
      </c>
      <c r="O703" s="7">
        <f t="shared" si="41"/>
        <v>291.33</v>
      </c>
      <c r="P703" t="s">
        <v>8273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40"/>
        <v>0.30813400000000002</v>
      </c>
      <c r="O704" s="7">
        <f t="shared" si="41"/>
        <v>124.92</v>
      </c>
      <c r="P704" t="s">
        <v>8273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42698.560034722213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40"/>
        <v>5.5800000000000002E-2</v>
      </c>
      <c r="O705" s="7">
        <f t="shared" si="41"/>
        <v>119.57</v>
      </c>
      <c r="P705" t="s">
        <v>8273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si="40"/>
        <v>8.7454545454545458E-3</v>
      </c>
      <c r="O706" s="7">
        <f t="shared" si="41"/>
        <v>120.25</v>
      </c>
      <c r="P706" t="s">
        <v>8273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ref="N707:N770" si="44">E707/D707</f>
        <v>9.7699999999999992E-3</v>
      </c>
      <c r="O707" s="7">
        <f t="shared" ref="O707:O770" si="45">ROUND((E707/L707), 2)</f>
        <v>195.4</v>
      </c>
      <c r="P707" t="s">
        <v>8273</v>
      </c>
      <c r="Q707" t="s">
        <v>8318</v>
      </c>
      <c r="R707" t="s">
        <v>8320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44"/>
        <v>0</v>
      </c>
      <c r="O708" s="7" t="e">
        <f t="shared" si="45"/>
        <v>#DIV/0!</v>
      </c>
      <c r="P708" t="s">
        <v>8273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44"/>
        <v>0.78927352941176465</v>
      </c>
      <c r="O709" s="7">
        <f t="shared" si="45"/>
        <v>117.7</v>
      </c>
      <c r="P709" t="s">
        <v>8273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44"/>
        <v>0.22092500000000001</v>
      </c>
      <c r="O710" s="7">
        <f t="shared" si="45"/>
        <v>23.95</v>
      </c>
      <c r="P710" t="s">
        <v>8273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44"/>
        <v>4.0666666666666663E-3</v>
      </c>
      <c r="O711" s="7">
        <f t="shared" si="45"/>
        <v>30.5</v>
      </c>
      <c r="P711" t="s">
        <v>8273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44"/>
        <v>0</v>
      </c>
      <c r="O712" s="7" t="e">
        <f t="shared" si="45"/>
        <v>#DIV/0!</v>
      </c>
      <c r="P712" t="s">
        <v>8273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44"/>
        <v>0.33790999999999999</v>
      </c>
      <c r="O713" s="7">
        <f t="shared" si="45"/>
        <v>99.97</v>
      </c>
      <c r="P713" t="s">
        <v>8273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44"/>
        <v>2.1649484536082476E-3</v>
      </c>
      <c r="O714" s="7">
        <f t="shared" si="45"/>
        <v>26.25</v>
      </c>
      <c r="P714" t="s">
        <v>8273</v>
      </c>
      <c r="Q714" t="s">
        <v>8318</v>
      </c>
      <c r="R714" t="s">
        <v>8320</v>
      </c>
      <c r="S714" s="11">
        <f t="shared" si="46"/>
        <v>42384.472592592596</v>
      </c>
      <c r="T714" s="11">
        <f t="shared" si="47"/>
        <v>42414.472592592596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44"/>
        <v>7.9600000000000001E-3</v>
      </c>
      <c r="O715" s="7">
        <f t="shared" si="45"/>
        <v>199</v>
      </c>
      <c r="P715" t="s">
        <v>8273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44"/>
        <v>0.14993333333333334</v>
      </c>
      <c r="O716" s="7">
        <f t="shared" si="45"/>
        <v>80.319999999999993</v>
      </c>
      <c r="P716" t="s">
        <v>8273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44"/>
        <v>5.0509090909090906E-2</v>
      </c>
      <c r="O717" s="7">
        <f t="shared" si="45"/>
        <v>115.75</v>
      </c>
      <c r="P717" t="s">
        <v>8273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44"/>
        <v>0.10214285714285715</v>
      </c>
      <c r="O718" s="7">
        <f t="shared" si="45"/>
        <v>44.69</v>
      </c>
      <c r="P718" t="s">
        <v>8273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44"/>
        <v>3.0500000000000002E-3</v>
      </c>
      <c r="O719" s="7">
        <f t="shared" si="45"/>
        <v>76.25</v>
      </c>
      <c r="P719" t="s">
        <v>8273</v>
      </c>
      <c r="Q719" t="s">
        <v>8318</v>
      </c>
      <c r="R719" t="s">
        <v>8320</v>
      </c>
      <c r="S719" s="11">
        <f t="shared" si="46"/>
        <v>41857.645856481482</v>
      </c>
      <c r="T719" s="11">
        <f t="shared" si="47"/>
        <v>41887.645856481482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44"/>
        <v>7.4999999999999997E-3</v>
      </c>
      <c r="O720" s="7">
        <f t="shared" si="45"/>
        <v>22.5</v>
      </c>
      <c r="P720" t="s">
        <v>8273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44"/>
        <v>1.2933333333333333E-2</v>
      </c>
      <c r="O721" s="7">
        <f t="shared" si="45"/>
        <v>19.399999999999999</v>
      </c>
      <c r="P721" t="s">
        <v>8273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44"/>
        <v>1.4394736842105262</v>
      </c>
      <c r="O722" s="7">
        <f t="shared" si="45"/>
        <v>66.709999999999994</v>
      </c>
      <c r="P722" t="s">
        <v>8274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44"/>
        <v>1.2210975609756098</v>
      </c>
      <c r="O723" s="7">
        <f t="shared" si="45"/>
        <v>84.14</v>
      </c>
      <c r="P723" t="s">
        <v>8274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44"/>
        <v>1.3202400000000001</v>
      </c>
      <c r="O724" s="7">
        <f t="shared" si="45"/>
        <v>215.73</v>
      </c>
      <c r="P724" t="s">
        <v>8274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44"/>
        <v>1.0938000000000001</v>
      </c>
      <c r="O725" s="7">
        <f t="shared" si="45"/>
        <v>54.69</v>
      </c>
      <c r="P725" t="s">
        <v>8274</v>
      </c>
      <c r="Q725" t="s">
        <v>8321</v>
      </c>
      <c r="R725" t="s">
        <v>8322</v>
      </c>
      <c r="S725" s="11">
        <f t="shared" si="46"/>
        <v>42184.608206018522</v>
      </c>
      <c r="T725" s="11">
        <f t="shared" si="47"/>
        <v>42214.957638888889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44"/>
        <v>1.0547157142857144</v>
      </c>
      <c r="O726" s="7">
        <f t="shared" si="45"/>
        <v>51.63</v>
      </c>
      <c r="P726" t="s">
        <v>8274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44"/>
        <v>1.0035000000000001</v>
      </c>
      <c r="O727" s="7">
        <f t="shared" si="45"/>
        <v>143.36000000000001</v>
      </c>
      <c r="P727" t="s">
        <v>8274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44"/>
        <v>1.014</v>
      </c>
      <c r="O728" s="7">
        <f t="shared" si="45"/>
        <v>72.430000000000007</v>
      </c>
      <c r="P728" t="s">
        <v>8274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44"/>
        <v>1.5551428571428572</v>
      </c>
      <c r="O729" s="7">
        <f t="shared" si="45"/>
        <v>36.53</v>
      </c>
      <c r="P729" t="s">
        <v>8274</v>
      </c>
      <c r="Q729" t="s">
        <v>8321</v>
      </c>
      <c r="R729" t="s">
        <v>8322</v>
      </c>
      <c r="S729" s="11">
        <f t="shared" si="46"/>
        <v>41246.811909722215</v>
      </c>
      <c r="T729" s="11">
        <f t="shared" si="47"/>
        <v>41288.680555555555</v>
      </c>
    </row>
    <row r="730" spans="1:20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44"/>
        <v>1.05566</v>
      </c>
      <c r="O730" s="7">
        <f t="shared" si="45"/>
        <v>60.9</v>
      </c>
      <c r="P730" t="s">
        <v>8274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44"/>
        <v>1.3065</v>
      </c>
      <c r="O731" s="7">
        <f t="shared" si="45"/>
        <v>43.55</v>
      </c>
      <c r="P731" t="s">
        <v>8274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44"/>
        <v>1.3219000000000001</v>
      </c>
      <c r="O732" s="7">
        <f t="shared" si="45"/>
        <v>99.77</v>
      </c>
      <c r="P732" t="s">
        <v>8274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44"/>
        <v>1.26</v>
      </c>
      <c r="O733" s="7">
        <f t="shared" si="45"/>
        <v>88.73</v>
      </c>
      <c r="P733" t="s">
        <v>8274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44"/>
        <v>1.6</v>
      </c>
      <c r="O734" s="7">
        <f t="shared" si="45"/>
        <v>4.92</v>
      </c>
      <c r="P734" t="s">
        <v>8274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44"/>
        <v>1.2048000000000001</v>
      </c>
      <c r="O735" s="7">
        <f t="shared" si="45"/>
        <v>17.82</v>
      </c>
      <c r="P735" t="s">
        <v>8274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44"/>
        <v>1.2552941176470589</v>
      </c>
      <c r="O736" s="7">
        <f t="shared" si="45"/>
        <v>187.19</v>
      </c>
      <c r="P736" t="s">
        <v>8274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44"/>
        <v>1.1440638297872341</v>
      </c>
      <c r="O737" s="7">
        <f t="shared" si="45"/>
        <v>234.81</v>
      </c>
      <c r="P737" t="s">
        <v>8274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44"/>
        <v>3.151388888888889</v>
      </c>
      <c r="O738" s="7">
        <f t="shared" si="45"/>
        <v>105.05</v>
      </c>
      <c r="P738" t="s">
        <v>8274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44"/>
        <v>1.224</v>
      </c>
      <c r="O739" s="7">
        <f t="shared" si="45"/>
        <v>56.67</v>
      </c>
      <c r="P739" t="s">
        <v>8274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44"/>
        <v>1.0673333333333332</v>
      </c>
      <c r="O740" s="7">
        <f t="shared" si="45"/>
        <v>39.049999999999997</v>
      </c>
      <c r="P740" t="s">
        <v>8274</v>
      </c>
      <c r="Q740" t="s">
        <v>8321</v>
      </c>
      <c r="R740" t="s">
        <v>8322</v>
      </c>
      <c r="S740" s="11">
        <f t="shared" si="46"/>
        <v>41943.395763888882</v>
      </c>
      <c r="T740" s="11">
        <f t="shared" si="47"/>
        <v>41973.999305555553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44"/>
        <v>1.5833333333333333</v>
      </c>
      <c r="O741" s="7">
        <f t="shared" si="45"/>
        <v>68.349999999999994</v>
      </c>
      <c r="P741" t="s">
        <v>8274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44"/>
        <v>1.0740000000000001</v>
      </c>
      <c r="O742" s="7">
        <f t="shared" si="45"/>
        <v>169.58</v>
      </c>
      <c r="P742" t="s">
        <v>8274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44"/>
        <v>1.0226</v>
      </c>
      <c r="O743" s="7">
        <f t="shared" si="45"/>
        <v>141.41999999999999</v>
      </c>
      <c r="P743" t="s">
        <v>8274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44"/>
        <v>1.1071428571428572</v>
      </c>
      <c r="O744" s="7">
        <f t="shared" si="45"/>
        <v>67.39</v>
      </c>
      <c r="P744" t="s">
        <v>8274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44"/>
        <v>1.48</v>
      </c>
      <c r="O745" s="7">
        <f t="shared" si="45"/>
        <v>54.27</v>
      </c>
      <c r="P745" t="s">
        <v>8274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44"/>
        <v>1.0232000000000001</v>
      </c>
      <c r="O746" s="7">
        <f t="shared" si="45"/>
        <v>82.52</v>
      </c>
      <c r="P746" t="s">
        <v>8274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44"/>
        <v>1.7909909909909909</v>
      </c>
      <c r="O747" s="7">
        <f t="shared" si="45"/>
        <v>53.73</v>
      </c>
      <c r="P747" t="s">
        <v>8274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44"/>
        <v>1.1108135252761968</v>
      </c>
      <c r="O748" s="7">
        <f t="shared" si="45"/>
        <v>34.21</v>
      </c>
      <c r="P748" t="s">
        <v>8274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44"/>
        <v>1.0004285714285714</v>
      </c>
      <c r="O749" s="7">
        <f t="shared" si="45"/>
        <v>127.33</v>
      </c>
      <c r="P749" t="s">
        <v>8274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44"/>
        <v>1.0024999999999999</v>
      </c>
      <c r="O750" s="7">
        <f t="shared" si="45"/>
        <v>45.57</v>
      </c>
      <c r="P750" t="s">
        <v>8274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44"/>
        <v>1.0556000000000001</v>
      </c>
      <c r="O751" s="7">
        <f t="shared" si="45"/>
        <v>95.96</v>
      </c>
      <c r="P751" t="s">
        <v>8274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44"/>
        <v>1.0258775877587758</v>
      </c>
      <c r="O752" s="7">
        <f t="shared" si="45"/>
        <v>77.27</v>
      </c>
      <c r="P752" t="s">
        <v>8274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44"/>
        <v>1.1850000000000001</v>
      </c>
      <c r="O753" s="7">
        <f t="shared" si="45"/>
        <v>57.34</v>
      </c>
      <c r="P753" t="s">
        <v>8274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44"/>
        <v>1.117</v>
      </c>
      <c r="O754" s="7">
        <f t="shared" si="45"/>
        <v>53.19</v>
      </c>
      <c r="P754" t="s">
        <v>8274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44"/>
        <v>1.28</v>
      </c>
      <c r="O755" s="7">
        <f t="shared" si="45"/>
        <v>492.31</v>
      </c>
      <c r="P755" t="s">
        <v>8274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44"/>
        <v>1.0375000000000001</v>
      </c>
      <c r="O756" s="7">
        <f t="shared" si="45"/>
        <v>42.35</v>
      </c>
      <c r="P756" t="s">
        <v>8274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44"/>
        <v>1.0190760000000001</v>
      </c>
      <c r="O757" s="7">
        <f t="shared" si="45"/>
        <v>37.47</v>
      </c>
      <c r="P757" t="s">
        <v>8274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44"/>
        <v>1.177142857142857</v>
      </c>
      <c r="O758" s="7">
        <f t="shared" si="45"/>
        <v>37.450000000000003</v>
      </c>
      <c r="P758" t="s">
        <v>8274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44"/>
        <v>2.38</v>
      </c>
      <c r="O759" s="7">
        <f t="shared" si="45"/>
        <v>33.06</v>
      </c>
      <c r="P759" t="s">
        <v>8274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44"/>
        <v>1.02</v>
      </c>
      <c r="O760" s="7">
        <f t="shared" si="45"/>
        <v>134.21</v>
      </c>
      <c r="P760" t="s">
        <v>8274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44"/>
        <v>1.0192000000000001</v>
      </c>
      <c r="O761" s="7">
        <f t="shared" si="45"/>
        <v>51.47</v>
      </c>
      <c r="P761" t="s">
        <v>8274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44"/>
        <v>0</v>
      </c>
      <c r="O762" s="7" t="e">
        <f t="shared" si="45"/>
        <v>#DIV/0!</v>
      </c>
      <c r="P762" t="s">
        <v>8275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42700.597372685181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44"/>
        <v>4.7E-2</v>
      </c>
      <c r="O763" s="7">
        <f t="shared" si="45"/>
        <v>39.17</v>
      </c>
      <c r="P763" t="s">
        <v>8275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44"/>
        <v>0</v>
      </c>
      <c r="O764" s="7" t="e">
        <f t="shared" si="45"/>
        <v>#DIV/0!</v>
      </c>
      <c r="P764" t="s">
        <v>8275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44"/>
        <v>1.1655011655011655E-3</v>
      </c>
      <c r="O765" s="7">
        <f t="shared" si="45"/>
        <v>5</v>
      </c>
      <c r="P765" t="s">
        <v>8275</v>
      </c>
      <c r="Q765" t="s">
        <v>8321</v>
      </c>
      <c r="R765" t="s">
        <v>8323</v>
      </c>
      <c r="S765" s="11">
        <f t="shared" si="46"/>
        <v>41471.238518518512</v>
      </c>
      <c r="T765" s="11">
        <f t="shared" si="47"/>
        <v>41501.238518518512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44"/>
        <v>0</v>
      </c>
      <c r="O766" s="7" t="e">
        <f t="shared" si="45"/>
        <v>#DIV/0!</v>
      </c>
      <c r="P766" t="s">
        <v>8275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44"/>
        <v>0.36014285714285715</v>
      </c>
      <c r="O767" s="7">
        <f t="shared" si="45"/>
        <v>57.3</v>
      </c>
      <c r="P767" t="s">
        <v>8275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44"/>
        <v>0</v>
      </c>
      <c r="O768" s="7" t="e">
        <f t="shared" si="45"/>
        <v>#DIV/0!</v>
      </c>
      <c r="P768" t="s">
        <v>8275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44"/>
        <v>3.5400000000000001E-2</v>
      </c>
      <c r="O769" s="7">
        <f t="shared" si="45"/>
        <v>59</v>
      </c>
      <c r="P769" t="s">
        <v>8275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si="44"/>
        <v>0</v>
      </c>
      <c r="O770" s="7" t="e">
        <f t="shared" si="45"/>
        <v>#DIV/0!</v>
      </c>
      <c r="P770" t="s">
        <v>8275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ref="N771:N834" si="48">E771/D771</f>
        <v>0.41399999999999998</v>
      </c>
      <c r="O771" s="7">
        <f t="shared" ref="O771:O834" si="49">ROUND((E771/L771), 2)</f>
        <v>31.85</v>
      </c>
      <c r="P771" t="s">
        <v>8275</v>
      </c>
      <c r="Q771" t="s">
        <v>8321</v>
      </c>
      <c r="R771" t="s">
        <v>8323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48"/>
        <v>0</v>
      </c>
      <c r="O772" s="7" t="e">
        <f t="shared" si="49"/>
        <v>#DIV/0!</v>
      </c>
      <c r="P772" t="s">
        <v>8275</v>
      </c>
      <c r="Q772" t="s">
        <v>8321</v>
      </c>
      <c r="R772" t="s">
        <v>8323</v>
      </c>
      <c r="S772" s="11">
        <f t="shared" si="50"/>
        <v>41289.791307870371</v>
      </c>
      <c r="T772" s="11">
        <f t="shared" si="51"/>
        <v>41329.791307870371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48"/>
        <v>2.631578947368421E-4</v>
      </c>
      <c r="O773" s="7">
        <f t="shared" si="49"/>
        <v>10</v>
      </c>
      <c r="P773" t="s">
        <v>8275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48"/>
        <v>3.3333333333333333E-2</v>
      </c>
      <c r="O774" s="7">
        <f t="shared" si="49"/>
        <v>50</v>
      </c>
      <c r="P774" t="s">
        <v>8275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48"/>
        <v>8.5129023676509714E-3</v>
      </c>
      <c r="O775" s="7">
        <f t="shared" si="49"/>
        <v>16</v>
      </c>
      <c r="P775" t="s">
        <v>8275</v>
      </c>
      <c r="Q775" t="s">
        <v>8321</v>
      </c>
      <c r="R775" t="s">
        <v>8323</v>
      </c>
      <c r="S775" s="11">
        <f t="shared" si="50"/>
        <v>42100.527604166658</v>
      </c>
      <c r="T775" s="11">
        <f t="shared" si="51"/>
        <v>42134.750694444439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48"/>
        <v>0.70199999999999996</v>
      </c>
      <c r="O776" s="7">
        <f t="shared" si="49"/>
        <v>39</v>
      </c>
      <c r="P776" t="s">
        <v>8275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48"/>
        <v>1.7000000000000001E-2</v>
      </c>
      <c r="O777" s="7">
        <f t="shared" si="49"/>
        <v>34</v>
      </c>
      <c r="P777" t="s">
        <v>8275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48"/>
        <v>0.51400000000000001</v>
      </c>
      <c r="O778" s="7">
        <f t="shared" si="49"/>
        <v>63.12</v>
      </c>
      <c r="P778" t="s">
        <v>8275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48"/>
        <v>7.0000000000000001E-3</v>
      </c>
      <c r="O779" s="7">
        <f t="shared" si="49"/>
        <v>7</v>
      </c>
      <c r="P779" t="s">
        <v>8275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48"/>
        <v>4.0000000000000001E-3</v>
      </c>
      <c r="O780" s="7">
        <f t="shared" si="49"/>
        <v>2</v>
      </c>
      <c r="P780" t="s">
        <v>8275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48"/>
        <v>2.6666666666666668E-2</v>
      </c>
      <c r="O781" s="7">
        <f t="shared" si="49"/>
        <v>66.67</v>
      </c>
      <c r="P781" t="s">
        <v>8275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48"/>
        <v>1.04</v>
      </c>
      <c r="O782" s="7">
        <f t="shared" si="49"/>
        <v>38.520000000000003</v>
      </c>
      <c r="P782" t="s">
        <v>8276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48"/>
        <v>1.3315375</v>
      </c>
      <c r="O783" s="7">
        <f t="shared" si="49"/>
        <v>42.61</v>
      </c>
      <c r="P783" t="s">
        <v>8276</v>
      </c>
      <c r="Q783" t="s">
        <v>8324</v>
      </c>
      <c r="R783" t="s">
        <v>8325</v>
      </c>
      <c r="S783" s="11">
        <f t="shared" si="50"/>
        <v>41402.792523148149</v>
      </c>
      <c r="T783" s="11">
        <f t="shared" si="51"/>
        <v>41432.792523148149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48"/>
        <v>1</v>
      </c>
      <c r="O784" s="7">
        <f t="shared" si="49"/>
        <v>50</v>
      </c>
      <c r="P784" t="s">
        <v>8276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48"/>
        <v>1.4813333333333334</v>
      </c>
      <c r="O785" s="7">
        <f t="shared" si="49"/>
        <v>63.49</v>
      </c>
      <c r="P785" t="s">
        <v>8276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48"/>
        <v>1.0249999999999999</v>
      </c>
      <c r="O786" s="7">
        <f t="shared" si="49"/>
        <v>102.5</v>
      </c>
      <c r="P786" t="s">
        <v>8276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48"/>
        <v>1.8062799999999999</v>
      </c>
      <c r="O787" s="7">
        <f t="shared" si="49"/>
        <v>31.14</v>
      </c>
      <c r="P787" t="s">
        <v>8276</v>
      </c>
      <c r="Q787" t="s">
        <v>8324</v>
      </c>
      <c r="R787" t="s">
        <v>8325</v>
      </c>
      <c r="S787" s="11">
        <f t="shared" si="50"/>
        <v>41303.385590277772</v>
      </c>
      <c r="T787" s="11">
        <f t="shared" si="51"/>
        <v>41333.385590277772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48"/>
        <v>1.4279999999999999</v>
      </c>
      <c r="O788" s="7">
        <f t="shared" si="49"/>
        <v>162.27000000000001</v>
      </c>
      <c r="P788" t="s">
        <v>8276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48"/>
        <v>1.1416666666666666</v>
      </c>
      <c r="O789" s="7">
        <f t="shared" si="49"/>
        <v>80.59</v>
      </c>
      <c r="P789" t="s">
        <v>8276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48"/>
        <v>2.03505</v>
      </c>
      <c r="O790" s="7">
        <f t="shared" si="49"/>
        <v>59.85</v>
      </c>
      <c r="P790" t="s">
        <v>8276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48"/>
        <v>1.0941176470588236</v>
      </c>
      <c r="O791" s="7">
        <f t="shared" si="49"/>
        <v>132.86000000000001</v>
      </c>
      <c r="P791" t="s">
        <v>8276</v>
      </c>
      <c r="Q791" t="s">
        <v>8324</v>
      </c>
      <c r="R791" t="s">
        <v>8325</v>
      </c>
      <c r="S791" s="11">
        <f t="shared" si="50"/>
        <v>41276.977777777778</v>
      </c>
      <c r="T791" s="11">
        <f t="shared" si="51"/>
        <v>41295.124305555553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48"/>
        <v>1.443746</v>
      </c>
      <c r="O792" s="7">
        <f t="shared" si="49"/>
        <v>92.55</v>
      </c>
      <c r="P792" t="s">
        <v>8276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48"/>
        <v>1.0386666666666666</v>
      </c>
      <c r="O793" s="7">
        <f t="shared" si="49"/>
        <v>60.86</v>
      </c>
      <c r="P793" t="s">
        <v>8276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48"/>
        <v>1.0044440000000001</v>
      </c>
      <c r="O794" s="7">
        <f t="shared" si="49"/>
        <v>41.85</v>
      </c>
      <c r="P794" t="s">
        <v>8276</v>
      </c>
      <c r="Q794" t="s">
        <v>8324</v>
      </c>
      <c r="R794" t="s">
        <v>8325</v>
      </c>
      <c r="S794" s="11">
        <f t="shared" si="50"/>
        <v>41555.665312500001</v>
      </c>
      <c r="T794" s="11">
        <f t="shared" si="51"/>
        <v>41585.706979166665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48"/>
        <v>1.0277927272727272</v>
      </c>
      <c r="O795" s="7">
        <f t="shared" si="49"/>
        <v>88.33</v>
      </c>
      <c r="P795" t="s">
        <v>8276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48"/>
        <v>1.0531250000000001</v>
      </c>
      <c r="O796" s="7">
        <f t="shared" si="49"/>
        <v>158.96</v>
      </c>
      <c r="P796" t="s">
        <v>8276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48"/>
        <v>1.1178571428571429</v>
      </c>
      <c r="O797" s="7">
        <f t="shared" si="49"/>
        <v>85.05</v>
      </c>
      <c r="P797" t="s">
        <v>8276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48"/>
        <v>1.0135000000000001</v>
      </c>
      <c r="O798" s="7">
        <f t="shared" si="49"/>
        <v>112.61</v>
      </c>
      <c r="P798" t="s">
        <v>8276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48"/>
        <v>1.0753333333333333</v>
      </c>
      <c r="O799" s="7">
        <f t="shared" si="49"/>
        <v>45.44</v>
      </c>
      <c r="P799" t="s">
        <v>8276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48"/>
        <v>1.1488571428571428</v>
      </c>
      <c r="O800" s="7">
        <f t="shared" si="49"/>
        <v>46.22</v>
      </c>
      <c r="P800" t="s">
        <v>8276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48"/>
        <v>1.0002</v>
      </c>
      <c r="O801" s="7">
        <f t="shared" si="49"/>
        <v>178.61</v>
      </c>
      <c r="P801" t="s">
        <v>8276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48"/>
        <v>1.5213333333333334</v>
      </c>
      <c r="O802" s="7">
        <f t="shared" si="49"/>
        <v>40.75</v>
      </c>
      <c r="P802" t="s">
        <v>8276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48"/>
        <v>1.1152149999999998</v>
      </c>
      <c r="O803" s="7">
        <f t="shared" si="49"/>
        <v>43.73</v>
      </c>
      <c r="P803" t="s">
        <v>8276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48"/>
        <v>1.0133333333333334</v>
      </c>
      <c r="O804" s="7">
        <f t="shared" si="49"/>
        <v>81.069999999999993</v>
      </c>
      <c r="P804" t="s">
        <v>8276</v>
      </c>
      <c r="Q804" t="s">
        <v>8324</v>
      </c>
      <c r="R804" t="s">
        <v>8325</v>
      </c>
      <c r="S804" s="11">
        <f t="shared" si="50"/>
        <v>41122.813935185186</v>
      </c>
      <c r="T804" s="11">
        <f t="shared" si="51"/>
        <v>41168.961805555555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48"/>
        <v>1.232608695652174</v>
      </c>
      <c r="O805" s="7">
        <f t="shared" si="49"/>
        <v>74.61</v>
      </c>
      <c r="P805" t="s">
        <v>8276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48"/>
        <v>1</v>
      </c>
      <c r="O806" s="7">
        <f t="shared" si="49"/>
        <v>305.56</v>
      </c>
      <c r="P806" t="s">
        <v>8276</v>
      </c>
      <c r="Q806" t="s">
        <v>8324</v>
      </c>
      <c r="R806" t="s">
        <v>8325</v>
      </c>
      <c r="S806" s="11">
        <f t="shared" si="50"/>
        <v>40729.897291666668</v>
      </c>
      <c r="T806" s="11">
        <f t="shared" si="51"/>
        <v>40746.957638888889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48"/>
        <v>1.05</v>
      </c>
      <c r="O807" s="7">
        <f t="shared" si="49"/>
        <v>58.33</v>
      </c>
      <c r="P807" t="s">
        <v>8276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48"/>
        <v>1.0443750000000001</v>
      </c>
      <c r="O808" s="7">
        <f t="shared" si="49"/>
        <v>117.68</v>
      </c>
      <c r="P808" t="s">
        <v>8276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48"/>
        <v>1.05125</v>
      </c>
      <c r="O809" s="7">
        <f t="shared" si="49"/>
        <v>73.77</v>
      </c>
      <c r="P809" t="s">
        <v>8276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48"/>
        <v>1</v>
      </c>
      <c r="O810" s="7">
        <f t="shared" si="49"/>
        <v>104.65</v>
      </c>
      <c r="P810" t="s">
        <v>8276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48"/>
        <v>1.03775</v>
      </c>
      <c r="O811" s="7">
        <f t="shared" si="49"/>
        <v>79.83</v>
      </c>
      <c r="P811" t="s">
        <v>8276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48"/>
        <v>1.05</v>
      </c>
      <c r="O812" s="7">
        <f t="shared" si="49"/>
        <v>58.33</v>
      </c>
      <c r="P812" t="s">
        <v>8276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48"/>
        <v>1.04</v>
      </c>
      <c r="O813" s="7">
        <f t="shared" si="49"/>
        <v>86.67</v>
      </c>
      <c r="P813" t="s">
        <v>8276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48"/>
        <v>1.5183333333333333</v>
      </c>
      <c r="O814" s="7">
        <f t="shared" si="49"/>
        <v>27.61</v>
      </c>
      <c r="P814" t="s">
        <v>8276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48"/>
        <v>1.59996</v>
      </c>
      <c r="O815" s="7">
        <f t="shared" si="49"/>
        <v>25</v>
      </c>
      <c r="P815" t="s">
        <v>8276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48"/>
        <v>1.2729999999999999</v>
      </c>
      <c r="O816" s="7">
        <f t="shared" si="49"/>
        <v>45.46</v>
      </c>
      <c r="P816" t="s">
        <v>8276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48"/>
        <v>1.07</v>
      </c>
      <c r="O817" s="7">
        <f t="shared" si="49"/>
        <v>99.53</v>
      </c>
      <c r="P817" t="s">
        <v>8276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48"/>
        <v>1.1512214285714286</v>
      </c>
      <c r="O818" s="7">
        <f t="shared" si="49"/>
        <v>39.31</v>
      </c>
      <c r="P818" t="s">
        <v>8276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48"/>
        <v>1.3711066666666665</v>
      </c>
      <c r="O819" s="7">
        <f t="shared" si="49"/>
        <v>89.42</v>
      </c>
      <c r="P819" t="s">
        <v>8276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48"/>
        <v>1.5571428571428572</v>
      </c>
      <c r="O820" s="7">
        <f t="shared" si="49"/>
        <v>28.68</v>
      </c>
      <c r="P820" t="s">
        <v>8276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48"/>
        <v>1.0874999999999999</v>
      </c>
      <c r="O821" s="7">
        <f t="shared" si="49"/>
        <v>31.07</v>
      </c>
      <c r="P821" t="s">
        <v>8276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48"/>
        <v>1.3405</v>
      </c>
      <c r="O822" s="7">
        <f t="shared" si="49"/>
        <v>70.55</v>
      </c>
      <c r="P822" t="s">
        <v>8276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48"/>
        <v>1</v>
      </c>
      <c r="O823" s="7">
        <f t="shared" si="49"/>
        <v>224.13</v>
      </c>
      <c r="P823" t="s">
        <v>8276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48"/>
        <v>1.1916666666666667</v>
      </c>
      <c r="O824" s="7">
        <f t="shared" si="49"/>
        <v>51.81</v>
      </c>
      <c r="P824" t="s">
        <v>8276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48"/>
        <v>1.7949999999999999</v>
      </c>
      <c r="O825" s="7">
        <f t="shared" si="49"/>
        <v>43.52</v>
      </c>
      <c r="P825" t="s">
        <v>8276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48"/>
        <v>1.3438124999999999</v>
      </c>
      <c r="O826" s="7">
        <f t="shared" si="49"/>
        <v>39.82</v>
      </c>
      <c r="P826" t="s">
        <v>8276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48"/>
        <v>1.0043200000000001</v>
      </c>
      <c r="O827" s="7">
        <f t="shared" si="49"/>
        <v>126.81</v>
      </c>
      <c r="P827" t="s">
        <v>8276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48"/>
        <v>1.0145454545454546</v>
      </c>
      <c r="O828" s="7">
        <f t="shared" si="49"/>
        <v>113.88</v>
      </c>
      <c r="P828" t="s">
        <v>8276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48"/>
        <v>1.0333333333333334</v>
      </c>
      <c r="O829" s="7">
        <f t="shared" si="49"/>
        <v>28.18</v>
      </c>
      <c r="P829" t="s">
        <v>8276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48"/>
        <v>1.07</v>
      </c>
      <c r="O830" s="7">
        <f t="shared" si="49"/>
        <v>36.61</v>
      </c>
      <c r="P830" t="s">
        <v>8276</v>
      </c>
      <c r="Q830" t="s">
        <v>8324</v>
      </c>
      <c r="R830" t="s">
        <v>8325</v>
      </c>
      <c r="S830" s="11">
        <f t="shared" si="50"/>
        <v>41072.84238425926</v>
      </c>
      <c r="T830" s="11">
        <f t="shared" si="51"/>
        <v>41085.474999999999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48"/>
        <v>1.04</v>
      </c>
      <c r="O831" s="7">
        <f t="shared" si="49"/>
        <v>32.5</v>
      </c>
      <c r="P831" t="s">
        <v>8276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48"/>
        <v>1.0783333333333334</v>
      </c>
      <c r="O832" s="7">
        <f t="shared" si="49"/>
        <v>60.66</v>
      </c>
      <c r="P832" t="s">
        <v>8276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48"/>
        <v>2.3333333333333335</v>
      </c>
      <c r="O833" s="7">
        <f t="shared" si="49"/>
        <v>175</v>
      </c>
      <c r="P833" t="s">
        <v>8276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si="48"/>
        <v>1.0060706666666666</v>
      </c>
      <c r="O834" s="7">
        <f t="shared" si="49"/>
        <v>97.99</v>
      </c>
      <c r="P834" t="s">
        <v>8276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ref="N835:N898" si="52">E835/D835</f>
        <v>1.0166666666666666</v>
      </c>
      <c r="O835" s="7">
        <f t="shared" ref="O835:O898" si="53">ROUND((E835/L835), 2)</f>
        <v>148.78</v>
      </c>
      <c r="P835" t="s">
        <v>8276</v>
      </c>
      <c r="Q835" t="s">
        <v>8324</v>
      </c>
      <c r="R835" t="s">
        <v>8325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52"/>
        <v>1.3101818181818181</v>
      </c>
      <c r="O836" s="7">
        <f t="shared" si="53"/>
        <v>96.08</v>
      </c>
      <c r="P836" t="s">
        <v>8276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52"/>
        <v>1.1725000000000001</v>
      </c>
      <c r="O837" s="7">
        <f t="shared" si="53"/>
        <v>58.63</v>
      </c>
      <c r="P837" t="s">
        <v>8276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52"/>
        <v>1.009304</v>
      </c>
      <c r="O838" s="7">
        <f t="shared" si="53"/>
        <v>109.71</v>
      </c>
      <c r="P838" t="s">
        <v>8276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52"/>
        <v>1.218</v>
      </c>
      <c r="O839" s="7">
        <f t="shared" si="53"/>
        <v>49.11</v>
      </c>
      <c r="P839" t="s">
        <v>8276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52"/>
        <v>1.454</v>
      </c>
      <c r="O840" s="7">
        <f t="shared" si="53"/>
        <v>47.67</v>
      </c>
      <c r="P840" t="s">
        <v>8276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52"/>
        <v>1.166166</v>
      </c>
      <c r="O841" s="7">
        <f t="shared" si="53"/>
        <v>60.74</v>
      </c>
      <c r="P841" t="s">
        <v>8276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52"/>
        <v>1.2041660000000001</v>
      </c>
      <c r="O842" s="7">
        <f t="shared" si="53"/>
        <v>63.38</v>
      </c>
      <c r="P842" t="s">
        <v>8277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52"/>
        <v>1.0132000000000001</v>
      </c>
      <c r="O843" s="7">
        <f t="shared" si="53"/>
        <v>53.89</v>
      </c>
      <c r="P843" t="s">
        <v>8277</v>
      </c>
      <c r="Q843" t="s">
        <v>8324</v>
      </c>
      <c r="R843" t="s">
        <v>8326</v>
      </c>
      <c r="S843" s="11">
        <f t="shared" si="54"/>
        <v>41923.63035879629</v>
      </c>
      <c r="T843" s="11">
        <f t="shared" si="55"/>
        <v>41953.672025462954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52"/>
        <v>1.0431999999999999</v>
      </c>
      <c r="O844" s="7">
        <f t="shared" si="53"/>
        <v>66.87</v>
      </c>
      <c r="P844" t="s">
        <v>8277</v>
      </c>
      <c r="Q844" t="s">
        <v>8324</v>
      </c>
      <c r="R844" t="s">
        <v>8326</v>
      </c>
      <c r="S844" s="11">
        <f t="shared" si="54"/>
        <v>41526.384062500001</v>
      </c>
      <c r="T844" s="11">
        <f t="shared" si="55"/>
        <v>41560.957638888889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52"/>
        <v>2.6713333333333331</v>
      </c>
      <c r="O845" s="7">
        <f t="shared" si="53"/>
        <v>63.1</v>
      </c>
      <c r="P845" t="s">
        <v>8277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52"/>
        <v>1.9413333333333334</v>
      </c>
      <c r="O846" s="7">
        <f t="shared" si="53"/>
        <v>36.630000000000003</v>
      </c>
      <c r="P846" t="s">
        <v>8277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52"/>
        <v>1.203802</v>
      </c>
      <c r="O847" s="7">
        <f t="shared" si="53"/>
        <v>34.01</v>
      </c>
      <c r="P847" t="s">
        <v>8277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52"/>
        <v>1.2200090909090908</v>
      </c>
      <c r="O848" s="7">
        <f t="shared" si="53"/>
        <v>28.55</v>
      </c>
      <c r="P848" t="s">
        <v>8277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52"/>
        <v>1</v>
      </c>
      <c r="O849" s="7">
        <f t="shared" si="53"/>
        <v>10</v>
      </c>
      <c r="P849" t="s">
        <v>8277</v>
      </c>
      <c r="Q849" t="s">
        <v>8324</v>
      </c>
      <c r="R849" t="s">
        <v>8326</v>
      </c>
      <c r="S849" s="11">
        <f t="shared" si="54"/>
        <v>42165.590000000004</v>
      </c>
      <c r="T849" s="11">
        <f t="shared" si="55"/>
        <v>42195.590000000004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52"/>
        <v>1</v>
      </c>
      <c r="O850" s="7">
        <f t="shared" si="53"/>
        <v>18.75</v>
      </c>
      <c r="P850" t="s">
        <v>8277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52"/>
        <v>1.1990000000000001</v>
      </c>
      <c r="O851" s="7">
        <f t="shared" si="53"/>
        <v>41.7</v>
      </c>
      <c r="P851" t="s">
        <v>8277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52"/>
        <v>1.55175</v>
      </c>
      <c r="O852" s="7">
        <f t="shared" si="53"/>
        <v>46.67</v>
      </c>
      <c r="P852" t="s">
        <v>8277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52"/>
        <v>1.3045</v>
      </c>
      <c r="O853" s="7">
        <f t="shared" si="53"/>
        <v>37.270000000000003</v>
      </c>
      <c r="P853" t="s">
        <v>8277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52"/>
        <v>1.0497142857142858</v>
      </c>
      <c r="O854" s="7">
        <f t="shared" si="53"/>
        <v>59.26</v>
      </c>
      <c r="P854" t="s">
        <v>8277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52"/>
        <v>1</v>
      </c>
      <c r="O855" s="7">
        <f t="shared" si="53"/>
        <v>30</v>
      </c>
      <c r="P855" t="s">
        <v>8277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52"/>
        <v>1.1822050359712231</v>
      </c>
      <c r="O856" s="7">
        <f t="shared" si="53"/>
        <v>65.86</v>
      </c>
      <c r="P856" t="s">
        <v>8277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52"/>
        <v>1.0344827586206897</v>
      </c>
      <c r="O857" s="7">
        <f t="shared" si="53"/>
        <v>31.91</v>
      </c>
      <c r="P857" t="s">
        <v>8277</v>
      </c>
      <c r="Q857" t="s">
        <v>8324</v>
      </c>
      <c r="R857" t="s">
        <v>8326</v>
      </c>
      <c r="S857" s="11">
        <f t="shared" si="54"/>
        <v>42544.916863425926</v>
      </c>
      <c r="T857" s="11">
        <f t="shared" si="55"/>
        <v>42574.916863425926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52"/>
        <v>2.1800000000000002</v>
      </c>
      <c r="O858" s="7">
        <f t="shared" si="53"/>
        <v>19.46</v>
      </c>
      <c r="P858" t="s">
        <v>8277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52"/>
        <v>1</v>
      </c>
      <c r="O859" s="7">
        <f t="shared" si="53"/>
        <v>50</v>
      </c>
      <c r="P859" t="s">
        <v>8277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52"/>
        <v>1.4400583333333332</v>
      </c>
      <c r="O860" s="7">
        <f t="shared" si="53"/>
        <v>22.74</v>
      </c>
      <c r="P860" t="s">
        <v>8277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52"/>
        <v>1.0467500000000001</v>
      </c>
      <c r="O861" s="7">
        <f t="shared" si="53"/>
        <v>42.72</v>
      </c>
      <c r="P861" t="s">
        <v>8277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52"/>
        <v>0.18142857142857144</v>
      </c>
      <c r="O862" s="7">
        <f t="shared" si="53"/>
        <v>52.92</v>
      </c>
      <c r="P862" t="s">
        <v>8278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52"/>
        <v>2.2444444444444444E-2</v>
      </c>
      <c r="O863" s="7">
        <f t="shared" si="53"/>
        <v>50.5</v>
      </c>
      <c r="P863" t="s">
        <v>8278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52"/>
        <v>3.3999999999999998E-3</v>
      </c>
      <c r="O864" s="7">
        <f t="shared" si="53"/>
        <v>42.5</v>
      </c>
      <c r="P864" t="s">
        <v>8278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52"/>
        <v>4.4999999999999998E-2</v>
      </c>
      <c r="O865" s="7">
        <f t="shared" si="53"/>
        <v>18</v>
      </c>
      <c r="P865" t="s">
        <v>8278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52"/>
        <v>0.41538461538461541</v>
      </c>
      <c r="O866" s="7">
        <f t="shared" si="53"/>
        <v>34.18</v>
      </c>
      <c r="P866" t="s">
        <v>8278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52"/>
        <v>2.0454545454545454E-2</v>
      </c>
      <c r="O867" s="7">
        <f t="shared" si="53"/>
        <v>22.5</v>
      </c>
      <c r="P867" t="s">
        <v>8278</v>
      </c>
      <c r="Q867" t="s">
        <v>8324</v>
      </c>
      <c r="R867" t="s">
        <v>8327</v>
      </c>
      <c r="S867" s="11">
        <f t="shared" si="54"/>
        <v>41230.564780092594</v>
      </c>
      <c r="T867" s="11">
        <f t="shared" si="55"/>
        <v>41290.564780092594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52"/>
        <v>0.18285714285714286</v>
      </c>
      <c r="O868" s="7">
        <f t="shared" si="53"/>
        <v>58.18</v>
      </c>
      <c r="P868" t="s">
        <v>8278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52"/>
        <v>0.2402</v>
      </c>
      <c r="O869" s="7">
        <f t="shared" si="53"/>
        <v>109.18</v>
      </c>
      <c r="P869" t="s">
        <v>8278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52"/>
        <v>1.1111111111111111E-3</v>
      </c>
      <c r="O870" s="7">
        <f t="shared" si="53"/>
        <v>50</v>
      </c>
      <c r="P870" t="s">
        <v>8278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52"/>
        <v>0.11818181818181818</v>
      </c>
      <c r="O871" s="7">
        <f t="shared" si="53"/>
        <v>346.67</v>
      </c>
      <c r="P871" t="s">
        <v>8278</v>
      </c>
      <c r="Q871" t="s">
        <v>8324</v>
      </c>
      <c r="R871" t="s">
        <v>8327</v>
      </c>
      <c r="S871" s="11">
        <f t="shared" si="54"/>
        <v>41342.637233796297</v>
      </c>
      <c r="T871" s="11">
        <f t="shared" si="55"/>
        <v>41372.595567129625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52"/>
        <v>3.0999999999999999E-3</v>
      </c>
      <c r="O872" s="7">
        <f t="shared" si="53"/>
        <v>12.4</v>
      </c>
      <c r="P872" t="s">
        <v>8278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52"/>
        <v>5.4166666666666669E-2</v>
      </c>
      <c r="O873" s="7">
        <f t="shared" si="53"/>
        <v>27.08</v>
      </c>
      <c r="P873" t="s">
        <v>8278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52"/>
        <v>8.1250000000000003E-3</v>
      </c>
      <c r="O874" s="7">
        <f t="shared" si="53"/>
        <v>32.5</v>
      </c>
      <c r="P874" t="s">
        <v>8278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52"/>
        <v>1.2857142857142857E-2</v>
      </c>
      <c r="O875" s="7">
        <f t="shared" si="53"/>
        <v>9</v>
      </c>
      <c r="P875" t="s">
        <v>8278</v>
      </c>
      <c r="Q875" t="s">
        <v>8324</v>
      </c>
      <c r="R875" t="s">
        <v>8327</v>
      </c>
      <c r="S875" s="11">
        <f t="shared" si="54"/>
        <v>41183.958796296298</v>
      </c>
      <c r="T875" s="11">
        <f t="shared" si="55"/>
        <v>41224.000462962962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52"/>
        <v>0.24333333333333335</v>
      </c>
      <c r="O876" s="7">
        <f t="shared" si="53"/>
        <v>34.76</v>
      </c>
      <c r="P876" t="s">
        <v>8278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52"/>
        <v>0</v>
      </c>
      <c r="O877" s="7" t="e">
        <f t="shared" si="53"/>
        <v>#DIV/0!</v>
      </c>
      <c r="P877" t="s">
        <v>8278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52"/>
        <v>0.40799492385786801</v>
      </c>
      <c r="O878" s="7">
        <f t="shared" si="53"/>
        <v>28.58</v>
      </c>
      <c r="P878" t="s">
        <v>8278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52"/>
        <v>0.67549999999999999</v>
      </c>
      <c r="O879" s="7">
        <f t="shared" si="53"/>
        <v>46.59</v>
      </c>
      <c r="P879" t="s">
        <v>8278</v>
      </c>
      <c r="Q879" t="s">
        <v>8324</v>
      </c>
      <c r="R879" t="s">
        <v>8327</v>
      </c>
      <c r="S879" s="11">
        <f t="shared" si="54"/>
        <v>41597.580555555556</v>
      </c>
      <c r="T879" s="11">
        <f t="shared" si="55"/>
        <v>41627.580555555556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52"/>
        <v>1.2999999999999999E-2</v>
      </c>
      <c r="O880" s="7">
        <f t="shared" si="53"/>
        <v>32.5</v>
      </c>
      <c r="P880" t="s">
        <v>8278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52"/>
        <v>0.30666666666666664</v>
      </c>
      <c r="O881" s="7">
        <f t="shared" si="53"/>
        <v>21.47</v>
      </c>
      <c r="P881" t="s">
        <v>8278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52"/>
        <v>2.9894179894179893E-2</v>
      </c>
      <c r="O882" s="7">
        <f t="shared" si="53"/>
        <v>14.13</v>
      </c>
      <c r="P882" t="s">
        <v>8279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52"/>
        <v>8.0000000000000002E-3</v>
      </c>
      <c r="O883" s="7">
        <f t="shared" si="53"/>
        <v>30</v>
      </c>
      <c r="P883" t="s">
        <v>8279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52"/>
        <v>0.20133333333333334</v>
      </c>
      <c r="O884" s="7">
        <f t="shared" si="53"/>
        <v>21.57</v>
      </c>
      <c r="P884" t="s">
        <v>8279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52"/>
        <v>0.4002</v>
      </c>
      <c r="O885" s="7">
        <f t="shared" si="53"/>
        <v>83.38</v>
      </c>
      <c r="P885" t="s">
        <v>8279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52"/>
        <v>0.01</v>
      </c>
      <c r="O886" s="7">
        <f t="shared" si="53"/>
        <v>10</v>
      </c>
      <c r="P886" t="s">
        <v>8279</v>
      </c>
      <c r="Q886" t="s">
        <v>8324</v>
      </c>
      <c r="R886" t="s">
        <v>8328</v>
      </c>
      <c r="S886" s="11">
        <f t="shared" si="54"/>
        <v>40981.594282407401</v>
      </c>
      <c r="T886" s="11">
        <f t="shared" si="55"/>
        <v>41040.896527777775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52"/>
        <v>0.75</v>
      </c>
      <c r="O887" s="7">
        <f t="shared" si="53"/>
        <v>35.71</v>
      </c>
      <c r="P887" t="s">
        <v>8279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52"/>
        <v>0.41</v>
      </c>
      <c r="O888" s="7">
        <f t="shared" si="53"/>
        <v>29.29</v>
      </c>
      <c r="P888" t="s">
        <v>8279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52"/>
        <v>0</v>
      </c>
      <c r="O889" s="7" t="e">
        <f t="shared" si="53"/>
        <v>#DIV/0!</v>
      </c>
      <c r="P889" t="s">
        <v>8279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52"/>
        <v>7.1999999999999995E-2</v>
      </c>
      <c r="O890" s="7">
        <f t="shared" si="53"/>
        <v>18</v>
      </c>
      <c r="P890" t="s">
        <v>8279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52"/>
        <v>9.4412800000000005E-2</v>
      </c>
      <c r="O891" s="7">
        <f t="shared" si="53"/>
        <v>73.760000000000005</v>
      </c>
      <c r="P891" t="s">
        <v>8279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52"/>
        <v>4.1666666666666664E-2</v>
      </c>
      <c r="O892" s="7">
        <f t="shared" si="53"/>
        <v>31.25</v>
      </c>
      <c r="P892" t="s">
        <v>8279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52"/>
        <v>3.2500000000000001E-2</v>
      </c>
      <c r="O893" s="7">
        <f t="shared" si="53"/>
        <v>28.89</v>
      </c>
      <c r="P893" t="s">
        <v>8279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52"/>
        <v>0.40749999999999997</v>
      </c>
      <c r="O894" s="7">
        <f t="shared" si="53"/>
        <v>143.82</v>
      </c>
      <c r="P894" t="s">
        <v>8279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52"/>
        <v>0.1</v>
      </c>
      <c r="O895" s="7">
        <f t="shared" si="53"/>
        <v>40</v>
      </c>
      <c r="P895" t="s">
        <v>8279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52"/>
        <v>0.39169999999999999</v>
      </c>
      <c r="O896" s="7">
        <f t="shared" si="53"/>
        <v>147.81</v>
      </c>
      <c r="P896" t="s">
        <v>8279</v>
      </c>
      <c r="Q896" t="s">
        <v>8324</v>
      </c>
      <c r="R896" t="s">
        <v>8328</v>
      </c>
      <c r="S896" s="11">
        <f t="shared" si="54"/>
        <v>42496.773263888892</v>
      </c>
      <c r="T896" s="11">
        <f t="shared" si="55"/>
        <v>42526.773263888892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52"/>
        <v>2.4375000000000001E-2</v>
      </c>
      <c r="O897" s="7">
        <f t="shared" si="53"/>
        <v>27.86</v>
      </c>
      <c r="P897" t="s">
        <v>8279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si="52"/>
        <v>0.4</v>
      </c>
      <c r="O898" s="7">
        <f t="shared" si="53"/>
        <v>44.44</v>
      </c>
      <c r="P898" t="s">
        <v>8279</v>
      </c>
      <c r="Q898" t="s">
        <v>8324</v>
      </c>
      <c r="R898" t="s">
        <v>8328</v>
      </c>
      <c r="S898" s="11">
        <f t="shared" si="54"/>
        <v>42218.664652777778</v>
      </c>
      <c r="T898" s="11">
        <f t="shared" si="55"/>
        <v>42243.958333333336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ref="N899:N962" si="56">E899/D899</f>
        <v>0</v>
      </c>
      <c r="O899" s="7" t="e">
        <f t="shared" ref="O899:O962" si="57">ROUND((E899/L899), 2)</f>
        <v>#DIV/0!</v>
      </c>
      <c r="P899" t="s">
        <v>8279</v>
      </c>
      <c r="Q899" t="s">
        <v>8324</v>
      </c>
      <c r="R899" t="s">
        <v>8328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56"/>
        <v>2.8000000000000001E-2</v>
      </c>
      <c r="O900" s="7">
        <f t="shared" si="57"/>
        <v>35</v>
      </c>
      <c r="P900" t="s">
        <v>8279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56"/>
        <v>0.37333333333333335</v>
      </c>
      <c r="O901" s="7">
        <f t="shared" si="57"/>
        <v>35</v>
      </c>
      <c r="P901" t="s">
        <v>8279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56"/>
        <v>4.1999999999999997E-3</v>
      </c>
      <c r="O902" s="7">
        <f t="shared" si="57"/>
        <v>10.5</v>
      </c>
      <c r="P902" t="s">
        <v>8278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56"/>
        <v>0</v>
      </c>
      <c r="O903" s="7" t="e">
        <f t="shared" si="57"/>
        <v>#DIV/0!</v>
      </c>
      <c r="P903" t="s">
        <v>8278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56"/>
        <v>3.0000000000000001E-3</v>
      </c>
      <c r="O904" s="7">
        <f t="shared" si="57"/>
        <v>30</v>
      </c>
      <c r="P904" t="s">
        <v>8278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56"/>
        <v>3.2000000000000001E-2</v>
      </c>
      <c r="O905" s="7">
        <f t="shared" si="57"/>
        <v>40</v>
      </c>
      <c r="P905" t="s">
        <v>8278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56"/>
        <v>3.0200000000000001E-3</v>
      </c>
      <c r="O906" s="7">
        <f t="shared" si="57"/>
        <v>50.33</v>
      </c>
      <c r="P906" t="s">
        <v>8278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56"/>
        <v>3.0153846153846153E-2</v>
      </c>
      <c r="O907" s="7">
        <f t="shared" si="57"/>
        <v>32.67</v>
      </c>
      <c r="P907" t="s">
        <v>8278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56"/>
        <v>0</v>
      </c>
      <c r="O908" s="7" t="e">
        <f t="shared" si="57"/>
        <v>#DIV/0!</v>
      </c>
      <c r="P908" t="s">
        <v>8278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56"/>
        <v>0</v>
      </c>
      <c r="O909" s="7" t="e">
        <f t="shared" si="57"/>
        <v>#DIV/0!</v>
      </c>
      <c r="P909" t="s">
        <v>8278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56"/>
        <v>0</v>
      </c>
      <c r="O910" s="7" t="e">
        <f t="shared" si="57"/>
        <v>#DIV/0!</v>
      </c>
      <c r="P910" t="s">
        <v>8278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56"/>
        <v>3.2500000000000001E-2</v>
      </c>
      <c r="O911" s="7">
        <f t="shared" si="57"/>
        <v>65</v>
      </c>
      <c r="P911" t="s">
        <v>8278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56"/>
        <v>0.22363636363636363</v>
      </c>
      <c r="O912" s="7">
        <f t="shared" si="57"/>
        <v>24.6</v>
      </c>
      <c r="P912" t="s">
        <v>8278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56"/>
        <v>0</v>
      </c>
      <c r="O913" s="7" t="e">
        <f t="shared" si="57"/>
        <v>#DIV/0!</v>
      </c>
      <c r="P913" t="s">
        <v>8278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56"/>
        <v>8.5714285714285719E-3</v>
      </c>
      <c r="O914" s="7">
        <f t="shared" si="57"/>
        <v>15</v>
      </c>
      <c r="P914" t="s">
        <v>8278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41253.942673611105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56"/>
        <v>6.6066666666666662E-2</v>
      </c>
      <c r="O915" s="7">
        <f t="shared" si="57"/>
        <v>82.58</v>
      </c>
      <c r="P915" t="s">
        <v>8278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56"/>
        <v>0</v>
      </c>
      <c r="O916" s="7" t="e">
        <f t="shared" si="57"/>
        <v>#DIV/0!</v>
      </c>
      <c r="P916" t="s">
        <v>8278</v>
      </c>
      <c r="Q916" t="s">
        <v>8324</v>
      </c>
      <c r="R916" t="s">
        <v>8327</v>
      </c>
      <c r="S916" s="11">
        <f t="shared" si="58"/>
        <v>41116.554942129631</v>
      </c>
      <c r="T916" s="11">
        <f t="shared" si="59"/>
        <v>41146.554942129631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56"/>
        <v>5.7692307692307696E-2</v>
      </c>
      <c r="O917" s="7">
        <f t="shared" si="57"/>
        <v>41.67</v>
      </c>
      <c r="P917" t="s">
        <v>8278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56"/>
        <v>0</v>
      </c>
      <c r="O918" s="7" t="e">
        <f t="shared" si="57"/>
        <v>#DIV/0!</v>
      </c>
      <c r="P918" t="s">
        <v>8278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56"/>
        <v>6.0000000000000001E-3</v>
      </c>
      <c r="O919" s="7">
        <f t="shared" si="57"/>
        <v>30</v>
      </c>
      <c r="P919" t="s">
        <v>8278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56"/>
        <v>5.0256410256410255E-2</v>
      </c>
      <c r="O920" s="7">
        <f t="shared" si="57"/>
        <v>19.600000000000001</v>
      </c>
      <c r="P920" t="s">
        <v>8278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56"/>
        <v>5.0000000000000001E-3</v>
      </c>
      <c r="O921" s="7">
        <f t="shared" si="57"/>
        <v>100</v>
      </c>
      <c r="P921" t="s">
        <v>8278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56"/>
        <v>0</v>
      </c>
      <c r="O922" s="7" t="e">
        <f t="shared" si="57"/>
        <v>#DIV/0!</v>
      </c>
      <c r="P922" t="s">
        <v>8278</v>
      </c>
      <c r="Q922" t="s">
        <v>8324</v>
      </c>
      <c r="R922" t="s">
        <v>8327</v>
      </c>
      <c r="S922" s="11">
        <f t="shared" si="58"/>
        <v>41562.463217592594</v>
      </c>
      <c r="T922" s="11">
        <f t="shared" si="59"/>
        <v>41592.504884259259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56"/>
        <v>0.309</v>
      </c>
      <c r="O923" s="7">
        <f t="shared" si="57"/>
        <v>231.75</v>
      </c>
      <c r="P923" t="s">
        <v>8278</v>
      </c>
      <c r="Q923" t="s">
        <v>8324</v>
      </c>
      <c r="R923" t="s">
        <v>8327</v>
      </c>
      <c r="S923" s="11">
        <f t="shared" si="58"/>
        <v>40846.962685185179</v>
      </c>
      <c r="T923" s="11">
        <f t="shared" si="59"/>
        <v>40889.004351851851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56"/>
        <v>0.21037037037037037</v>
      </c>
      <c r="O924" s="7">
        <f t="shared" si="57"/>
        <v>189.33</v>
      </c>
      <c r="P924" t="s">
        <v>8278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56"/>
        <v>2.1999999999999999E-2</v>
      </c>
      <c r="O925" s="7">
        <f t="shared" si="57"/>
        <v>55</v>
      </c>
      <c r="P925" t="s">
        <v>8278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56"/>
        <v>0.109</v>
      </c>
      <c r="O926" s="7">
        <f t="shared" si="57"/>
        <v>21.8</v>
      </c>
      <c r="P926" t="s">
        <v>8278</v>
      </c>
      <c r="Q926" t="s">
        <v>8324</v>
      </c>
      <c r="R926" t="s">
        <v>8327</v>
      </c>
      <c r="S926" s="11">
        <f t="shared" si="58"/>
        <v>41288.734594907408</v>
      </c>
      <c r="T926" s="11">
        <f t="shared" si="59"/>
        <v>41318.734594907408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56"/>
        <v>2.6666666666666668E-2</v>
      </c>
      <c r="O927" s="7">
        <f t="shared" si="57"/>
        <v>32</v>
      </c>
      <c r="P927" t="s">
        <v>8278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56"/>
        <v>0</v>
      </c>
      <c r="O928" s="7" t="e">
        <f t="shared" si="57"/>
        <v>#DIV/0!</v>
      </c>
      <c r="P928" t="s">
        <v>8278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56"/>
        <v>0</v>
      </c>
      <c r="O929" s="7" t="e">
        <f t="shared" si="57"/>
        <v>#DIV/0!</v>
      </c>
      <c r="P929" t="s">
        <v>8278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56"/>
        <v>0.10862068965517241</v>
      </c>
      <c r="O930" s="7">
        <f t="shared" si="57"/>
        <v>56.25</v>
      </c>
      <c r="P930" t="s">
        <v>8278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56"/>
        <v>0</v>
      </c>
      <c r="O931" s="7" t="e">
        <f t="shared" si="57"/>
        <v>#DIV/0!</v>
      </c>
      <c r="P931" t="s">
        <v>8278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56"/>
        <v>0.38333333333333336</v>
      </c>
      <c r="O932" s="7">
        <f t="shared" si="57"/>
        <v>69</v>
      </c>
      <c r="P932" t="s">
        <v>8278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56"/>
        <v>6.5500000000000003E-2</v>
      </c>
      <c r="O933" s="7">
        <f t="shared" si="57"/>
        <v>18.71</v>
      </c>
      <c r="P933" t="s">
        <v>8278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56"/>
        <v>0.14536842105263159</v>
      </c>
      <c r="O934" s="7">
        <f t="shared" si="57"/>
        <v>46.03</v>
      </c>
      <c r="P934" t="s">
        <v>8278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56"/>
        <v>0.06</v>
      </c>
      <c r="O935" s="7">
        <f t="shared" si="57"/>
        <v>60</v>
      </c>
      <c r="P935" t="s">
        <v>8278</v>
      </c>
      <c r="Q935" t="s">
        <v>8324</v>
      </c>
      <c r="R935" t="s">
        <v>8327</v>
      </c>
      <c r="S935" s="11">
        <f t="shared" si="58"/>
        <v>41710.960752314815</v>
      </c>
      <c r="T935" s="11">
        <f t="shared" si="59"/>
        <v>41770.960752314815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56"/>
        <v>0.30399999999999999</v>
      </c>
      <c r="O936" s="7">
        <f t="shared" si="57"/>
        <v>50.67</v>
      </c>
      <c r="P936" t="s">
        <v>8278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56"/>
        <v>1.4285714285714285E-2</v>
      </c>
      <c r="O937" s="7">
        <f t="shared" si="57"/>
        <v>25</v>
      </c>
      <c r="P937" t="s">
        <v>8278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56"/>
        <v>0</v>
      </c>
      <c r="O938" s="7" t="e">
        <f t="shared" si="57"/>
        <v>#DIV/0!</v>
      </c>
      <c r="P938" t="s">
        <v>8278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56"/>
        <v>1.1428571428571429E-2</v>
      </c>
      <c r="O939" s="7">
        <f t="shared" si="57"/>
        <v>20</v>
      </c>
      <c r="P939" t="s">
        <v>8278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41581.63144675926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56"/>
        <v>3.5714285714285713E-3</v>
      </c>
      <c r="O940" s="7">
        <f t="shared" si="57"/>
        <v>25</v>
      </c>
      <c r="P940" t="s">
        <v>8278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56"/>
        <v>1.4545454545454545E-2</v>
      </c>
      <c r="O941" s="7">
        <f t="shared" si="57"/>
        <v>20</v>
      </c>
      <c r="P941" t="s">
        <v>8278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56"/>
        <v>0.17155555555555554</v>
      </c>
      <c r="O942" s="7">
        <f t="shared" si="57"/>
        <v>110.29</v>
      </c>
      <c r="P942" t="s">
        <v>8273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56"/>
        <v>2.3220000000000001E-2</v>
      </c>
      <c r="O943" s="7">
        <f t="shared" si="57"/>
        <v>37.450000000000003</v>
      </c>
      <c r="P943" t="s">
        <v>8273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56"/>
        <v>8.9066666666666669E-2</v>
      </c>
      <c r="O944" s="7">
        <f t="shared" si="57"/>
        <v>41.75</v>
      </c>
      <c r="P944" t="s">
        <v>8273</v>
      </c>
      <c r="Q944" t="s">
        <v>8318</v>
      </c>
      <c r="R944" t="s">
        <v>8320</v>
      </c>
      <c r="S944" s="11">
        <f t="shared" si="58"/>
        <v>42382.634953703695</v>
      </c>
      <c r="T944" s="11">
        <f t="shared" si="59"/>
        <v>42418.634953703695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56"/>
        <v>9.633333333333334E-2</v>
      </c>
      <c r="O945" s="7">
        <f t="shared" si="57"/>
        <v>24.08</v>
      </c>
      <c r="P945" t="s">
        <v>8273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56"/>
        <v>0.13325999999999999</v>
      </c>
      <c r="O946" s="7">
        <f t="shared" si="57"/>
        <v>69.41</v>
      </c>
      <c r="P946" t="s">
        <v>8273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56"/>
        <v>2.4840000000000001E-2</v>
      </c>
      <c r="O947" s="7">
        <f t="shared" si="57"/>
        <v>155.25</v>
      </c>
      <c r="P947" t="s">
        <v>8273</v>
      </c>
      <c r="Q947" t="s">
        <v>8318</v>
      </c>
      <c r="R947" t="s">
        <v>8320</v>
      </c>
      <c r="S947" s="11">
        <f t="shared" si="58"/>
        <v>42732.664652777778</v>
      </c>
      <c r="T947" s="11">
        <f t="shared" si="59"/>
        <v>42784.790972222218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56"/>
        <v>1.9066666666666666E-2</v>
      </c>
      <c r="O948" s="7">
        <f t="shared" si="57"/>
        <v>57.2</v>
      </c>
      <c r="P948" t="s">
        <v>8273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56"/>
        <v>0</v>
      </c>
      <c r="O949" s="7" t="e">
        <f t="shared" si="57"/>
        <v>#DIV/0!</v>
      </c>
      <c r="P949" t="s">
        <v>8273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56"/>
        <v>0.12</v>
      </c>
      <c r="O950" s="7">
        <f t="shared" si="57"/>
        <v>60</v>
      </c>
      <c r="P950" t="s">
        <v>8273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56"/>
        <v>1.3650000000000001E-2</v>
      </c>
      <c r="O951" s="7">
        <f t="shared" si="57"/>
        <v>39</v>
      </c>
      <c r="P951" t="s">
        <v>8273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56"/>
        <v>0.28039999999999998</v>
      </c>
      <c r="O952" s="7">
        <f t="shared" si="57"/>
        <v>58.42</v>
      </c>
      <c r="P952" t="s">
        <v>8273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56"/>
        <v>0.38390000000000002</v>
      </c>
      <c r="O953" s="7">
        <f t="shared" si="57"/>
        <v>158.63999999999999</v>
      </c>
      <c r="P953" t="s">
        <v>8273</v>
      </c>
      <c r="Q953" t="s">
        <v>8318</v>
      </c>
      <c r="R953" t="s">
        <v>8320</v>
      </c>
      <c r="S953" s="11">
        <f t="shared" si="58"/>
        <v>42480.44527777777</v>
      </c>
      <c r="T953" s="11">
        <f t="shared" si="59"/>
        <v>42525.44527777777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56"/>
        <v>0.39942857142857141</v>
      </c>
      <c r="O954" s="7">
        <f t="shared" si="57"/>
        <v>99.86</v>
      </c>
      <c r="P954" t="s">
        <v>8273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42692.446898148148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56"/>
        <v>8.3999999999999995E-3</v>
      </c>
      <c r="O955" s="7">
        <f t="shared" si="57"/>
        <v>25.2</v>
      </c>
      <c r="P955" t="s">
        <v>8273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56"/>
        <v>0.43406666666666666</v>
      </c>
      <c r="O956" s="7">
        <f t="shared" si="57"/>
        <v>89.19</v>
      </c>
      <c r="P956" t="s">
        <v>8273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56"/>
        <v>5.6613333333333335E-2</v>
      </c>
      <c r="O957" s="7">
        <f t="shared" si="57"/>
        <v>182.62</v>
      </c>
      <c r="P957" t="s">
        <v>8273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56"/>
        <v>1.7219999999999999E-2</v>
      </c>
      <c r="O958" s="7">
        <f t="shared" si="57"/>
        <v>50.65</v>
      </c>
      <c r="P958" t="s">
        <v>8273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56"/>
        <v>1.9416666666666665E-2</v>
      </c>
      <c r="O959" s="7">
        <f t="shared" si="57"/>
        <v>33.29</v>
      </c>
      <c r="P959" t="s">
        <v>8273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56"/>
        <v>0.11328275684711328</v>
      </c>
      <c r="O960" s="7">
        <f t="shared" si="57"/>
        <v>51.82</v>
      </c>
      <c r="P960" t="s">
        <v>8273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56"/>
        <v>0.3886</v>
      </c>
      <c r="O961" s="7">
        <f t="shared" si="57"/>
        <v>113.63</v>
      </c>
      <c r="P961" t="s">
        <v>8273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si="56"/>
        <v>0.46100628930817611</v>
      </c>
      <c r="O962" s="7">
        <f t="shared" si="57"/>
        <v>136.46</v>
      </c>
      <c r="P962" t="s">
        <v>8273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ref="N963:N1026" si="60">E963/D963</f>
        <v>0.42188421052631581</v>
      </c>
      <c r="O963" s="7">
        <f t="shared" ref="O963:O1026" si="61">ROUND((E963/L963), 2)</f>
        <v>364.35</v>
      </c>
      <c r="P963" t="s">
        <v>8273</v>
      </c>
      <c r="Q963" t="s">
        <v>8318</v>
      </c>
      <c r="R963" t="s">
        <v>8320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60"/>
        <v>0.2848</v>
      </c>
      <c r="O964" s="7">
        <f t="shared" si="61"/>
        <v>19.239999999999998</v>
      </c>
      <c r="P964" t="s">
        <v>8273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60"/>
        <v>1.0771428571428571E-2</v>
      </c>
      <c r="O965" s="7">
        <f t="shared" si="61"/>
        <v>41.89</v>
      </c>
      <c r="P965" t="s">
        <v>8273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60"/>
        <v>7.9909090909090902E-3</v>
      </c>
      <c r="O966" s="7">
        <f t="shared" si="61"/>
        <v>30.31</v>
      </c>
      <c r="P966" t="s">
        <v>8273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60"/>
        <v>1.192E-2</v>
      </c>
      <c r="O967" s="7">
        <f t="shared" si="61"/>
        <v>49.67</v>
      </c>
      <c r="P967" t="s">
        <v>8273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60"/>
        <v>0.14799999999999999</v>
      </c>
      <c r="O968" s="7">
        <f t="shared" si="61"/>
        <v>59.2</v>
      </c>
      <c r="P968" t="s">
        <v>8273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60"/>
        <v>0.17810000000000001</v>
      </c>
      <c r="O969" s="7">
        <f t="shared" si="61"/>
        <v>43.98</v>
      </c>
      <c r="P969" t="s">
        <v>8273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60"/>
        <v>1.325E-2</v>
      </c>
      <c r="O970" s="7">
        <f t="shared" si="61"/>
        <v>26.5</v>
      </c>
      <c r="P970" t="s">
        <v>8273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60"/>
        <v>0.46666666666666667</v>
      </c>
      <c r="O971" s="7">
        <f t="shared" si="61"/>
        <v>1272.73</v>
      </c>
      <c r="P971" t="s">
        <v>8273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60"/>
        <v>0.4592</v>
      </c>
      <c r="O972" s="7">
        <f t="shared" si="61"/>
        <v>164</v>
      </c>
      <c r="P972" t="s">
        <v>8273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60"/>
        <v>2.2599999999999999E-3</v>
      </c>
      <c r="O973" s="7">
        <f t="shared" si="61"/>
        <v>45.2</v>
      </c>
      <c r="P973" t="s">
        <v>8273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60"/>
        <v>0.34625</v>
      </c>
      <c r="O974" s="7">
        <f t="shared" si="61"/>
        <v>153.88999999999999</v>
      </c>
      <c r="P974" t="s">
        <v>8273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60"/>
        <v>2.0549999999999999E-2</v>
      </c>
      <c r="O975" s="7">
        <f t="shared" si="61"/>
        <v>51.38</v>
      </c>
      <c r="P975" t="s">
        <v>8273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60"/>
        <v>5.5999999999999999E-3</v>
      </c>
      <c r="O976" s="7">
        <f t="shared" si="61"/>
        <v>93.33</v>
      </c>
      <c r="P976" t="s">
        <v>8273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60"/>
        <v>2.6069999999999999E-2</v>
      </c>
      <c r="O977" s="7">
        <f t="shared" si="61"/>
        <v>108.63</v>
      </c>
      <c r="P977" t="s">
        <v>8273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60"/>
        <v>1.9259999999999999E-2</v>
      </c>
      <c r="O978" s="7">
        <f t="shared" si="61"/>
        <v>160.5</v>
      </c>
      <c r="P978" t="s">
        <v>8273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60"/>
        <v>0.33666666666666667</v>
      </c>
      <c r="O979" s="7">
        <f t="shared" si="61"/>
        <v>75.75</v>
      </c>
      <c r="P979" t="s">
        <v>8273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60"/>
        <v>0.5626326718299024</v>
      </c>
      <c r="O980" s="7">
        <f t="shared" si="61"/>
        <v>790.84</v>
      </c>
      <c r="P980" t="s">
        <v>8273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60"/>
        <v>0.82817600000000002</v>
      </c>
      <c r="O981" s="7">
        <f t="shared" si="61"/>
        <v>301.94</v>
      </c>
      <c r="P981" t="s">
        <v>8273</v>
      </c>
      <c r="Q981" t="s">
        <v>8318</v>
      </c>
      <c r="R981" t="s">
        <v>8320</v>
      </c>
      <c r="S981" s="11">
        <f t="shared" si="62"/>
        <v>42506.208657407398</v>
      </c>
      <c r="T981" s="11">
        <f t="shared" si="63"/>
        <v>42541.582638888889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60"/>
        <v>0.14860000000000001</v>
      </c>
      <c r="O982" s="7">
        <f t="shared" si="61"/>
        <v>47.94</v>
      </c>
      <c r="P982" t="s">
        <v>8273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60"/>
        <v>1.2375123751237513E-4</v>
      </c>
      <c r="O983" s="7">
        <f t="shared" si="61"/>
        <v>2.75</v>
      </c>
      <c r="P983" t="s">
        <v>8273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60"/>
        <v>1.7142857142857143E-4</v>
      </c>
      <c r="O984" s="7">
        <f t="shared" si="61"/>
        <v>1</v>
      </c>
      <c r="P984" t="s">
        <v>8273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60"/>
        <v>0.2950613611721471</v>
      </c>
      <c r="O985" s="7">
        <f t="shared" si="61"/>
        <v>171.79</v>
      </c>
      <c r="P985" t="s">
        <v>8273</v>
      </c>
      <c r="Q985" t="s">
        <v>8318</v>
      </c>
      <c r="R985" t="s">
        <v>8320</v>
      </c>
      <c r="S985" s="11">
        <f t="shared" si="62"/>
        <v>42574.459317129629</v>
      </c>
      <c r="T985" s="11">
        <f t="shared" si="63"/>
        <v>42605.662499999999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60"/>
        <v>1.06E-2</v>
      </c>
      <c r="O986" s="7">
        <f t="shared" si="61"/>
        <v>35.33</v>
      </c>
      <c r="P986" t="s">
        <v>8273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42090.865833333337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60"/>
        <v>6.2933333333333327E-2</v>
      </c>
      <c r="O987" s="7">
        <f t="shared" si="61"/>
        <v>82.09</v>
      </c>
      <c r="P987" t="s">
        <v>8273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60"/>
        <v>0.1275</v>
      </c>
      <c r="O988" s="7">
        <f t="shared" si="61"/>
        <v>110.87</v>
      </c>
      <c r="P988" t="s">
        <v>8273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60"/>
        <v>0.13220000000000001</v>
      </c>
      <c r="O989" s="7">
        <f t="shared" si="61"/>
        <v>161.22</v>
      </c>
      <c r="P989" t="s">
        <v>8273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60"/>
        <v>0</v>
      </c>
      <c r="O990" s="7" t="e">
        <f t="shared" si="61"/>
        <v>#DIV/0!</v>
      </c>
      <c r="P990" t="s">
        <v>8273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60"/>
        <v>0.16769999999999999</v>
      </c>
      <c r="O991" s="7">
        <f t="shared" si="61"/>
        <v>52.41</v>
      </c>
      <c r="P991" t="s">
        <v>8273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60"/>
        <v>1.0399999999999999E-3</v>
      </c>
      <c r="O992" s="7">
        <f t="shared" si="61"/>
        <v>13</v>
      </c>
      <c r="P992" t="s">
        <v>8273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60"/>
        <v>4.24E-2</v>
      </c>
      <c r="O993" s="7">
        <f t="shared" si="61"/>
        <v>30.29</v>
      </c>
      <c r="P993" t="s">
        <v>8273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60"/>
        <v>4.6699999999999997E-3</v>
      </c>
      <c r="O994" s="7">
        <f t="shared" si="61"/>
        <v>116.75</v>
      </c>
      <c r="P994" t="s">
        <v>8273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60"/>
        <v>0.25087142857142858</v>
      </c>
      <c r="O995" s="7">
        <f t="shared" si="61"/>
        <v>89.6</v>
      </c>
      <c r="P995" t="s">
        <v>8273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60"/>
        <v>2.3345000000000001E-2</v>
      </c>
      <c r="O996" s="7">
        <f t="shared" si="61"/>
        <v>424.45</v>
      </c>
      <c r="P996" t="s">
        <v>8273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60"/>
        <v>7.2599999999999998E-2</v>
      </c>
      <c r="O997" s="7">
        <f t="shared" si="61"/>
        <v>80.67</v>
      </c>
      <c r="P997" t="s">
        <v>8273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60"/>
        <v>1.6250000000000001E-2</v>
      </c>
      <c r="O998" s="7">
        <f t="shared" si="61"/>
        <v>13</v>
      </c>
      <c r="P998" t="s">
        <v>8273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60"/>
        <v>1.2999999999999999E-2</v>
      </c>
      <c r="O999" s="7">
        <f t="shared" si="61"/>
        <v>8.1300000000000008</v>
      </c>
      <c r="P999" t="s">
        <v>8273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60"/>
        <v>0.58558333333333334</v>
      </c>
      <c r="O1000" s="7">
        <f t="shared" si="61"/>
        <v>153.43</v>
      </c>
      <c r="P1000" t="s">
        <v>8273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60"/>
        <v>7.7886666666666673E-2</v>
      </c>
      <c r="O1001" s="7">
        <f t="shared" si="61"/>
        <v>292.08</v>
      </c>
      <c r="P1001" t="s">
        <v>8273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60"/>
        <v>2.2157147647256063E-2</v>
      </c>
      <c r="O1002" s="7">
        <f t="shared" si="61"/>
        <v>3304</v>
      </c>
      <c r="P1002" t="s">
        <v>8273</v>
      </c>
      <c r="Q1002" t="s">
        <v>8318</v>
      </c>
      <c r="R1002" t="s">
        <v>8320</v>
      </c>
      <c r="S1002" s="11">
        <f t="shared" si="62"/>
        <v>42748.851388888892</v>
      </c>
      <c r="T1002" s="11">
        <f t="shared" si="63"/>
        <v>42808.80972222222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60"/>
        <v>1.04</v>
      </c>
      <c r="O1003" s="7">
        <f t="shared" si="61"/>
        <v>1300</v>
      </c>
      <c r="P1003" t="s">
        <v>8273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60"/>
        <v>0.29602960296029601</v>
      </c>
      <c r="O1004" s="7">
        <f t="shared" si="61"/>
        <v>134.55000000000001</v>
      </c>
      <c r="P1004" t="s">
        <v>8273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60"/>
        <v>0.16055</v>
      </c>
      <c r="O1005" s="7">
        <f t="shared" si="61"/>
        <v>214.07</v>
      </c>
      <c r="P1005" t="s">
        <v>8273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60"/>
        <v>0.82208000000000003</v>
      </c>
      <c r="O1006" s="7">
        <f t="shared" si="61"/>
        <v>216.34</v>
      </c>
      <c r="P1006" t="s">
        <v>8273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60"/>
        <v>0.75051000000000001</v>
      </c>
      <c r="O1007" s="7">
        <f t="shared" si="61"/>
        <v>932.31</v>
      </c>
      <c r="P1007" t="s">
        <v>8273</v>
      </c>
      <c r="Q1007" t="s">
        <v>8318</v>
      </c>
      <c r="R1007" t="s">
        <v>8320</v>
      </c>
      <c r="S1007" s="11">
        <f t="shared" si="62"/>
        <v>42276.416469907403</v>
      </c>
      <c r="T1007" s="11">
        <f t="shared" si="63"/>
        <v>42307.416469907403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60"/>
        <v>5.8500000000000003E-2</v>
      </c>
      <c r="O1008" s="7">
        <f t="shared" si="61"/>
        <v>29.25</v>
      </c>
      <c r="P1008" t="s">
        <v>8273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60"/>
        <v>0.44319999999999998</v>
      </c>
      <c r="O1009" s="7">
        <f t="shared" si="61"/>
        <v>174.95</v>
      </c>
      <c r="P1009" t="s">
        <v>8273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60"/>
        <v>2.6737967914438501E-3</v>
      </c>
      <c r="O1010" s="7">
        <f t="shared" si="61"/>
        <v>250</v>
      </c>
      <c r="P1010" t="s">
        <v>8273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60"/>
        <v>0.1313</v>
      </c>
      <c r="O1011" s="7">
        <f t="shared" si="61"/>
        <v>65</v>
      </c>
      <c r="P1011" t="s">
        <v>8273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60"/>
        <v>1.9088937093275488E-3</v>
      </c>
      <c r="O1012" s="7">
        <f t="shared" si="61"/>
        <v>55</v>
      </c>
      <c r="P1012" t="s">
        <v>8273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60"/>
        <v>3.7499999999999999E-3</v>
      </c>
      <c r="O1013" s="7">
        <f t="shared" si="61"/>
        <v>75</v>
      </c>
      <c r="P1013" t="s">
        <v>8273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60"/>
        <v>215.35021</v>
      </c>
      <c r="O1014" s="7">
        <f t="shared" si="61"/>
        <v>1389.36</v>
      </c>
      <c r="P1014" t="s">
        <v>8273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60"/>
        <v>0.34527999999999998</v>
      </c>
      <c r="O1015" s="7">
        <f t="shared" si="61"/>
        <v>95.91</v>
      </c>
      <c r="P1015" t="s">
        <v>8273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60"/>
        <v>0.30599999999999999</v>
      </c>
      <c r="O1016" s="7">
        <f t="shared" si="61"/>
        <v>191.25</v>
      </c>
      <c r="P1016" t="s">
        <v>8273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60"/>
        <v>2.6666666666666668E-2</v>
      </c>
      <c r="O1017" s="7">
        <f t="shared" si="61"/>
        <v>40</v>
      </c>
      <c r="P1017" t="s">
        <v>8273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60"/>
        <v>2.8420000000000001E-2</v>
      </c>
      <c r="O1018" s="7">
        <f t="shared" si="61"/>
        <v>74.790000000000006</v>
      </c>
      <c r="P1018" t="s">
        <v>8273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42466.857129629621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60"/>
        <v>0.22878799999999999</v>
      </c>
      <c r="O1019" s="7">
        <f t="shared" si="61"/>
        <v>161.12</v>
      </c>
      <c r="P1019" t="s">
        <v>8273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60"/>
        <v>3.1050000000000001E-2</v>
      </c>
      <c r="O1020" s="7">
        <f t="shared" si="61"/>
        <v>88.71</v>
      </c>
      <c r="P1020" t="s">
        <v>8273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60"/>
        <v>0.47333333333333333</v>
      </c>
      <c r="O1021" s="7">
        <f t="shared" si="61"/>
        <v>53.25</v>
      </c>
      <c r="P1021" t="s">
        <v>8273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60"/>
        <v>2.0554838709677421</v>
      </c>
      <c r="O1022" s="7">
        <f t="shared" si="61"/>
        <v>106.2</v>
      </c>
      <c r="P1022" t="s">
        <v>8280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60"/>
        <v>3.5180366666666667</v>
      </c>
      <c r="O1023" s="7">
        <f t="shared" si="61"/>
        <v>22.08</v>
      </c>
      <c r="P1023" t="s">
        <v>8280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60"/>
        <v>1.149</v>
      </c>
      <c r="O1024" s="7">
        <f t="shared" si="61"/>
        <v>31.05</v>
      </c>
      <c r="P1024" t="s">
        <v>8280</v>
      </c>
      <c r="Q1024" t="s">
        <v>8324</v>
      </c>
      <c r="R1024" t="s">
        <v>8329</v>
      </c>
      <c r="S1024" s="11">
        <f t="shared" si="62"/>
        <v>42111.438391203708</v>
      </c>
      <c r="T1024" s="11">
        <f t="shared" si="63"/>
        <v>42141.438391203708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60"/>
        <v>2.3715000000000002</v>
      </c>
      <c r="O1025" s="7">
        <f t="shared" si="61"/>
        <v>36.21</v>
      </c>
      <c r="P1025" t="s">
        <v>8280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si="60"/>
        <v>1.1863774999999999</v>
      </c>
      <c r="O1026" s="7">
        <f t="shared" si="61"/>
        <v>388.98</v>
      </c>
      <c r="P1026" t="s">
        <v>8280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ref="N1027:N1090" si="64">E1027/D1027</f>
        <v>1.099283142857143</v>
      </c>
      <c r="O1027" s="7">
        <f t="shared" ref="O1027:O1090" si="65">ROUND((E1027/L1027), 2)</f>
        <v>71.849999999999994</v>
      </c>
      <c r="P1027" t="s">
        <v>8280</v>
      </c>
      <c r="Q1027" t="s">
        <v>8324</v>
      </c>
      <c r="R1027" t="s">
        <v>8329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64"/>
        <v>1.0000828571428571</v>
      </c>
      <c r="O1028" s="7">
        <f t="shared" si="65"/>
        <v>57.38</v>
      </c>
      <c r="P1028" t="s">
        <v>8280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64"/>
        <v>1.0309292094387414</v>
      </c>
      <c r="O1029" s="7">
        <f t="shared" si="65"/>
        <v>69.67</v>
      </c>
      <c r="P1029" t="s">
        <v>8280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64"/>
        <v>1.1727000000000001</v>
      </c>
      <c r="O1030" s="7">
        <f t="shared" si="65"/>
        <v>45.99</v>
      </c>
      <c r="P1030" t="s">
        <v>8280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64"/>
        <v>1.1175999999999999</v>
      </c>
      <c r="O1031" s="7">
        <f t="shared" si="65"/>
        <v>79.260000000000005</v>
      </c>
      <c r="P1031" t="s">
        <v>8280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64"/>
        <v>3.4209999999999998</v>
      </c>
      <c r="O1032" s="7">
        <f t="shared" si="65"/>
        <v>43.03</v>
      </c>
      <c r="P1032" t="s">
        <v>8280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64"/>
        <v>1.0740000000000001</v>
      </c>
      <c r="O1033" s="7">
        <f t="shared" si="65"/>
        <v>108.48</v>
      </c>
      <c r="P1033" t="s">
        <v>8280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64"/>
        <v>1.0849703703703704</v>
      </c>
      <c r="O1034" s="7">
        <f t="shared" si="65"/>
        <v>61.03</v>
      </c>
      <c r="P1034" t="s">
        <v>8280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64"/>
        <v>1.0286144578313252</v>
      </c>
      <c r="O1035" s="7">
        <f t="shared" si="65"/>
        <v>50.59</v>
      </c>
      <c r="P1035" t="s">
        <v>8280</v>
      </c>
      <c r="Q1035" t="s">
        <v>8324</v>
      </c>
      <c r="R1035" t="s">
        <v>8329</v>
      </c>
      <c r="S1035" s="11">
        <f t="shared" si="66"/>
        <v>42688.524074074077</v>
      </c>
      <c r="T1035" s="11">
        <f t="shared" si="67"/>
        <v>42716.524074074077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64"/>
        <v>1.3000180000000001</v>
      </c>
      <c r="O1036" s="7">
        <f t="shared" si="65"/>
        <v>39.159999999999997</v>
      </c>
      <c r="P1036" t="s">
        <v>8280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64"/>
        <v>1.0765217391304347</v>
      </c>
      <c r="O1037" s="7">
        <f t="shared" si="65"/>
        <v>65.16</v>
      </c>
      <c r="P1037" t="s">
        <v>8280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64"/>
        <v>1.1236044444444444</v>
      </c>
      <c r="O1038" s="7">
        <f t="shared" si="65"/>
        <v>23.96</v>
      </c>
      <c r="P1038" t="s">
        <v>8280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64"/>
        <v>1.0209999999999999</v>
      </c>
      <c r="O1039" s="7">
        <f t="shared" si="65"/>
        <v>48.62</v>
      </c>
      <c r="P1039" t="s">
        <v>8280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64"/>
        <v>1.4533333333333334</v>
      </c>
      <c r="O1040" s="7">
        <f t="shared" si="65"/>
        <v>35.74</v>
      </c>
      <c r="P1040" t="s">
        <v>8280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64"/>
        <v>1.282</v>
      </c>
      <c r="O1041" s="7">
        <f t="shared" si="65"/>
        <v>21.37</v>
      </c>
      <c r="P1041" t="s">
        <v>8280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64"/>
        <v>2.9411764705882353E-3</v>
      </c>
      <c r="O1042" s="7">
        <f t="shared" si="65"/>
        <v>250</v>
      </c>
      <c r="P1042" t="s">
        <v>8281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64"/>
        <v>0</v>
      </c>
      <c r="O1043" s="7" t="e">
        <f t="shared" si="65"/>
        <v>#DIV/0!</v>
      </c>
      <c r="P1043" t="s">
        <v>8281</v>
      </c>
      <c r="Q1043" t="s">
        <v>8330</v>
      </c>
      <c r="R1043" t="s">
        <v>8331</v>
      </c>
      <c r="S1043" s="11">
        <f t="shared" si="66"/>
        <v>41830.851759259262</v>
      </c>
      <c r="T1043" s="11">
        <f t="shared" si="67"/>
        <v>41850.851759259262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64"/>
        <v>1.5384615384615385E-2</v>
      </c>
      <c r="O1044" s="7">
        <f t="shared" si="65"/>
        <v>10</v>
      </c>
      <c r="P1044" t="s">
        <v>8281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64"/>
        <v>8.5370000000000001E-2</v>
      </c>
      <c r="O1045" s="7">
        <f t="shared" si="65"/>
        <v>29.24</v>
      </c>
      <c r="P1045" t="s">
        <v>8281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64"/>
        <v>8.571428571428571E-4</v>
      </c>
      <c r="O1046" s="7">
        <f t="shared" si="65"/>
        <v>3</v>
      </c>
      <c r="P1046" t="s">
        <v>8281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64"/>
        <v>2.6599999999999999E-2</v>
      </c>
      <c r="O1047" s="7">
        <f t="shared" si="65"/>
        <v>33.25</v>
      </c>
      <c r="P1047" t="s">
        <v>8281</v>
      </c>
      <c r="Q1047" t="s">
        <v>8330</v>
      </c>
      <c r="R1047" t="s">
        <v>8331</v>
      </c>
      <c r="S1047" s="11">
        <f t="shared" si="66"/>
        <v>41844.666087962964</v>
      </c>
      <c r="T1047" s="11">
        <f t="shared" si="67"/>
        <v>41874.666087962964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64"/>
        <v>0</v>
      </c>
      <c r="O1048" s="7" t="e">
        <f t="shared" si="65"/>
        <v>#DIV/0!</v>
      </c>
      <c r="P1048" t="s">
        <v>8281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64"/>
        <v>5.0000000000000001E-4</v>
      </c>
      <c r="O1049" s="7">
        <f t="shared" si="65"/>
        <v>1</v>
      </c>
      <c r="P1049" t="s">
        <v>8281</v>
      </c>
      <c r="Q1049" t="s">
        <v>8330</v>
      </c>
      <c r="R1049" t="s">
        <v>8331</v>
      </c>
      <c r="S1049" s="11">
        <f t="shared" si="66"/>
        <v>41918.610127314809</v>
      </c>
      <c r="T1049" s="11">
        <f t="shared" si="67"/>
        <v>41948.65179398148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64"/>
        <v>1.4133333333333333E-2</v>
      </c>
      <c r="O1050" s="7">
        <f t="shared" si="65"/>
        <v>53</v>
      </c>
      <c r="P1050" t="s">
        <v>8281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64"/>
        <v>0</v>
      </c>
      <c r="O1051" s="7" t="e">
        <f t="shared" si="65"/>
        <v>#DIV/0!</v>
      </c>
      <c r="P1051" t="s">
        <v>8281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64"/>
        <v>0</v>
      </c>
      <c r="O1052" s="7" t="e">
        <f t="shared" si="65"/>
        <v>#DIV/0!</v>
      </c>
      <c r="P1052" t="s">
        <v>8281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64"/>
        <v>0</v>
      </c>
      <c r="O1053" s="7" t="e">
        <f t="shared" si="65"/>
        <v>#DIV/0!</v>
      </c>
      <c r="P1053" t="s">
        <v>8281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64"/>
        <v>0</v>
      </c>
      <c r="O1054" s="7" t="e">
        <f t="shared" si="65"/>
        <v>#DIV/0!</v>
      </c>
      <c r="P1054" t="s">
        <v>8281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64"/>
        <v>0.01</v>
      </c>
      <c r="O1055" s="7">
        <f t="shared" si="65"/>
        <v>15</v>
      </c>
      <c r="P1055" t="s">
        <v>8281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64"/>
        <v>0</v>
      </c>
      <c r="O1056" s="7" t="e">
        <f t="shared" si="65"/>
        <v>#DIV/0!</v>
      </c>
      <c r="P1056" t="s">
        <v>8281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64"/>
        <v>0</v>
      </c>
      <c r="O1057" s="7" t="e">
        <f t="shared" si="65"/>
        <v>#DIV/0!</v>
      </c>
      <c r="P1057" t="s">
        <v>8281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64"/>
        <v>0</v>
      </c>
      <c r="O1058" s="7" t="e">
        <f t="shared" si="65"/>
        <v>#DIV/0!</v>
      </c>
      <c r="P1058" t="s">
        <v>8281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42118.469641203708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64"/>
        <v>0</v>
      </c>
      <c r="O1059" s="7" t="e">
        <f t="shared" si="65"/>
        <v>#DIV/0!</v>
      </c>
      <c r="P1059" t="s">
        <v>8281</v>
      </c>
      <c r="Q1059" t="s">
        <v>8330</v>
      </c>
      <c r="R1059" t="s">
        <v>8331</v>
      </c>
      <c r="S1059" s="11">
        <f t="shared" si="66"/>
        <v>42678.662997685176</v>
      </c>
      <c r="T1059" s="11">
        <f t="shared" si="67"/>
        <v>42708.704664351848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64"/>
        <v>0</v>
      </c>
      <c r="O1060" s="7" t="e">
        <f t="shared" si="65"/>
        <v>#DIV/0!</v>
      </c>
      <c r="P1060" t="s">
        <v>8281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64"/>
        <v>0</v>
      </c>
      <c r="O1061" s="7" t="e">
        <f t="shared" si="65"/>
        <v>#DIV/0!</v>
      </c>
      <c r="P1061" t="s">
        <v>8281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64"/>
        <v>0.01</v>
      </c>
      <c r="O1062" s="7">
        <f t="shared" si="65"/>
        <v>50</v>
      </c>
      <c r="P1062" t="s">
        <v>8281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64"/>
        <v>0</v>
      </c>
      <c r="O1063" s="7" t="e">
        <f t="shared" si="65"/>
        <v>#DIV/0!</v>
      </c>
      <c r="P1063" t="s">
        <v>8281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64"/>
        <v>0.95477386934673369</v>
      </c>
      <c r="O1064" s="7">
        <f t="shared" si="65"/>
        <v>47.5</v>
      </c>
      <c r="P1064" t="s">
        <v>8281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64"/>
        <v>0</v>
      </c>
      <c r="O1065" s="7" t="e">
        <f t="shared" si="65"/>
        <v>#DIV/0!</v>
      </c>
      <c r="P1065" t="s">
        <v>8281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64"/>
        <v>8.9744444444444446E-2</v>
      </c>
      <c r="O1066" s="7">
        <f t="shared" si="65"/>
        <v>65.67</v>
      </c>
      <c r="P1066" t="s">
        <v>8282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64"/>
        <v>2.7E-2</v>
      </c>
      <c r="O1067" s="7">
        <f t="shared" si="65"/>
        <v>16.2</v>
      </c>
      <c r="P1067" t="s">
        <v>8282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64"/>
        <v>3.3673333333333333E-2</v>
      </c>
      <c r="O1068" s="7">
        <f t="shared" si="65"/>
        <v>34.130000000000003</v>
      </c>
      <c r="P1068" t="s">
        <v>8282</v>
      </c>
      <c r="Q1068" t="s">
        <v>8332</v>
      </c>
      <c r="R1068" t="s">
        <v>8333</v>
      </c>
      <c r="S1068" s="11">
        <f t="shared" si="66"/>
        <v>41445.754421296297</v>
      </c>
      <c r="T1068" s="11">
        <f t="shared" si="67"/>
        <v>41490.754421296297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64"/>
        <v>0.26</v>
      </c>
      <c r="O1069" s="7">
        <f t="shared" si="65"/>
        <v>13</v>
      </c>
      <c r="P1069" t="s">
        <v>8282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64"/>
        <v>1.5E-3</v>
      </c>
      <c r="O1070" s="7">
        <f t="shared" si="65"/>
        <v>11.25</v>
      </c>
      <c r="P1070" t="s">
        <v>8282</v>
      </c>
      <c r="Q1070" t="s">
        <v>8332</v>
      </c>
      <c r="R1070" t="s">
        <v>8333</v>
      </c>
      <c r="S1070" s="11">
        <f t="shared" si="66"/>
        <v>42440.162777777768</v>
      </c>
      <c r="T1070" s="11">
        <f t="shared" si="67"/>
        <v>42470.121111111112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64"/>
        <v>0.38636363636363635</v>
      </c>
      <c r="O1071" s="7">
        <f t="shared" si="65"/>
        <v>40.479999999999997</v>
      </c>
      <c r="P1071" t="s">
        <v>8282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64"/>
        <v>7.0000000000000001E-3</v>
      </c>
      <c r="O1072" s="7">
        <f t="shared" si="65"/>
        <v>35</v>
      </c>
      <c r="P1072" t="s">
        <v>8282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64"/>
        <v>0</v>
      </c>
      <c r="O1073" s="7" t="e">
        <f t="shared" si="65"/>
        <v>#DIV/0!</v>
      </c>
      <c r="P1073" t="s">
        <v>8282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64"/>
        <v>6.8000000000000005E-4</v>
      </c>
      <c r="O1074" s="7">
        <f t="shared" si="65"/>
        <v>12.75</v>
      </c>
      <c r="P1074" t="s">
        <v>8282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64"/>
        <v>1.3333333333333334E-2</v>
      </c>
      <c r="O1075" s="7">
        <f t="shared" si="65"/>
        <v>10</v>
      </c>
      <c r="P1075" t="s">
        <v>8282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64"/>
        <v>6.3092592592592589E-2</v>
      </c>
      <c r="O1076" s="7">
        <f t="shared" si="65"/>
        <v>113.57</v>
      </c>
      <c r="P1076" t="s">
        <v>8282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64"/>
        <v>4.4999999999999998E-2</v>
      </c>
      <c r="O1077" s="7">
        <f t="shared" si="65"/>
        <v>15</v>
      </c>
      <c r="P1077" t="s">
        <v>8282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64"/>
        <v>0.62765333333333329</v>
      </c>
      <c r="O1078" s="7">
        <f t="shared" si="65"/>
        <v>48.28</v>
      </c>
      <c r="P1078" t="s">
        <v>8282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64"/>
        <v>0.29376000000000002</v>
      </c>
      <c r="O1079" s="7">
        <f t="shared" si="65"/>
        <v>43.98</v>
      </c>
      <c r="P1079" t="s">
        <v>8282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64"/>
        <v>7.4999999999999997E-2</v>
      </c>
      <c r="O1080" s="7">
        <f t="shared" si="65"/>
        <v>9</v>
      </c>
      <c r="P1080" t="s">
        <v>8282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64"/>
        <v>2.6076923076923077E-2</v>
      </c>
      <c r="O1081" s="7">
        <f t="shared" si="65"/>
        <v>37.67</v>
      </c>
      <c r="P1081" t="s">
        <v>8282</v>
      </c>
      <c r="Q1081" t="s">
        <v>8332</v>
      </c>
      <c r="R1081" t="s">
        <v>8333</v>
      </c>
      <c r="S1081" s="11">
        <f t="shared" si="66"/>
        <v>42479.35805555556</v>
      </c>
      <c r="T1081" s="11">
        <f t="shared" si="67"/>
        <v>42504.35805555556</v>
      </c>
    </row>
    <row r="1082" spans="1:20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64"/>
        <v>9.1050000000000006E-2</v>
      </c>
      <c r="O1082" s="7">
        <f t="shared" si="65"/>
        <v>18.579999999999998</v>
      </c>
      <c r="P1082" t="s">
        <v>8282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64"/>
        <v>1.7647058823529413E-4</v>
      </c>
      <c r="O1083" s="7">
        <f t="shared" si="65"/>
        <v>3</v>
      </c>
      <c r="P1083" t="s">
        <v>8282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64"/>
        <v>5.5999999999999999E-3</v>
      </c>
      <c r="O1084" s="7">
        <f t="shared" si="65"/>
        <v>18.670000000000002</v>
      </c>
      <c r="P1084" t="s">
        <v>8282</v>
      </c>
      <c r="Q1084" t="s">
        <v>8332</v>
      </c>
      <c r="R1084" t="s">
        <v>8333</v>
      </c>
      <c r="S1084" s="11">
        <f t="shared" si="66"/>
        <v>41101.697777777779</v>
      </c>
      <c r="T1084" s="11">
        <f t="shared" si="67"/>
        <v>41131.697777777779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64"/>
        <v>8.2000000000000007E-3</v>
      </c>
      <c r="O1085" s="7">
        <f t="shared" si="65"/>
        <v>410</v>
      </c>
      <c r="P1085" t="s">
        <v>8282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64"/>
        <v>0</v>
      </c>
      <c r="O1086" s="7" t="e">
        <f t="shared" si="65"/>
        <v>#DIV/0!</v>
      </c>
      <c r="P1086" t="s">
        <v>8282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64"/>
        <v>3.4200000000000001E-2</v>
      </c>
      <c r="O1087" s="7">
        <f t="shared" si="65"/>
        <v>114</v>
      </c>
      <c r="P1087" t="s">
        <v>8282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64"/>
        <v>8.3333333333333339E-4</v>
      </c>
      <c r="O1088" s="7">
        <f t="shared" si="65"/>
        <v>7.5</v>
      </c>
      <c r="P1088" t="s">
        <v>8282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64"/>
        <v>0</v>
      </c>
      <c r="O1089" s="7" t="e">
        <f t="shared" si="65"/>
        <v>#DIV/0!</v>
      </c>
      <c r="P1089" t="s">
        <v>8282</v>
      </c>
      <c r="Q1089" t="s">
        <v>8332</v>
      </c>
      <c r="R1089" t="s">
        <v>8333</v>
      </c>
      <c r="S1089" s="11">
        <f t="shared" si="66"/>
        <v>41775.505636574075</v>
      </c>
      <c r="T1089" s="11">
        <f t="shared" si="67"/>
        <v>41805.505636574075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si="64"/>
        <v>0.14182977777777778</v>
      </c>
      <c r="O1090" s="7">
        <f t="shared" si="65"/>
        <v>43.42</v>
      </c>
      <c r="P1090" t="s">
        <v>8282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ref="N1091:N1154" si="68">E1091/D1091</f>
        <v>7.8266666666666665E-2</v>
      </c>
      <c r="O1091" s="7">
        <f t="shared" ref="O1091:O1154" si="69">ROUND((E1091/L1091), 2)</f>
        <v>23.96</v>
      </c>
      <c r="P1091" t="s">
        <v>8282</v>
      </c>
      <c r="Q1091" t="s">
        <v>8332</v>
      </c>
      <c r="R1091" t="s">
        <v>8333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68"/>
        <v>3.8464497269020693E-4</v>
      </c>
      <c r="O1092" s="7">
        <f t="shared" si="69"/>
        <v>5</v>
      </c>
      <c r="P1092" t="s">
        <v>8282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68"/>
        <v>0.125</v>
      </c>
      <c r="O1093" s="7">
        <f t="shared" si="69"/>
        <v>12.5</v>
      </c>
      <c r="P1093" t="s">
        <v>8282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68"/>
        <v>1.0500000000000001E-2</v>
      </c>
      <c r="O1094" s="7">
        <f t="shared" si="69"/>
        <v>3</v>
      </c>
      <c r="P1094" t="s">
        <v>8282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68"/>
        <v>0.14083333333333334</v>
      </c>
      <c r="O1095" s="7">
        <f t="shared" si="69"/>
        <v>10.56</v>
      </c>
      <c r="P1095" t="s">
        <v>8282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68"/>
        <v>0.18300055555555556</v>
      </c>
      <c r="O1096" s="7">
        <f t="shared" si="69"/>
        <v>122</v>
      </c>
      <c r="P1096" t="s">
        <v>8282</v>
      </c>
      <c r="Q1096" t="s">
        <v>8332</v>
      </c>
      <c r="R1096" t="s">
        <v>8333</v>
      </c>
      <c r="S1096" s="11">
        <f t="shared" si="70"/>
        <v>40795.505011574067</v>
      </c>
      <c r="T1096" s="11">
        <f t="shared" si="71"/>
        <v>40825.505011574067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68"/>
        <v>5.0347999999999997E-2</v>
      </c>
      <c r="O1097" s="7">
        <f t="shared" si="69"/>
        <v>267.81</v>
      </c>
      <c r="P1097" t="s">
        <v>8282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68"/>
        <v>0.17933333333333334</v>
      </c>
      <c r="O1098" s="7">
        <f t="shared" si="69"/>
        <v>74.209999999999994</v>
      </c>
      <c r="P1098" t="s">
        <v>8282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68"/>
        <v>4.6999999999999999E-4</v>
      </c>
      <c r="O1099" s="7">
        <f t="shared" si="69"/>
        <v>6.71</v>
      </c>
      <c r="P1099" t="s">
        <v>8282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68"/>
        <v>7.2120000000000004E-2</v>
      </c>
      <c r="O1100" s="7">
        <f t="shared" si="69"/>
        <v>81.95</v>
      </c>
      <c r="P1100" t="s">
        <v>8282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68"/>
        <v>5.0000000000000001E-3</v>
      </c>
      <c r="O1101" s="7">
        <f t="shared" si="69"/>
        <v>25</v>
      </c>
      <c r="P1101" t="s">
        <v>8282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68"/>
        <v>2.5000000000000001E-2</v>
      </c>
      <c r="O1102" s="7">
        <f t="shared" si="69"/>
        <v>10</v>
      </c>
      <c r="P1102" t="s">
        <v>8282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68"/>
        <v>4.0999999999999999E-4</v>
      </c>
      <c r="O1103" s="7">
        <f t="shared" si="69"/>
        <v>6.83</v>
      </c>
      <c r="P1103" t="s">
        <v>8282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68"/>
        <v>5.3124999999999999E-2</v>
      </c>
      <c r="O1104" s="7">
        <f t="shared" si="69"/>
        <v>17.71</v>
      </c>
      <c r="P1104" t="s">
        <v>8282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68"/>
        <v>1.6199999999999999E-2</v>
      </c>
      <c r="O1105" s="7">
        <f t="shared" si="69"/>
        <v>16.2</v>
      </c>
      <c r="P1105" t="s">
        <v>8282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68"/>
        <v>4.9516666666666667E-2</v>
      </c>
      <c r="O1106" s="7">
        <f t="shared" si="69"/>
        <v>80.3</v>
      </c>
      <c r="P1106" t="s">
        <v>8282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68"/>
        <v>1.5900000000000001E-3</v>
      </c>
      <c r="O1107" s="7">
        <f t="shared" si="69"/>
        <v>71.55</v>
      </c>
      <c r="P1107" t="s">
        <v>8282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68"/>
        <v>0.41249999999999998</v>
      </c>
      <c r="O1108" s="7">
        <f t="shared" si="69"/>
        <v>23.57</v>
      </c>
      <c r="P1108" t="s">
        <v>8282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68"/>
        <v>0</v>
      </c>
      <c r="O1109" s="7" t="e">
        <f t="shared" si="69"/>
        <v>#DIV/0!</v>
      </c>
      <c r="P1109" t="s">
        <v>8282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68"/>
        <v>2.93E-2</v>
      </c>
      <c r="O1110" s="7">
        <f t="shared" si="69"/>
        <v>34.880000000000003</v>
      </c>
      <c r="P1110" t="s">
        <v>8282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68"/>
        <v>4.4999999999999997E-3</v>
      </c>
      <c r="O1111" s="7">
        <f t="shared" si="69"/>
        <v>15</v>
      </c>
      <c r="P1111" t="s">
        <v>8282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68"/>
        <v>5.1000000000000004E-3</v>
      </c>
      <c r="O1112" s="7">
        <f t="shared" si="69"/>
        <v>23.18</v>
      </c>
      <c r="P1112" t="s">
        <v>8282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68"/>
        <v>4.0000000000000002E-4</v>
      </c>
      <c r="O1113" s="7">
        <f t="shared" si="69"/>
        <v>1</v>
      </c>
      <c r="P1113" t="s">
        <v>8282</v>
      </c>
      <c r="Q1113" t="s">
        <v>8332</v>
      </c>
      <c r="R1113" t="s">
        <v>8333</v>
      </c>
      <c r="S1113" s="11">
        <f t="shared" si="70"/>
        <v>42346.995254629634</v>
      </c>
      <c r="T1113" s="11">
        <f t="shared" si="71"/>
        <v>42376.995254629634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68"/>
        <v>0.35537409090909089</v>
      </c>
      <c r="O1114" s="7">
        <f t="shared" si="69"/>
        <v>100.23</v>
      </c>
      <c r="P1114" t="s">
        <v>8282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68"/>
        <v>5.0000000000000001E-3</v>
      </c>
      <c r="O1115" s="7">
        <f t="shared" si="69"/>
        <v>5</v>
      </c>
      <c r="P1115" t="s">
        <v>8282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68"/>
        <v>1.6666666666666668E-3</v>
      </c>
      <c r="O1116" s="7">
        <f t="shared" si="69"/>
        <v>3.33</v>
      </c>
      <c r="P1116" t="s">
        <v>8282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68"/>
        <v>1.325E-3</v>
      </c>
      <c r="O1117" s="7">
        <f t="shared" si="69"/>
        <v>13.25</v>
      </c>
      <c r="P1117" t="s">
        <v>8282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68"/>
        <v>3.5704000000000004E-4</v>
      </c>
      <c r="O1118" s="7">
        <f t="shared" si="69"/>
        <v>17.850000000000001</v>
      </c>
      <c r="P1118" t="s">
        <v>8282</v>
      </c>
      <c r="Q1118" t="s">
        <v>8332</v>
      </c>
      <c r="R1118" t="s">
        <v>8333</v>
      </c>
      <c r="S1118" s="11">
        <f t="shared" si="70"/>
        <v>41009.638981481476</v>
      </c>
      <c r="T1118" s="11">
        <f t="shared" si="71"/>
        <v>41069.638981481476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68"/>
        <v>8.3000000000000004E-2</v>
      </c>
      <c r="O1119" s="7">
        <f t="shared" si="69"/>
        <v>10.38</v>
      </c>
      <c r="P1119" t="s">
        <v>8282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68"/>
        <v>2.4222222222222221E-2</v>
      </c>
      <c r="O1120" s="7">
        <f t="shared" si="69"/>
        <v>36.33</v>
      </c>
      <c r="P1120" t="s">
        <v>8282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68"/>
        <v>2.3809523809523812E-3</v>
      </c>
      <c r="O1121" s="7">
        <f t="shared" si="69"/>
        <v>5</v>
      </c>
      <c r="P1121" t="s">
        <v>8282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68"/>
        <v>0</v>
      </c>
      <c r="O1122" s="7" t="e">
        <f t="shared" si="69"/>
        <v>#DIV/0!</v>
      </c>
      <c r="P1122" t="s">
        <v>8282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68"/>
        <v>1.16E-4</v>
      </c>
      <c r="O1123" s="7">
        <f t="shared" si="69"/>
        <v>5.8</v>
      </c>
      <c r="P1123" t="s">
        <v>8282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68"/>
        <v>0</v>
      </c>
      <c r="O1124" s="7" t="e">
        <f t="shared" si="69"/>
        <v>#DIV/0!</v>
      </c>
      <c r="P1124" t="s">
        <v>8282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68"/>
        <v>2.2000000000000001E-3</v>
      </c>
      <c r="O1125" s="7">
        <f t="shared" si="69"/>
        <v>3.67</v>
      </c>
      <c r="P1125" t="s">
        <v>8282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68"/>
        <v>4.7222222222222223E-3</v>
      </c>
      <c r="O1126" s="7">
        <f t="shared" si="69"/>
        <v>60.71</v>
      </c>
      <c r="P1126" t="s">
        <v>8283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68"/>
        <v>0</v>
      </c>
      <c r="O1127" s="7" t="e">
        <f t="shared" si="69"/>
        <v>#DIV/0!</v>
      </c>
      <c r="P1127" t="s">
        <v>8283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68"/>
        <v>5.0000000000000001E-3</v>
      </c>
      <c r="O1128" s="7">
        <f t="shared" si="69"/>
        <v>5</v>
      </c>
      <c r="P1128" t="s">
        <v>8283</v>
      </c>
      <c r="Q1128" t="s">
        <v>8332</v>
      </c>
      <c r="R1128" t="s">
        <v>8334</v>
      </c>
      <c r="S1128" s="11">
        <f t="shared" si="70"/>
        <v>42535.11914351851</v>
      </c>
      <c r="T1128" s="11">
        <f t="shared" si="71"/>
        <v>42565.11914351851</v>
      </c>
    </row>
    <row r="1129" spans="1:20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68"/>
        <v>1.6714285714285713E-2</v>
      </c>
      <c r="O1129" s="7">
        <f t="shared" si="69"/>
        <v>25.43</v>
      </c>
      <c r="P1129" t="s">
        <v>8283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68"/>
        <v>1E-3</v>
      </c>
      <c r="O1130" s="7">
        <f t="shared" si="69"/>
        <v>1</v>
      </c>
      <c r="P1130" t="s">
        <v>8283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68"/>
        <v>1.0499999999999999E-3</v>
      </c>
      <c r="O1131" s="7">
        <f t="shared" si="69"/>
        <v>10.5</v>
      </c>
      <c r="P1131" t="s">
        <v>8283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68"/>
        <v>2.2000000000000001E-3</v>
      </c>
      <c r="O1132" s="7">
        <f t="shared" si="69"/>
        <v>3.67</v>
      </c>
      <c r="P1132" t="s">
        <v>8283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68"/>
        <v>0</v>
      </c>
      <c r="O1133" s="7" t="e">
        <f t="shared" si="69"/>
        <v>#DIV/0!</v>
      </c>
      <c r="P1133" t="s">
        <v>8283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68"/>
        <v>0.14380000000000001</v>
      </c>
      <c r="O1134" s="7">
        <f t="shared" si="69"/>
        <v>110.62</v>
      </c>
      <c r="P1134" t="s">
        <v>8283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68"/>
        <v>6.6666666666666671E-3</v>
      </c>
      <c r="O1135" s="7">
        <f t="shared" si="69"/>
        <v>20</v>
      </c>
      <c r="P1135" t="s">
        <v>8283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68"/>
        <v>4.0000000000000003E-5</v>
      </c>
      <c r="O1136" s="7">
        <f t="shared" si="69"/>
        <v>1</v>
      </c>
      <c r="P1136" t="s">
        <v>8283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68"/>
        <v>0.05</v>
      </c>
      <c r="O1137" s="7">
        <f t="shared" si="69"/>
        <v>50</v>
      </c>
      <c r="P1137" t="s">
        <v>8283</v>
      </c>
      <c r="Q1137" t="s">
        <v>8332</v>
      </c>
      <c r="R1137" t="s">
        <v>8334</v>
      </c>
      <c r="S1137" s="11">
        <f t="shared" si="70"/>
        <v>42558.781180555547</v>
      </c>
      <c r="T1137" s="11">
        <f t="shared" si="71"/>
        <v>42588.781180555547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68"/>
        <v>6.4439140811455853E-2</v>
      </c>
      <c r="O1138" s="7">
        <f t="shared" si="69"/>
        <v>45</v>
      </c>
      <c r="P1138" t="s">
        <v>8283</v>
      </c>
      <c r="Q1138" t="s">
        <v>8332</v>
      </c>
      <c r="R1138" t="s">
        <v>8334</v>
      </c>
      <c r="S1138" s="11">
        <f t="shared" si="70"/>
        <v>42327.463298611103</v>
      </c>
      <c r="T1138" s="11">
        <f t="shared" si="71"/>
        <v>42357.463298611103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68"/>
        <v>0.39500000000000002</v>
      </c>
      <c r="O1139" s="7">
        <f t="shared" si="69"/>
        <v>253.21</v>
      </c>
      <c r="P1139" t="s">
        <v>8283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68"/>
        <v>3.5714285714285713E-3</v>
      </c>
      <c r="O1140" s="7">
        <f t="shared" si="69"/>
        <v>31.25</v>
      </c>
      <c r="P1140" t="s">
        <v>8283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68"/>
        <v>6.2500000000000001E-4</v>
      </c>
      <c r="O1141" s="7">
        <f t="shared" si="69"/>
        <v>5</v>
      </c>
      <c r="P1141" t="s">
        <v>8283</v>
      </c>
      <c r="Q1141" t="s">
        <v>8332</v>
      </c>
      <c r="R1141" t="s">
        <v>8334</v>
      </c>
      <c r="S1141" s="11">
        <f t="shared" si="70"/>
        <v>41975.139189814807</v>
      </c>
      <c r="T1141" s="11">
        <f t="shared" si="71"/>
        <v>42005.139189814807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68"/>
        <v>0</v>
      </c>
      <c r="O1142" s="7" t="e">
        <f t="shared" si="69"/>
        <v>#DIV/0!</v>
      </c>
      <c r="P1142" t="s">
        <v>8283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68"/>
        <v>0</v>
      </c>
      <c r="O1143" s="7" t="e">
        <f t="shared" si="69"/>
        <v>#DIV/0!</v>
      </c>
      <c r="P1143" t="s">
        <v>8283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68"/>
        <v>0</v>
      </c>
      <c r="O1144" s="7" t="e">
        <f t="shared" si="69"/>
        <v>#DIV/0!</v>
      </c>
      <c r="P1144" t="s">
        <v>8283</v>
      </c>
      <c r="Q1144" t="s">
        <v>8332</v>
      </c>
      <c r="R1144" t="s">
        <v>8334</v>
      </c>
      <c r="S1144" s="11">
        <f t="shared" si="70"/>
        <v>42021.797766203708</v>
      </c>
      <c r="T1144" s="11">
        <f t="shared" si="71"/>
        <v>42051.797766203708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68"/>
        <v>4.1333333333333335E-3</v>
      </c>
      <c r="O1145" s="7">
        <f t="shared" si="69"/>
        <v>23.25</v>
      </c>
      <c r="P1145" t="s">
        <v>8283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68"/>
        <v>0</v>
      </c>
      <c r="O1146" s="7" t="e">
        <f t="shared" si="69"/>
        <v>#DIV/0!</v>
      </c>
      <c r="P1146" t="s">
        <v>8284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68"/>
        <v>1.25E-3</v>
      </c>
      <c r="O1147" s="7">
        <f t="shared" si="69"/>
        <v>100</v>
      </c>
      <c r="P1147" t="s">
        <v>8284</v>
      </c>
      <c r="Q1147" t="s">
        <v>8335</v>
      </c>
      <c r="R1147" t="s">
        <v>8336</v>
      </c>
      <c r="S1147" s="11">
        <f t="shared" si="70"/>
        <v>41854.539259259262</v>
      </c>
      <c r="T1147" s="11">
        <f t="shared" si="71"/>
        <v>41914.539259259262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68"/>
        <v>8.8333333333333333E-2</v>
      </c>
      <c r="O1148" s="7">
        <f t="shared" si="69"/>
        <v>44.17</v>
      </c>
      <c r="P1148" t="s">
        <v>8284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68"/>
        <v>0</v>
      </c>
      <c r="O1149" s="7" t="e">
        <f t="shared" si="69"/>
        <v>#DIV/0!</v>
      </c>
      <c r="P1149" t="s">
        <v>8284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68"/>
        <v>4.8666666666666667E-3</v>
      </c>
      <c r="O1150" s="7">
        <f t="shared" si="69"/>
        <v>24.33</v>
      </c>
      <c r="P1150" t="s">
        <v>8284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68"/>
        <v>1.5E-3</v>
      </c>
      <c r="O1151" s="7">
        <f t="shared" si="69"/>
        <v>37.5</v>
      </c>
      <c r="P1151" t="s">
        <v>8284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68"/>
        <v>0.1008</v>
      </c>
      <c r="O1152" s="7">
        <f t="shared" si="69"/>
        <v>42</v>
      </c>
      <c r="P1152" t="s">
        <v>8284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68"/>
        <v>0</v>
      </c>
      <c r="O1153" s="7" t="e">
        <f t="shared" si="69"/>
        <v>#DIV/0!</v>
      </c>
      <c r="P1153" t="s">
        <v>8284</v>
      </c>
      <c r="Q1153" t="s">
        <v>8335</v>
      </c>
      <c r="R1153" t="s">
        <v>8336</v>
      </c>
      <c r="S1153" s="11">
        <f t="shared" si="70"/>
        <v>42223.894247685181</v>
      </c>
      <c r="T1153" s="11">
        <f t="shared" si="71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si="68"/>
        <v>5.6937500000000002E-2</v>
      </c>
      <c r="O1154" s="7">
        <f t="shared" si="69"/>
        <v>60.73</v>
      </c>
      <c r="P1154" t="s">
        <v>8284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ref="N1155:N1218" si="72">E1155/D1155</f>
        <v>6.2500000000000003E-3</v>
      </c>
      <c r="O1155" s="7">
        <f t="shared" ref="O1155:O1218" si="73">ROUND((E1155/L1155), 2)</f>
        <v>50</v>
      </c>
      <c r="P1155" t="s">
        <v>8284</v>
      </c>
      <c r="Q1155" t="s">
        <v>8335</v>
      </c>
      <c r="R1155" t="s">
        <v>8336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72"/>
        <v>6.5000000000000002E-2</v>
      </c>
      <c r="O1156" s="7">
        <f t="shared" si="73"/>
        <v>108.33</v>
      </c>
      <c r="P1156" t="s">
        <v>8284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72"/>
        <v>7.5199999999999998E-3</v>
      </c>
      <c r="O1157" s="7">
        <f t="shared" si="73"/>
        <v>23.5</v>
      </c>
      <c r="P1157" t="s">
        <v>8284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72"/>
        <v>0</v>
      </c>
      <c r="O1158" s="7" t="e">
        <f t="shared" si="73"/>
        <v>#DIV/0!</v>
      </c>
      <c r="P1158" t="s">
        <v>8284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72"/>
        <v>1.5100000000000001E-2</v>
      </c>
      <c r="O1159" s="7">
        <f t="shared" si="73"/>
        <v>50.33</v>
      </c>
      <c r="P1159" t="s">
        <v>8284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41978.461574074077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72"/>
        <v>4.6666666666666671E-3</v>
      </c>
      <c r="O1160" s="7">
        <f t="shared" si="73"/>
        <v>11.67</v>
      </c>
      <c r="P1160" t="s">
        <v>8284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72"/>
        <v>0</v>
      </c>
      <c r="O1161" s="7" t="e">
        <f t="shared" si="73"/>
        <v>#DIV/0!</v>
      </c>
      <c r="P1161" t="s">
        <v>8284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72"/>
        <v>3.85E-2</v>
      </c>
      <c r="O1162" s="7">
        <f t="shared" si="73"/>
        <v>60.79</v>
      </c>
      <c r="P1162" t="s">
        <v>8284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42090.90493055556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72"/>
        <v>0</v>
      </c>
      <c r="O1163" s="7" t="e">
        <f t="shared" si="73"/>
        <v>#DIV/0!</v>
      </c>
      <c r="P1163" t="s">
        <v>8284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72"/>
        <v>5.8333333333333338E-4</v>
      </c>
      <c r="O1164" s="7">
        <f t="shared" si="73"/>
        <v>17.5</v>
      </c>
      <c r="P1164" t="s">
        <v>8284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72"/>
        <v>0</v>
      </c>
      <c r="O1165" s="7" t="e">
        <f t="shared" si="73"/>
        <v>#DIV/0!</v>
      </c>
      <c r="P1165" t="s">
        <v>8284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72"/>
        <v>0</v>
      </c>
      <c r="O1166" s="7" t="e">
        <f t="shared" si="73"/>
        <v>#DIV/0!</v>
      </c>
      <c r="P1166" t="s">
        <v>8284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72"/>
        <v>0.20705000000000001</v>
      </c>
      <c r="O1167" s="7">
        <f t="shared" si="73"/>
        <v>82.82</v>
      </c>
      <c r="P1167" t="s">
        <v>8284</v>
      </c>
      <c r="Q1167" t="s">
        <v>8335</v>
      </c>
      <c r="R1167" t="s">
        <v>8336</v>
      </c>
      <c r="S1167" s="11">
        <f t="shared" si="74"/>
        <v>41792.006134259253</v>
      </c>
      <c r="T1167" s="11">
        <f t="shared" si="75"/>
        <v>41826.006134259253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72"/>
        <v>0.19139999999999999</v>
      </c>
      <c r="O1168" s="7">
        <f t="shared" si="73"/>
        <v>358.88</v>
      </c>
      <c r="P1168" t="s">
        <v>8284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72"/>
        <v>1.6316666666666667E-2</v>
      </c>
      <c r="O1169" s="7">
        <f t="shared" si="73"/>
        <v>61.19</v>
      </c>
      <c r="P1169" t="s">
        <v>8284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72"/>
        <v>5.6666666666666664E-2</v>
      </c>
      <c r="O1170" s="7">
        <f t="shared" si="73"/>
        <v>340</v>
      </c>
      <c r="P1170" t="s">
        <v>8284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72"/>
        <v>1.6999999999999999E-3</v>
      </c>
      <c r="O1171" s="7">
        <f t="shared" si="73"/>
        <v>5.67</v>
      </c>
      <c r="P1171" t="s">
        <v>8284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72"/>
        <v>4.0000000000000001E-3</v>
      </c>
      <c r="O1172" s="7">
        <f t="shared" si="73"/>
        <v>50</v>
      </c>
      <c r="P1172" t="s">
        <v>8284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72"/>
        <v>1E-3</v>
      </c>
      <c r="O1173" s="7">
        <f t="shared" si="73"/>
        <v>25</v>
      </c>
      <c r="P1173" t="s">
        <v>8284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72"/>
        <v>0</v>
      </c>
      <c r="O1174" s="7" t="e">
        <f t="shared" si="73"/>
        <v>#DIV/0!</v>
      </c>
      <c r="P1174" t="s">
        <v>8284</v>
      </c>
      <c r="Q1174" t="s">
        <v>8335</v>
      </c>
      <c r="R1174" t="s">
        <v>8336</v>
      </c>
      <c r="S1174" s="11">
        <f t="shared" si="74"/>
        <v>41841.473981481482</v>
      </c>
      <c r="T1174" s="11">
        <f t="shared" si="75"/>
        <v>41871.473981481482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72"/>
        <v>2.4000000000000001E-4</v>
      </c>
      <c r="O1175" s="7">
        <f t="shared" si="73"/>
        <v>30</v>
      </c>
      <c r="P1175" t="s">
        <v>8284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72"/>
        <v>5.906666666666667E-2</v>
      </c>
      <c r="O1176" s="7">
        <f t="shared" si="73"/>
        <v>46.63</v>
      </c>
      <c r="P1176" t="s">
        <v>8284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72"/>
        <v>2.9250000000000002E-2</v>
      </c>
      <c r="O1177" s="7">
        <f t="shared" si="73"/>
        <v>65</v>
      </c>
      <c r="P1177" t="s">
        <v>8284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72"/>
        <v>5.7142857142857142E-5</v>
      </c>
      <c r="O1178" s="7">
        <f t="shared" si="73"/>
        <v>10</v>
      </c>
      <c r="P1178" t="s">
        <v>8284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72"/>
        <v>0</v>
      </c>
      <c r="O1179" s="7" t="e">
        <f t="shared" si="73"/>
        <v>#DIV/0!</v>
      </c>
      <c r="P1179" t="s">
        <v>8284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72"/>
        <v>6.666666666666667E-5</v>
      </c>
      <c r="O1180" s="7">
        <f t="shared" si="73"/>
        <v>5</v>
      </c>
      <c r="P1180" t="s">
        <v>8284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72"/>
        <v>5.3333333333333337E-2</v>
      </c>
      <c r="O1181" s="7">
        <f t="shared" si="73"/>
        <v>640</v>
      </c>
      <c r="P1181" t="s">
        <v>8284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72"/>
        <v>0.11749999999999999</v>
      </c>
      <c r="O1182" s="7">
        <f t="shared" si="73"/>
        <v>69.12</v>
      </c>
      <c r="P1182" t="s">
        <v>8284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72"/>
        <v>8.0000000000000007E-5</v>
      </c>
      <c r="O1183" s="7">
        <f t="shared" si="73"/>
        <v>1.33</v>
      </c>
      <c r="P1183" t="s">
        <v>8284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72"/>
        <v>4.2000000000000003E-2</v>
      </c>
      <c r="O1184" s="7">
        <f t="shared" si="73"/>
        <v>10.5</v>
      </c>
      <c r="P1184" t="s">
        <v>8284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72"/>
        <v>0.04</v>
      </c>
      <c r="O1185" s="7">
        <f t="shared" si="73"/>
        <v>33.33</v>
      </c>
      <c r="P1185" t="s">
        <v>8284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72"/>
        <v>1.0493636363636363</v>
      </c>
      <c r="O1186" s="7">
        <f t="shared" si="73"/>
        <v>61.56</v>
      </c>
      <c r="P1186" t="s">
        <v>8285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72"/>
        <v>1.0544</v>
      </c>
      <c r="O1187" s="7">
        <f t="shared" si="73"/>
        <v>118.74</v>
      </c>
      <c r="P1187" t="s">
        <v>8285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72"/>
        <v>1.0673333333333332</v>
      </c>
      <c r="O1188" s="7">
        <f t="shared" si="73"/>
        <v>65.08</v>
      </c>
      <c r="P1188" t="s">
        <v>8285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72"/>
        <v>1.0412571428571429</v>
      </c>
      <c r="O1189" s="7">
        <f t="shared" si="73"/>
        <v>130.16</v>
      </c>
      <c r="P1189" t="s">
        <v>8285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72"/>
        <v>1.6054999999999999</v>
      </c>
      <c r="O1190" s="7">
        <f t="shared" si="73"/>
        <v>37.78</v>
      </c>
      <c r="P1190" t="s">
        <v>8285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72"/>
        <v>1.0777777777777777</v>
      </c>
      <c r="O1191" s="7">
        <f t="shared" si="73"/>
        <v>112.79</v>
      </c>
      <c r="P1191" t="s">
        <v>8285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72"/>
        <v>1.35</v>
      </c>
      <c r="O1192" s="7">
        <f t="shared" si="73"/>
        <v>51.92</v>
      </c>
      <c r="P1192" t="s">
        <v>8285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72"/>
        <v>1.0907407407407408</v>
      </c>
      <c r="O1193" s="7">
        <f t="shared" si="73"/>
        <v>89.24</v>
      </c>
      <c r="P1193" t="s">
        <v>8285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42449.353703703695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72"/>
        <v>2.9</v>
      </c>
      <c r="O1194" s="7">
        <f t="shared" si="73"/>
        <v>19.329999999999998</v>
      </c>
      <c r="P1194" t="s">
        <v>8285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72"/>
        <v>1.0395714285714286</v>
      </c>
      <c r="O1195" s="7">
        <f t="shared" si="73"/>
        <v>79.97</v>
      </c>
      <c r="P1195" t="s">
        <v>8285</v>
      </c>
      <c r="Q1195" t="s">
        <v>8337</v>
      </c>
      <c r="R1195" t="s">
        <v>8338</v>
      </c>
      <c r="S1195" s="11">
        <f t="shared" si="74"/>
        <v>42409.567743055559</v>
      </c>
      <c r="T1195" s="11">
        <f t="shared" si="75"/>
        <v>42469.526076388887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72"/>
        <v>3.2223999999999999</v>
      </c>
      <c r="O1196" s="7">
        <f t="shared" si="73"/>
        <v>56.41</v>
      </c>
      <c r="P1196" t="s">
        <v>8285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72"/>
        <v>1.35</v>
      </c>
      <c r="O1197" s="7">
        <f t="shared" si="73"/>
        <v>79.41</v>
      </c>
      <c r="P1197" t="s">
        <v>8285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72"/>
        <v>2.6991034482758622</v>
      </c>
      <c r="O1198" s="7">
        <f t="shared" si="73"/>
        <v>76.44</v>
      </c>
      <c r="P1198" t="s">
        <v>8285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72"/>
        <v>2.5329333333333333</v>
      </c>
      <c r="O1199" s="7">
        <f t="shared" si="73"/>
        <v>121</v>
      </c>
      <c r="P1199" t="s">
        <v>8285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72"/>
        <v>2.6059999999999999</v>
      </c>
      <c r="O1200" s="7">
        <f t="shared" si="73"/>
        <v>54.62</v>
      </c>
      <c r="P1200" t="s">
        <v>8285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72"/>
        <v>1.0131677953348381</v>
      </c>
      <c r="O1201" s="7">
        <f t="shared" si="73"/>
        <v>299.22000000000003</v>
      </c>
      <c r="P1201" t="s">
        <v>8285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72"/>
        <v>1.2560416666666667</v>
      </c>
      <c r="O1202" s="7">
        <f t="shared" si="73"/>
        <v>58.53</v>
      </c>
      <c r="P1202" t="s">
        <v>8285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72"/>
        <v>1.0243783333333334</v>
      </c>
      <c r="O1203" s="7">
        <f t="shared" si="73"/>
        <v>55.37</v>
      </c>
      <c r="P1203" t="s">
        <v>8285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72"/>
        <v>1.99244</v>
      </c>
      <c r="O1204" s="7">
        <f t="shared" si="73"/>
        <v>183.8</v>
      </c>
      <c r="P1204" t="s">
        <v>8285</v>
      </c>
      <c r="Q1204" t="s">
        <v>8337</v>
      </c>
      <c r="R1204" t="s">
        <v>8338</v>
      </c>
      <c r="S1204" s="11">
        <f t="shared" si="74"/>
        <v>42152.080486111103</v>
      </c>
      <c r="T1204" s="11">
        <f t="shared" si="75"/>
        <v>42182.080486111103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72"/>
        <v>1.0245398773006136</v>
      </c>
      <c r="O1205" s="7">
        <f t="shared" si="73"/>
        <v>165.35</v>
      </c>
      <c r="P1205" t="s">
        <v>8285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72"/>
        <v>1.0294615384615384</v>
      </c>
      <c r="O1206" s="7">
        <f t="shared" si="73"/>
        <v>234.79</v>
      </c>
      <c r="P1206" t="s">
        <v>8285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72"/>
        <v>1.0086153846153847</v>
      </c>
      <c r="O1207" s="7">
        <f t="shared" si="73"/>
        <v>211.48</v>
      </c>
      <c r="P1207" t="s">
        <v>8285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72"/>
        <v>1.1499999999999999</v>
      </c>
      <c r="O1208" s="7">
        <f t="shared" si="73"/>
        <v>32.340000000000003</v>
      </c>
      <c r="P1208" t="s">
        <v>8285</v>
      </c>
      <c r="Q1208" t="s">
        <v>8337</v>
      </c>
      <c r="R1208" t="s">
        <v>8338</v>
      </c>
      <c r="S1208" s="11">
        <f t="shared" si="74"/>
        <v>42772.567743055559</v>
      </c>
      <c r="T1208" s="11">
        <f t="shared" si="75"/>
        <v>42805.353472222218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72"/>
        <v>1.0416766467065868</v>
      </c>
      <c r="O1209" s="7">
        <f t="shared" si="73"/>
        <v>123.38</v>
      </c>
      <c r="P1209" t="s">
        <v>8285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72"/>
        <v>1.5529999999999999</v>
      </c>
      <c r="O1210" s="7">
        <f t="shared" si="73"/>
        <v>207.07</v>
      </c>
      <c r="P1210" t="s">
        <v>8285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72"/>
        <v>1.06</v>
      </c>
      <c r="O1211" s="7">
        <f t="shared" si="73"/>
        <v>138.26</v>
      </c>
      <c r="P1211" t="s">
        <v>8285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72"/>
        <v>2.5431499999999998</v>
      </c>
      <c r="O1212" s="7">
        <f t="shared" si="73"/>
        <v>493.82</v>
      </c>
      <c r="P1212" t="s">
        <v>8285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72"/>
        <v>1.0109999999999999</v>
      </c>
      <c r="O1213" s="7">
        <f t="shared" si="73"/>
        <v>168.5</v>
      </c>
      <c r="P1213" t="s">
        <v>8285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72"/>
        <v>1.2904</v>
      </c>
      <c r="O1214" s="7">
        <f t="shared" si="73"/>
        <v>38.869999999999997</v>
      </c>
      <c r="P1214" t="s">
        <v>8285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72"/>
        <v>1.0223076923076924</v>
      </c>
      <c r="O1215" s="7">
        <f t="shared" si="73"/>
        <v>61.53</v>
      </c>
      <c r="P1215" t="s">
        <v>8285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72"/>
        <v>1.3180000000000001</v>
      </c>
      <c r="O1216" s="7">
        <f t="shared" si="73"/>
        <v>105.44</v>
      </c>
      <c r="P1216" t="s">
        <v>8285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72"/>
        <v>7.8608020000000005</v>
      </c>
      <c r="O1217" s="7">
        <f t="shared" si="73"/>
        <v>71.59</v>
      </c>
      <c r="P1217" t="s">
        <v>8285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si="72"/>
        <v>1.4570000000000001</v>
      </c>
      <c r="O1218" s="7">
        <f t="shared" si="73"/>
        <v>91.88</v>
      </c>
      <c r="P1218" t="s">
        <v>8285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ref="N1219:N1282" si="76">E1219/D1219</f>
        <v>1.026</v>
      </c>
      <c r="O1219" s="7">
        <f t="shared" ref="O1219:O1282" si="77">ROUND((E1219/L1219), 2)</f>
        <v>148.57</v>
      </c>
      <c r="P1219" t="s">
        <v>8285</v>
      </c>
      <c r="Q1219" t="s">
        <v>8337</v>
      </c>
      <c r="R1219" t="s">
        <v>8338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76"/>
        <v>1.7227777777777777</v>
      </c>
      <c r="O1220" s="7">
        <f t="shared" si="77"/>
        <v>174.21</v>
      </c>
      <c r="P1220" t="s">
        <v>8285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76"/>
        <v>1.5916819571865444</v>
      </c>
      <c r="O1221" s="7">
        <f t="shared" si="77"/>
        <v>102.86</v>
      </c>
      <c r="P1221" t="s">
        <v>8285</v>
      </c>
      <c r="Q1221" t="s">
        <v>8337</v>
      </c>
      <c r="R1221" t="s">
        <v>8338</v>
      </c>
      <c r="S1221" s="11">
        <f t="shared" si="78"/>
        <v>42633.253622685181</v>
      </c>
      <c r="T1221" s="11">
        <f t="shared" si="79"/>
        <v>42663.253622685181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76"/>
        <v>1.0376666666666667</v>
      </c>
      <c r="O1222" s="7">
        <f t="shared" si="77"/>
        <v>111.18</v>
      </c>
      <c r="P1222" t="s">
        <v>8285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76"/>
        <v>1.1140954545454547</v>
      </c>
      <c r="O1223" s="7">
        <f t="shared" si="77"/>
        <v>23.8</v>
      </c>
      <c r="P1223" t="s">
        <v>8285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76"/>
        <v>2.80375</v>
      </c>
      <c r="O1224" s="7">
        <f t="shared" si="77"/>
        <v>81.27</v>
      </c>
      <c r="P1224" t="s">
        <v>8285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76"/>
        <v>1.1210606060606061</v>
      </c>
      <c r="O1225" s="7">
        <f t="shared" si="77"/>
        <v>116.21</v>
      </c>
      <c r="P1225" t="s">
        <v>8285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76"/>
        <v>7.0666666666666669E-2</v>
      </c>
      <c r="O1226" s="7">
        <f t="shared" si="77"/>
        <v>58.89</v>
      </c>
      <c r="P1226" t="s">
        <v>8286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76"/>
        <v>4.3999999999999997E-2</v>
      </c>
      <c r="O1227" s="7">
        <f t="shared" si="77"/>
        <v>44</v>
      </c>
      <c r="P1227" t="s">
        <v>8286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76"/>
        <v>3.8739999999999997E-2</v>
      </c>
      <c r="O1228" s="7">
        <f t="shared" si="77"/>
        <v>48.43</v>
      </c>
      <c r="P1228" t="s">
        <v>8286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76"/>
        <v>0</v>
      </c>
      <c r="O1229" s="7" t="e">
        <f t="shared" si="77"/>
        <v>#DIV/0!</v>
      </c>
      <c r="P1229" t="s">
        <v>8286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76"/>
        <v>0.29299999999999998</v>
      </c>
      <c r="O1230" s="7">
        <f t="shared" si="77"/>
        <v>61.04</v>
      </c>
      <c r="P1230" t="s">
        <v>8286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76"/>
        <v>9.0909090909090905E-3</v>
      </c>
      <c r="O1231" s="7">
        <f t="shared" si="77"/>
        <v>25</v>
      </c>
      <c r="P1231" t="s">
        <v>8286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76"/>
        <v>0</v>
      </c>
      <c r="O1232" s="7" t="e">
        <f t="shared" si="77"/>
        <v>#DIV/0!</v>
      </c>
      <c r="P1232" t="s">
        <v>8286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76"/>
        <v>0</v>
      </c>
      <c r="O1233" s="7" t="e">
        <f t="shared" si="77"/>
        <v>#DIV/0!</v>
      </c>
      <c r="P1233" t="s">
        <v>8286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76"/>
        <v>8.0000000000000002E-3</v>
      </c>
      <c r="O1234" s="7">
        <f t="shared" si="77"/>
        <v>40</v>
      </c>
      <c r="P1234" t="s">
        <v>8286</v>
      </c>
      <c r="Q1234" t="s">
        <v>8324</v>
      </c>
      <c r="R1234" t="s">
        <v>8339</v>
      </c>
      <c r="S1234" s="11">
        <f t="shared" si="78"/>
        <v>41506.639699074076</v>
      </c>
      <c r="T1234" s="11">
        <f t="shared" si="79"/>
        <v>41553.639699074076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76"/>
        <v>0.11600000000000001</v>
      </c>
      <c r="O1235" s="7">
        <f t="shared" si="77"/>
        <v>19.329999999999998</v>
      </c>
      <c r="P1235" t="s">
        <v>8286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76"/>
        <v>0</v>
      </c>
      <c r="O1236" s="7" t="e">
        <f t="shared" si="77"/>
        <v>#DIV/0!</v>
      </c>
      <c r="P1236" t="s">
        <v>8286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76"/>
        <v>2.787363950092912E-2</v>
      </c>
      <c r="O1237" s="7">
        <f t="shared" si="77"/>
        <v>35</v>
      </c>
      <c r="P1237" t="s">
        <v>8286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76"/>
        <v>0</v>
      </c>
      <c r="O1238" s="7" t="e">
        <f t="shared" si="77"/>
        <v>#DIV/0!</v>
      </c>
      <c r="P1238" t="s">
        <v>8286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76"/>
        <v>0</v>
      </c>
      <c r="O1239" s="7" t="e">
        <f t="shared" si="77"/>
        <v>#DIV/0!</v>
      </c>
      <c r="P1239" t="s">
        <v>8286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76"/>
        <v>0.17799999999999999</v>
      </c>
      <c r="O1240" s="7">
        <f t="shared" si="77"/>
        <v>59.33</v>
      </c>
      <c r="P1240" t="s">
        <v>8286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76"/>
        <v>0</v>
      </c>
      <c r="O1241" s="7" t="e">
        <f t="shared" si="77"/>
        <v>#DIV/0!</v>
      </c>
      <c r="P1241" t="s">
        <v>8286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76"/>
        <v>3.0124999999999999E-2</v>
      </c>
      <c r="O1242" s="7">
        <f t="shared" si="77"/>
        <v>30.13</v>
      </c>
      <c r="P1242" t="s">
        <v>8286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76"/>
        <v>0.50739999999999996</v>
      </c>
      <c r="O1243" s="7">
        <f t="shared" si="77"/>
        <v>74.62</v>
      </c>
      <c r="P1243" t="s">
        <v>8286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76"/>
        <v>5.4884742041712408E-3</v>
      </c>
      <c r="O1244" s="7">
        <f t="shared" si="77"/>
        <v>5</v>
      </c>
      <c r="P1244" t="s">
        <v>8286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76"/>
        <v>0.14091666666666666</v>
      </c>
      <c r="O1245" s="7">
        <f t="shared" si="77"/>
        <v>44.5</v>
      </c>
      <c r="P1245" t="s">
        <v>8286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76"/>
        <v>1.038</v>
      </c>
      <c r="O1246" s="7">
        <f t="shared" si="77"/>
        <v>46.13</v>
      </c>
      <c r="P1246" t="s">
        <v>8276</v>
      </c>
      <c r="Q1246" t="s">
        <v>8324</v>
      </c>
      <c r="R1246" t="s">
        <v>8325</v>
      </c>
      <c r="S1246" s="11">
        <f t="shared" si="78"/>
        <v>41355.617164351846</v>
      </c>
      <c r="T1246" s="11">
        <f t="shared" si="79"/>
        <v>41386.666666666664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76"/>
        <v>1.2024999999999999</v>
      </c>
      <c r="O1247" s="7">
        <f t="shared" si="77"/>
        <v>141.47</v>
      </c>
      <c r="P1247" t="s">
        <v>8276</v>
      </c>
      <c r="Q1247" t="s">
        <v>8324</v>
      </c>
      <c r="R1247" t="s">
        <v>8325</v>
      </c>
      <c r="S1247" s="11">
        <f t="shared" si="78"/>
        <v>41774.391597222217</v>
      </c>
      <c r="T1247" s="11">
        <f t="shared" si="79"/>
        <v>41804.391597222217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76"/>
        <v>1.17</v>
      </c>
      <c r="O1248" s="7">
        <f t="shared" si="77"/>
        <v>75.48</v>
      </c>
      <c r="P1248" t="s">
        <v>8276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76"/>
        <v>1.2214285714285715</v>
      </c>
      <c r="O1249" s="7">
        <f t="shared" si="77"/>
        <v>85.5</v>
      </c>
      <c r="P1249" t="s">
        <v>8276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76"/>
        <v>1.5164</v>
      </c>
      <c r="O1250" s="7">
        <f t="shared" si="77"/>
        <v>64.25</v>
      </c>
      <c r="P1250" t="s">
        <v>8276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76"/>
        <v>1.0444</v>
      </c>
      <c r="O1251" s="7">
        <f t="shared" si="77"/>
        <v>64.47</v>
      </c>
      <c r="P1251" t="s">
        <v>8276</v>
      </c>
      <c r="Q1251" t="s">
        <v>8324</v>
      </c>
      <c r="R1251" t="s">
        <v>8325</v>
      </c>
      <c r="S1251" s="11">
        <f t="shared" si="78"/>
        <v>41067.532534722224</v>
      </c>
      <c r="T1251" s="11">
        <f t="shared" si="79"/>
        <v>41097.532534722224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76"/>
        <v>2.0015333333333332</v>
      </c>
      <c r="O1252" s="7">
        <f t="shared" si="77"/>
        <v>118.2</v>
      </c>
      <c r="P1252" t="s">
        <v>8276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76"/>
        <v>1.018</v>
      </c>
      <c r="O1253" s="7">
        <f t="shared" si="77"/>
        <v>82.54</v>
      </c>
      <c r="P1253" t="s">
        <v>8276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76"/>
        <v>1.3765714285714286</v>
      </c>
      <c r="O1254" s="7">
        <f t="shared" si="77"/>
        <v>34.17</v>
      </c>
      <c r="P1254" t="s">
        <v>8276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76"/>
        <v>3038.3319999999999</v>
      </c>
      <c r="O1255" s="7">
        <f t="shared" si="77"/>
        <v>42.73</v>
      </c>
      <c r="P1255" t="s">
        <v>8276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76"/>
        <v>1.9885074626865671</v>
      </c>
      <c r="O1256" s="7">
        <f t="shared" si="77"/>
        <v>94.49</v>
      </c>
      <c r="P1256" t="s">
        <v>8276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76"/>
        <v>2.0236666666666667</v>
      </c>
      <c r="O1257" s="7">
        <f t="shared" si="77"/>
        <v>55.7</v>
      </c>
      <c r="P1257" t="s">
        <v>8276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76"/>
        <v>1.1796376666666666</v>
      </c>
      <c r="O1258" s="7">
        <f t="shared" si="77"/>
        <v>98.03</v>
      </c>
      <c r="P1258" t="s">
        <v>8276</v>
      </c>
      <c r="Q1258" t="s">
        <v>8324</v>
      </c>
      <c r="R1258" t="s">
        <v>8325</v>
      </c>
      <c r="S1258" s="11">
        <f t="shared" si="78"/>
        <v>40921.711006944446</v>
      </c>
      <c r="T1258" s="11">
        <f t="shared" si="79"/>
        <v>40951.711006944446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76"/>
        <v>2.9472727272727273</v>
      </c>
      <c r="O1259" s="7">
        <f t="shared" si="77"/>
        <v>92.1</v>
      </c>
      <c r="P1259" t="s">
        <v>8276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76"/>
        <v>2.1314633333333335</v>
      </c>
      <c r="O1260" s="7">
        <f t="shared" si="77"/>
        <v>38.18</v>
      </c>
      <c r="P1260" t="s">
        <v>8276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76"/>
        <v>1.0424</v>
      </c>
      <c r="O1261" s="7">
        <f t="shared" si="77"/>
        <v>27.15</v>
      </c>
      <c r="P1261" t="s">
        <v>8276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76"/>
        <v>1.1366666666666667</v>
      </c>
      <c r="O1262" s="7">
        <f t="shared" si="77"/>
        <v>50.69</v>
      </c>
      <c r="P1262" t="s">
        <v>8276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76"/>
        <v>1.0125</v>
      </c>
      <c r="O1263" s="7">
        <f t="shared" si="77"/>
        <v>38.94</v>
      </c>
      <c r="P1263" t="s">
        <v>8276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76"/>
        <v>1.2541538461538462</v>
      </c>
      <c r="O1264" s="7">
        <f t="shared" si="77"/>
        <v>77.64</v>
      </c>
      <c r="P1264" t="s">
        <v>8276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76"/>
        <v>1.19</v>
      </c>
      <c r="O1265" s="7">
        <f t="shared" si="77"/>
        <v>43.54</v>
      </c>
      <c r="P1265" t="s">
        <v>8276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76"/>
        <v>1.6646153846153846</v>
      </c>
      <c r="O1266" s="7">
        <f t="shared" si="77"/>
        <v>31.82</v>
      </c>
      <c r="P1266" t="s">
        <v>8276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76"/>
        <v>1.1914771428571429</v>
      </c>
      <c r="O1267" s="7">
        <f t="shared" si="77"/>
        <v>63.18</v>
      </c>
      <c r="P1267" t="s">
        <v>8276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76"/>
        <v>1.0047368421052632</v>
      </c>
      <c r="O1268" s="7">
        <f t="shared" si="77"/>
        <v>190.9</v>
      </c>
      <c r="P1268" t="s">
        <v>8276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76"/>
        <v>1.018</v>
      </c>
      <c r="O1269" s="7">
        <f t="shared" si="77"/>
        <v>140.86000000000001</v>
      </c>
      <c r="P1269" t="s">
        <v>8276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76"/>
        <v>1.1666666666666667</v>
      </c>
      <c r="O1270" s="7">
        <f t="shared" si="77"/>
        <v>76.92</v>
      </c>
      <c r="P1270" t="s">
        <v>8276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76"/>
        <v>1.0864893617021276</v>
      </c>
      <c r="O1271" s="7">
        <f t="shared" si="77"/>
        <v>99.16</v>
      </c>
      <c r="P1271" t="s">
        <v>8276</v>
      </c>
      <c r="Q1271" t="s">
        <v>8324</v>
      </c>
      <c r="R1271" t="s">
        <v>8325</v>
      </c>
      <c r="S1271" s="11">
        <f t="shared" si="78"/>
        <v>42445.614722222213</v>
      </c>
      <c r="T1271" s="11">
        <f t="shared" si="79"/>
        <v>42475.791666666664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76"/>
        <v>1.1472</v>
      </c>
      <c r="O1272" s="7">
        <f t="shared" si="77"/>
        <v>67.88</v>
      </c>
      <c r="P1272" t="s">
        <v>8276</v>
      </c>
      <c r="Q1272" t="s">
        <v>8324</v>
      </c>
      <c r="R1272" t="s">
        <v>8325</v>
      </c>
      <c r="S1272" s="11">
        <f t="shared" si="78"/>
        <v>40933.648634259262</v>
      </c>
      <c r="T1272" s="11">
        <f t="shared" si="79"/>
        <v>40993.60696759259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76"/>
        <v>1.018</v>
      </c>
      <c r="O1273" s="7">
        <f t="shared" si="77"/>
        <v>246.29</v>
      </c>
      <c r="P1273" t="s">
        <v>8276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76"/>
        <v>1.06</v>
      </c>
      <c r="O1274" s="7">
        <f t="shared" si="77"/>
        <v>189.29</v>
      </c>
      <c r="P1274" t="s">
        <v>8276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76"/>
        <v>1.0349999999999999</v>
      </c>
      <c r="O1275" s="7">
        <f t="shared" si="77"/>
        <v>76.67</v>
      </c>
      <c r="P1275" t="s">
        <v>8276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76"/>
        <v>1.5497535999999998</v>
      </c>
      <c r="O1276" s="7">
        <f t="shared" si="77"/>
        <v>82.96</v>
      </c>
      <c r="P1276" t="s">
        <v>8276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76"/>
        <v>1.6214066666666667</v>
      </c>
      <c r="O1277" s="7">
        <f t="shared" si="77"/>
        <v>62.52</v>
      </c>
      <c r="P1277" t="s">
        <v>8276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76"/>
        <v>1.0442100000000001</v>
      </c>
      <c r="O1278" s="7">
        <f t="shared" si="77"/>
        <v>46.07</v>
      </c>
      <c r="P1278" t="s">
        <v>8276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76"/>
        <v>1.0612433333333333</v>
      </c>
      <c r="O1279" s="7">
        <f t="shared" si="77"/>
        <v>38.54</v>
      </c>
      <c r="P1279" t="s">
        <v>8276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76"/>
        <v>1.5493846153846154</v>
      </c>
      <c r="O1280" s="7">
        <f t="shared" si="77"/>
        <v>53.01</v>
      </c>
      <c r="P1280" t="s">
        <v>8276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76"/>
        <v>1.1077157238734421</v>
      </c>
      <c r="O1281" s="7">
        <f t="shared" si="77"/>
        <v>73.36</v>
      </c>
      <c r="P1281" t="s">
        <v>8276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si="76"/>
        <v>1.1091186666666666</v>
      </c>
      <c r="O1282" s="7">
        <f t="shared" si="77"/>
        <v>127.98</v>
      </c>
      <c r="P1282" t="s">
        <v>8276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ref="N1283:N1346" si="80">E1283/D1283</f>
        <v>1.1071428571428572</v>
      </c>
      <c r="O1283" s="7">
        <f t="shared" ref="O1283:O1346" si="81">ROUND((E1283/L1283), 2)</f>
        <v>104.73</v>
      </c>
      <c r="P1283" t="s">
        <v>8276</v>
      </c>
      <c r="Q1283" t="s">
        <v>8324</v>
      </c>
      <c r="R1283" t="s">
        <v>8325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80"/>
        <v>1.2361333333333333</v>
      </c>
      <c r="O1284" s="7">
        <f t="shared" si="81"/>
        <v>67.67</v>
      </c>
      <c r="P1284" t="s">
        <v>8276</v>
      </c>
      <c r="Q1284" t="s">
        <v>8324</v>
      </c>
      <c r="R1284" t="s">
        <v>8325</v>
      </c>
      <c r="S1284" s="11">
        <f t="shared" si="82"/>
        <v>41586.266840277778</v>
      </c>
      <c r="T1284" s="11">
        <f t="shared" si="83"/>
        <v>41616.999305555553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80"/>
        <v>2.1105</v>
      </c>
      <c r="O1285" s="7">
        <f t="shared" si="81"/>
        <v>95.93</v>
      </c>
      <c r="P1285" t="s">
        <v>8276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80"/>
        <v>1.01</v>
      </c>
      <c r="O1286" s="7">
        <f t="shared" si="81"/>
        <v>65.16</v>
      </c>
      <c r="P1286" t="s">
        <v>8271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80"/>
        <v>1.0165</v>
      </c>
      <c r="O1287" s="7">
        <f t="shared" si="81"/>
        <v>32.270000000000003</v>
      </c>
      <c r="P1287" t="s">
        <v>8271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80"/>
        <v>1.0833333333333333</v>
      </c>
      <c r="O1288" s="7">
        <f t="shared" si="81"/>
        <v>81.25</v>
      </c>
      <c r="P1288" t="s">
        <v>8271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80"/>
        <v>2.42</v>
      </c>
      <c r="O1289" s="7">
        <f t="shared" si="81"/>
        <v>24.2</v>
      </c>
      <c r="P1289" t="s">
        <v>8271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80"/>
        <v>1.0044999999999999</v>
      </c>
      <c r="O1290" s="7">
        <f t="shared" si="81"/>
        <v>65.87</v>
      </c>
      <c r="P1290" t="s">
        <v>8271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80"/>
        <v>1.2506666666666666</v>
      </c>
      <c r="O1291" s="7">
        <f t="shared" si="81"/>
        <v>36.08</v>
      </c>
      <c r="P1291" t="s">
        <v>8271</v>
      </c>
      <c r="Q1291" t="s">
        <v>8316</v>
      </c>
      <c r="R1291" t="s">
        <v>8317</v>
      </c>
      <c r="S1291" s="11">
        <f t="shared" si="82"/>
        <v>42708.926446759251</v>
      </c>
      <c r="T1291" s="11">
        <f t="shared" si="83"/>
        <v>42738.926446759251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80"/>
        <v>1.0857142857142856</v>
      </c>
      <c r="O1292" s="7">
        <f t="shared" si="81"/>
        <v>44.19</v>
      </c>
      <c r="P1292" t="s">
        <v>8271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80"/>
        <v>1.4570000000000001</v>
      </c>
      <c r="O1293" s="7">
        <f t="shared" si="81"/>
        <v>104.07</v>
      </c>
      <c r="P1293" t="s">
        <v>8271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80"/>
        <v>1.1000000000000001</v>
      </c>
      <c r="O1294" s="7">
        <f t="shared" si="81"/>
        <v>35.96</v>
      </c>
      <c r="P1294" t="s">
        <v>8271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80"/>
        <v>1.0223333333333333</v>
      </c>
      <c r="O1295" s="7">
        <f t="shared" si="81"/>
        <v>127.79</v>
      </c>
      <c r="P1295" t="s">
        <v>8271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42322.534386574065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80"/>
        <v>1.22</v>
      </c>
      <c r="O1296" s="7">
        <f t="shared" si="81"/>
        <v>27.73</v>
      </c>
      <c r="P1296" t="s">
        <v>8271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80"/>
        <v>1.0196000000000001</v>
      </c>
      <c r="O1297" s="7">
        <f t="shared" si="81"/>
        <v>39.83</v>
      </c>
      <c r="P1297" t="s">
        <v>8271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80"/>
        <v>1.411764705882353</v>
      </c>
      <c r="O1298" s="7">
        <f t="shared" si="81"/>
        <v>52.17</v>
      </c>
      <c r="P1298" t="s">
        <v>8271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80"/>
        <v>1.0952500000000001</v>
      </c>
      <c r="O1299" s="7">
        <f t="shared" si="81"/>
        <v>92.04</v>
      </c>
      <c r="P1299" t="s">
        <v>8271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80"/>
        <v>1.0465</v>
      </c>
      <c r="O1300" s="7">
        <f t="shared" si="81"/>
        <v>63.42</v>
      </c>
      <c r="P1300" t="s">
        <v>8271</v>
      </c>
      <c r="Q1300" t="s">
        <v>8316</v>
      </c>
      <c r="R1300" t="s">
        <v>8317</v>
      </c>
      <c r="S1300" s="11">
        <f t="shared" si="82"/>
        <v>42458.472592592596</v>
      </c>
      <c r="T1300" s="11">
        <f t="shared" si="83"/>
        <v>42488.472592592596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80"/>
        <v>1.24</v>
      </c>
      <c r="O1301" s="7">
        <f t="shared" si="81"/>
        <v>135.63</v>
      </c>
      <c r="P1301" t="s">
        <v>8271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80"/>
        <v>1.35</v>
      </c>
      <c r="O1302" s="7">
        <f t="shared" si="81"/>
        <v>168.75</v>
      </c>
      <c r="P1302" t="s">
        <v>8271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80"/>
        <v>1.0275000000000001</v>
      </c>
      <c r="O1303" s="7">
        <f t="shared" si="81"/>
        <v>70.86</v>
      </c>
      <c r="P1303" t="s">
        <v>8271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80"/>
        <v>1</v>
      </c>
      <c r="O1304" s="7">
        <f t="shared" si="81"/>
        <v>50</v>
      </c>
      <c r="P1304" t="s">
        <v>8271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80"/>
        <v>1.3026085714285716</v>
      </c>
      <c r="O1305" s="7">
        <f t="shared" si="81"/>
        <v>42.21</v>
      </c>
      <c r="P1305" t="s">
        <v>8271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80"/>
        <v>0.39627499999999999</v>
      </c>
      <c r="O1306" s="7">
        <f t="shared" si="81"/>
        <v>152.41</v>
      </c>
      <c r="P1306" t="s">
        <v>8273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80"/>
        <v>0.25976666666666665</v>
      </c>
      <c r="O1307" s="7">
        <f t="shared" si="81"/>
        <v>90.62</v>
      </c>
      <c r="P1307" t="s">
        <v>8273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80"/>
        <v>0.65246363636363636</v>
      </c>
      <c r="O1308" s="7">
        <f t="shared" si="81"/>
        <v>201.6</v>
      </c>
      <c r="P1308" t="s">
        <v>8273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80"/>
        <v>0.11514000000000001</v>
      </c>
      <c r="O1309" s="7">
        <f t="shared" si="81"/>
        <v>127.93</v>
      </c>
      <c r="P1309" t="s">
        <v>8273</v>
      </c>
      <c r="Q1309" t="s">
        <v>8318</v>
      </c>
      <c r="R1309" t="s">
        <v>8320</v>
      </c>
      <c r="S1309" s="11">
        <f t="shared" si="82"/>
        <v>42387.294895833329</v>
      </c>
      <c r="T1309" s="11">
        <f t="shared" si="83"/>
        <v>42417.294895833329</v>
      </c>
    </row>
    <row r="1310" spans="1:20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80"/>
        <v>0.11360000000000001</v>
      </c>
      <c r="O1310" s="7">
        <f t="shared" si="81"/>
        <v>29.89</v>
      </c>
      <c r="P1310" t="s">
        <v>8273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80"/>
        <v>1.1199130434782609</v>
      </c>
      <c r="O1311" s="7">
        <f t="shared" si="81"/>
        <v>367.97</v>
      </c>
      <c r="P1311" t="s">
        <v>8273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80"/>
        <v>0.155</v>
      </c>
      <c r="O1312" s="7">
        <f t="shared" si="81"/>
        <v>129.16999999999999</v>
      </c>
      <c r="P1312" t="s">
        <v>8273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80"/>
        <v>0.32028000000000001</v>
      </c>
      <c r="O1313" s="7">
        <f t="shared" si="81"/>
        <v>800.7</v>
      </c>
      <c r="P1313" t="s">
        <v>8273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80"/>
        <v>6.0869565217391303E-3</v>
      </c>
      <c r="O1314" s="7">
        <f t="shared" si="81"/>
        <v>28</v>
      </c>
      <c r="P1314" t="s">
        <v>8273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80"/>
        <v>0.31114999999999998</v>
      </c>
      <c r="O1315" s="7">
        <f t="shared" si="81"/>
        <v>102.02</v>
      </c>
      <c r="P1315" t="s">
        <v>8273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80"/>
        <v>1.1266666666666666E-2</v>
      </c>
      <c r="O1316" s="7">
        <f t="shared" si="81"/>
        <v>184.36</v>
      </c>
      <c r="P1316" t="s">
        <v>8273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80"/>
        <v>0.40404000000000001</v>
      </c>
      <c r="O1317" s="7">
        <f t="shared" si="81"/>
        <v>162.91999999999999</v>
      </c>
      <c r="P1317" t="s">
        <v>8273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80"/>
        <v>1.3333333333333333E-5</v>
      </c>
      <c r="O1318" s="7">
        <f t="shared" si="81"/>
        <v>1</v>
      </c>
      <c r="P1318" t="s">
        <v>8273</v>
      </c>
      <c r="Q1318" t="s">
        <v>8318</v>
      </c>
      <c r="R1318" t="s">
        <v>8320</v>
      </c>
      <c r="S1318" s="11">
        <f t="shared" si="82"/>
        <v>42393.753576388881</v>
      </c>
      <c r="T1318" s="11">
        <f t="shared" si="83"/>
        <v>42428.753576388881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80"/>
        <v>5.7334999999999997E-2</v>
      </c>
      <c r="O1319" s="7">
        <f t="shared" si="81"/>
        <v>603.53</v>
      </c>
      <c r="P1319" t="s">
        <v>8273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80"/>
        <v>0.15325</v>
      </c>
      <c r="O1320" s="7">
        <f t="shared" si="81"/>
        <v>45.41</v>
      </c>
      <c r="P1320" t="s">
        <v>8273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80"/>
        <v>0.15103448275862069</v>
      </c>
      <c r="O1321" s="7">
        <f t="shared" si="81"/>
        <v>97.33</v>
      </c>
      <c r="P1321" t="s">
        <v>8273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80"/>
        <v>5.0299999999999997E-3</v>
      </c>
      <c r="O1322" s="7">
        <f t="shared" si="81"/>
        <v>167.67</v>
      </c>
      <c r="P1322" t="s">
        <v>8273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80"/>
        <v>1.3028138528138528E-2</v>
      </c>
      <c r="O1323" s="7">
        <f t="shared" si="81"/>
        <v>859.86</v>
      </c>
      <c r="P1323" t="s">
        <v>8273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80"/>
        <v>3.0285714285714286E-3</v>
      </c>
      <c r="O1324" s="7">
        <f t="shared" si="81"/>
        <v>26.5</v>
      </c>
      <c r="P1324" t="s">
        <v>8273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80"/>
        <v>8.8800000000000004E-2</v>
      </c>
      <c r="O1325" s="7">
        <f t="shared" si="81"/>
        <v>30.27</v>
      </c>
      <c r="P1325" t="s">
        <v>8273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80"/>
        <v>9.8400000000000001E-2</v>
      </c>
      <c r="O1326" s="7">
        <f t="shared" si="81"/>
        <v>54.67</v>
      </c>
      <c r="P1326" t="s">
        <v>8273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80"/>
        <v>2.4299999999999999E-2</v>
      </c>
      <c r="O1327" s="7">
        <f t="shared" si="81"/>
        <v>60.75</v>
      </c>
      <c r="P1327" t="s">
        <v>8273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80"/>
        <v>1.1299999999999999E-2</v>
      </c>
      <c r="O1328" s="7">
        <f t="shared" si="81"/>
        <v>102.73</v>
      </c>
      <c r="P1328" t="s">
        <v>8273</v>
      </c>
      <c r="Q1328" t="s">
        <v>8318</v>
      </c>
      <c r="R1328" t="s">
        <v>8320</v>
      </c>
      <c r="S1328" s="11">
        <f t="shared" si="82"/>
        <v>41974.583657407398</v>
      </c>
      <c r="T1328" s="11">
        <f t="shared" si="83"/>
        <v>42019.583657407398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80"/>
        <v>3.5520833333333335E-2</v>
      </c>
      <c r="O1329" s="7">
        <f t="shared" si="81"/>
        <v>41.59</v>
      </c>
      <c r="P1329" t="s">
        <v>8273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80"/>
        <v>2.3306666666666667E-2</v>
      </c>
      <c r="O1330" s="7">
        <f t="shared" si="81"/>
        <v>116.53</v>
      </c>
      <c r="P1330" t="s">
        <v>8273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80"/>
        <v>8.1600000000000006E-3</v>
      </c>
      <c r="O1331" s="7">
        <f t="shared" si="81"/>
        <v>45.33</v>
      </c>
      <c r="P1331" t="s">
        <v>8273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80"/>
        <v>0.22494285714285714</v>
      </c>
      <c r="O1332" s="7">
        <f t="shared" si="81"/>
        <v>157.46</v>
      </c>
      <c r="P1332" t="s">
        <v>8273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80"/>
        <v>1.3668E-2</v>
      </c>
      <c r="O1333" s="7">
        <f t="shared" si="81"/>
        <v>100.5</v>
      </c>
      <c r="P1333" t="s">
        <v>8273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80"/>
        <v>0</v>
      </c>
      <c r="O1334" s="7" t="e">
        <f t="shared" si="81"/>
        <v>#DIV/0!</v>
      </c>
      <c r="P1334" t="s">
        <v>8273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80"/>
        <v>0</v>
      </c>
      <c r="O1335" s="7" t="e">
        <f t="shared" si="81"/>
        <v>#DIV/0!</v>
      </c>
      <c r="P1335" t="s">
        <v>8273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80"/>
        <v>0.10754135338345865</v>
      </c>
      <c r="O1336" s="7">
        <f t="shared" si="81"/>
        <v>51.82</v>
      </c>
      <c r="P1336" t="s">
        <v>8273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80"/>
        <v>0.1976</v>
      </c>
      <c r="O1337" s="7">
        <f t="shared" si="81"/>
        <v>308.75</v>
      </c>
      <c r="P1337" t="s">
        <v>8273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80"/>
        <v>0.84946999999999995</v>
      </c>
      <c r="O1338" s="7">
        <f t="shared" si="81"/>
        <v>379.23</v>
      </c>
      <c r="P1338" t="s">
        <v>8273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80"/>
        <v>0.49381999999999998</v>
      </c>
      <c r="O1339" s="7">
        <f t="shared" si="81"/>
        <v>176.36</v>
      </c>
      <c r="P1339" t="s">
        <v>8273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80"/>
        <v>3.3033333333333331E-2</v>
      </c>
      <c r="O1340" s="7">
        <f t="shared" si="81"/>
        <v>66.069999999999993</v>
      </c>
      <c r="P1340" t="s">
        <v>8273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80"/>
        <v>6.6339999999999996E-2</v>
      </c>
      <c r="O1341" s="7">
        <f t="shared" si="81"/>
        <v>89.65</v>
      </c>
      <c r="P1341" t="s">
        <v>8273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80"/>
        <v>0</v>
      </c>
      <c r="O1342" s="7" t="e">
        <f t="shared" si="81"/>
        <v>#DIV/0!</v>
      </c>
      <c r="P1342" t="s">
        <v>8273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80"/>
        <v>0.7036</v>
      </c>
      <c r="O1343" s="7">
        <f t="shared" si="81"/>
        <v>382.39</v>
      </c>
      <c r="P1343" t="s">
        <v>8273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80"/>
        <v>2E-3</v>
      </c>
      <c r="O1344" s="7">
        <f t="shared" si="81"/>
        <v>100</v>
      </c>
      <c r="P1344" t="s">
        <v>8273</v>
      </c>
      <c r="Q1344" t="s">
        <v>8318</v>
      </c>
      <c r="R1344" t="s">
        <v>8320</v>
      </c>
      <c r="S1344" s="11">
        <f t="shared" si="82"/>
        <v>42172.608090277768</v>
      </c>
      <c r="T1344" s="11">
        <f t="shared" si="83"/>
        <v>42202.608090277768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80"/>
        <v>1.02298</v>
      </c>
      <c r="O1345" s="7">
        <f t="shared" si="81"/>
        <v>158.36000000000001</v>
      </c>
      <c r="P1345" t="s">
        <v>8273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si="80"/>
        <v>3.7773333333333334</v>
      </c>
      <c r="O1346" s="7">
        <f t="shared" si="81"/>
        <v>40.76</v>
      </c>
      <c r="P1346" t="s">
        <v>8274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ref="N1347:N1410" si="84">E1347/D1347</f>
        <v>1.25</v>
      </c>
      <c r="O1347" s="7">
        <f t="shared" ref="O1347:O1410" si="85">ROUND((E1347/L1347), 2)</f>
        <v>53.57</v>
      </c>
      <c r="P1347" t="s">
        <v>8274</v>
      </c>
      <c r="Q1347" t="s">
        <v>8321</v>
      </c>
      <c r="R1347" t="s">
        <v>8322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84"/>
        <v>1.473265306122449</v>
      </c>
      <c r="O1348" s="7">
        <f t="shared" si="85"/>
        <v>48.45</v>
      </c>
      <c r="P1348" t="s">
        <v>8274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84"/>
        <v>1.022</v>
      </c>
      <c r="O1349" s="7">
        <f t="shared" si="85"/>
        <v>82.42</v>
      </c>
      <c r="P1349" t="s">
        <v>8274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84"/>
        <v>1.018723404255319</v>
      </c>
      <c r="O1350" s="7">
        <f t="shared" si="85"/>
        <v>230.19</v>
      </c>
      <c r="P1350" t="s">
        <v>8274</v>
      </c>
      <c r="Q1350" t="s">
        <v>8321</v>
      </c>
      <c r="R1350" t="s">
        <v>8322</v>
      </c>
      <c r="S1350" s="11">
        <f t="shared" si="86"/>
        <v>41963.29783564814</v>
      </c>
      <c r="T1350" s="11">
        <f t="shared" si="87"/>
        <v>41991.29783564814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84"/>
        <v>2.0419999999999998</v>
      </c>
      <c r="O1351" s="7">
        <f t="shared" si="85"/>
        <v>59.36</v>
      </c>
      <c r="P1351" t="s">
        <v>8274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84"/>
        <v>1.0405</v>
      </c>
      <c r="O1352" s="7">
        <f t="shared" si="85"/>
        <v>66.7</v>
      </c>
      <c r="P1352" t="s">
        <v>8274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84"/>
        <v>1.0126500000000001</v>
      </c>
      <c r="O1353" s="7">
        <f t="shared" si="85"/>
        <v>168.78</v>
      </c>
      <c r="P1353" t="s">
        <v>8274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84"/>
        <v>1.3613999999999999</v>
      </c>
      <c r="O1354" s="7">
        <f t="shared" si="85"/>
        <v>59.97</v>
      </c>
      <c r="P1354" t="s">
        <v>8274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84"/>
        <v>1.3360000000000001</v>
      </c>
      <c r="O1355" s="7">
        <f t="shared" si="85"/>
        <v>31.81</v>
      </c>
      <c r="P1355" t="s">
        <v>8274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84"/>
        <v>1.3025</v>
      </c>
      <c r="O1356" s="7">
        <f t="shared" si="85"/>
        <v>24.42</v>
      </c>
      <c r="P1356" t="s">
        <v>8274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84"/>
        <v>1.2267999999999999</v>
      </c>
      <c r="O1357" s="7">
        <f t="shared" si="85"/>
        <v>25.35</v>
      </c>
      <c r="P1357" t="s">
        <v>8274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84"/>
        <v>1.8281058823529412</v>
      </c>
      <c r="O1358" s="7">
        <f t="shared" si="85"/>
        <v>71.44</v>
      </c>
      <c r="P1358" t="s">
        <v>8274</v>
      </c>
      <c r="Q1358" t="s">
        <v>8321</v>
      </c>
      <c r="R1358" t="s">
        <v>8322</v>
      </c>
      <c r="S1358" s="11">
        <f t="shared" si="86"/>
        <v>41429.830555555556</v>
      </c>
      <c r="T1358" s="11">
        <f t="shared" si="87"/>
        <v>41459.830555555556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84"/>
        <v>1.2529999999999999</v>
      </c>
      <c r="O1359" s="7">
        <f t="shared" si="85"/>
        <v>38.549999999999997</v>
      </c>
      <c r="P1359" t="s">
        <v>8274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84"/>
        <v>1.1166666666666667</v>
      </c>
      <c r="O1360" s="7">
        <f t="shared" si="85"/>
        <v>68.37</v>
      </c>
      <c r="P1360" t="s">
        <v>8274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84"/>
        <v>1.1575757575757575</v>
      </c>
      <c r="O1361" s="7">
        <f t="shared" si="85"/>
        <v>40.21</v>
      </c>
      <c r="P1361" t="s">
        <v>8274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84"/>
        <v>1.732</v>
      </c>
      <c r="O1362" s="7">
        <f t="shared" si="85"/>
        <v>32.07</v>
      </c>
      <c r="P1362" t="s">
        <v>8274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84"/>
        <v>1.2598333333333334</v>
      </c>
      <c r="O1363" s="7">
        <f t="shared" si="85"/>
        <v>28.63</v>
      </c>
      <c r="P1363" t="s">
        <v>8274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84"/>
        <v>1.091</v>
      </c>
      <c r="O1364" s="7">
        <f t="shared" si="85"/>
        <v>43.64</v>
      </c>
      <c r="P1364" t="s">
        <v>8274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84"/>
        <v>1</v>
      </c>
      <c r="O1365" s="7">
        <f t="shared" si="85"/>
        <v>40</v>
      </c>
      <c r="P1365" t="s">
        <v>8274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84"/>
        <v>1.1864285714285714</v>
      </c>
      <c r="O1366" s="7">
        <f t="shared" si="85"/>
        <v>346.04</v>
      </c>
      <c r="P1366" t="s">
        <v>8276</v>
      </c>
      <c r="Q1366" t="s">
        <v>8324</v>
      </c>
      <c r="R1366" t="s">
        <v>8325</v>
      </c>
      <c r="S1366" s="11">
        <f t="shared" si="86"/>
        <v>41951.487337962957</v>
      </c>
      <c r="T1366" s="11">
        <f t="shared" si="87"/>
        <v>42011.487337962964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84"/>
        <v>1.0026666666666666</v>
      </c>
      <c r="O1367" s="7">
        <f t="shared" si="85"/>
        <v>81.739999999999995</v>
      </c>
      <c r="P1367" t="s">
        <v>8276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84"/>
        <v>1.2648920000000001</v>
      </c>
      <c r="O1368" s="7">
        <f t="shared" si="85"/>
        <v>64.540000000000006</v>
      </c>
      <c r="P1368" t="s">
        <v>8276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84"/>
        <v>1.1426000000000001</v>
      </c>
      <c r="O1369" s="7">
        <f t="shared" si="85"/>
        <v>63.48</v>
      </c>
      <c r="P1369" t="s">
        <v>8276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84"/>
        <v>1.107</v>
      </c>
      <c r="O1370" s="7">
        <f t="shared" si="85"/>
        <v>63.62</v>
      </c>
      <c r="P1370" t="s">
        <v>8276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84"/>
        <v>1.0534805315203954</v>
      </c>
      <c r="O1371" s="7">
        <f t="shared" si="85"/>
        <v>83.97</v>
      </c>
      <c r="P1371" t="s">
        <v>8276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84"/>
        <v>1.0366666666666666</v>
      </c>
      <c r="O1372" s="7">
        <f t="shared" si="85"/>
        <v>77.75</v>
      </c>
      <c r="P1372" t="s">
        <v>8276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84"/>
        <v>1.0708672667523933</v>
      </c>
      <c r="O1373" s="7">
        <f t="shared" si="85"/>
        <v>107.07</v>
      </c>
      <c r="P1373" t="s">
        <v>8276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84"/>
        <v>1.24</v>
      </c>
      <c r="O1374" s="7">
        <f t="shared" si="85"/>
        <v>38.75</v>
      </c>
      <c r="P1374" t="s">
        <v>8276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84"/>
        <v>1.0501</v>
      </c>
      <c r="O1375" s="7">
        <f t="shared" si="85"/>
        <v>201.94</v>
      </c>
      <c r="P1375" t="s">
        <v>8276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84"/>
        <v>1.8946666666666667</v>
      </c>
      <c r="O1376" s="7">
        <f t="shared" si="85"/>
        <v>43.06</v>
      </c>
      <c r="P1376" t="s">
        <v>8276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84"/>
        <v>1.7132499999999999</v>
      </c>
      <c r="O1377" s="7">
        <f t="shared" si="85"/>
        <v>62.87</v>
      </c>
      <c r="P1377" t="s">
        <v>8276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84"/>
        <v>2.5248648648648651</v>
      </c>
      <c r="O1378" s="7">
        <f t="shared" si="85"/>
        <v>55.61</v>
      </c>
      <c r="P1378" t="s">
        <v>8276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84"/>
        <v>1.1615384615384616</v>
      </c>
      <c r="O1379" s="7">
        <f t="shared" si="85"/>
        <v>48.71</v>
      </c>
      <c r="P1379" t="s">
        <v>8276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84"/>
        <v>2.0335000000000001</v>
      </c>
      <c r="O1380" s="7">
        <f t="shared" si="85"/>
        <v>30.58</v>
      </c>
      <c r="P1380" t="s">
        <v>8276</v>
      </c>
      <c r="Q1380" t="s">
        <v>8324</v>
      </c>
      <c r="R1380" t="s">
        <v>8325</v>
      </c>
      <c r="S1380" s="11">
        <f t="shared" si="86"/>
        <v>42568.551041666658</v>
      </c>
      <c r="T1380" s="11">
        <f t="shared" si="87"/>
        <v>42583.551041666658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84"/>
        <v>1.1160000000000001</v>
      </c>
      <c r="O1381" s="7">
        <f t="shared" si="85"/>
        <v>73.91</v>
      </c>
      <c r="P1381" t="s">
        <v>8276</v>
      </c>
      <c r="Q1381" t="s">
        <v>8324</v>
      </c>
      <c r="R1381" t="s">
        <v>8325</v>
      </c>
      <c r="S1381" s="11">
        <f t="shared" si="86"/>
        <v>42130.28328703704</v>
      </c>
      <c r="T1381" s="11">
        <f t="shared" si="87"/>
        <v>42160.28328703704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84"/>
        <v>4.24</v>
      </c>
      <c r="O1382" s="7">
        <f t="shared" si="85"/>
        <v>21.2</v>
      </c>
      <c r="P1382" t="s">
        <v>8276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84"/>
        <v>1.071</v>
      </c>
      <c r="O1383" s="7">
        <f t="shared" si="85"/>
        <v>73.36</v>
      </c>
      <c r="P1383" t="s">
        <v>8276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84"/>
        <v>1.043625</v>
      </c>
      <c r="O1384" s="7">
        <f t="shared" si="85"/>
        <v>56.41</v>
      </c>
      <c r="P1384" t="s">
        <v>8276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84"/>
        <v>2.124090909090909</v>
      </c>
      <c r="O1385" s="7">
        <f t="shared" si="85"/>
        <v>50.25</v>
      </c>
      <c r="P1385" t="s">
        <v>8276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84"/>
        <v>1.2408571428571429</v>
      </c>
      <c r="O1386" s="7">
        <f t="shared" si="85"/>
        <v>68.94</v>
      </c>
      <c r="P1386" t="s">
        <v>8276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84"/>
        <v>1.10406125</v>
      </c>
      <c r="O1387" s="7">
        <f t="shared" si="85"/>
        <v>65.91</v>
      </c>
      <c r="P1387" t="s">
        <v>8276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84"/>
        <v>2.1875</v>
      </c>
      <c r="O1388" s="7">
        <f t="shared" si="85"/>
        <v>62.5</v>
      </c>
      <c r="P1388" t="s">
        <v>8276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84"/>
        <v>1.36625</v>
      </c>
      <c r="O1389" s="7">
        <f t="shared" si="85"/>
        <v>70.06</v>
      </c>
      <c r="P1389" t="s">
        <v>8276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84"/>
        <v>1.348074</v>
      </c>
      <c r="O1390" s="7">
        <f t="shared" si="85"/>
        <v>60.18</v>
      </c>
      <c r="P1390" t="s">
        <v>8276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84"/>
        <v>1.454</v>
      </c>
      <c r="O1391" s="7">
        <f t="shared" si="85"/>
        <v>21.38</v>
      </c>
      <c r="P1391" t="s">
        <v>8276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84"/>
        <v>1.0910714285714285</v>
      </c>
      <c r="O1392" s="7">
        <f t="shared" si="85"/>
        <v>160.79</v>
      </c>
      <c r="P1392" t="s">
        <v>8276</v>
      </c>
      <c r="Q1392" t="s">
        <v>8324</v>
      </c>
      <c r="R1392" t="s">
        <v>8325</v>
      </c>
      <c r="S1392" s="11">
        <f t="shared" si="86"/>
        <v>42087.594976851848</v>
      </c>
      <c r="T1392" s="11">
        <f t="shared" si="87"/>
        <v>42121.508333333331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84"/>
        <v>1.1020000000000001</v>
      </c>
      <c r="O1393" s="7">
        <f t="shared" si="85"/>
        <v>42.38</v>
      </c>
      <c r="P1393" t="s">
        <v>8276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84"/>
        <v>1.1364000000000001</v>
      </c>
      <c r="O1394" s="7">
        <f t="shared" si="85"/>
        <v>27.32</v>
      </c>
      <c r="P1394" t="s">
        <v>8276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84"/>
        <v>1.0235000000000001</v>
      </c>
      <c r="O1395" s="7">
        <f t="shared" si="85"/>
        <v>196.83</v>
      </c>
      <c r="P1395" t="s">
        <v>8276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84"/>
        <v>1.2213333333333334</v>
      </c>
      <c r="O1396" s="7">
        <f t="shared" si="85"/>
        <v>53.88</v>
      </c>
      <c r="P1396" t="s">
        <v>8276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84"/>
        <v>1.1188571428571428</v>
      </c>
      <c r="O1397" s="7">
        <f t="shared" si="85"/>
        <v>47.76</v>
      </c>
      <c r="P1397" t="s">
        <v>8276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84"/>
        <v>1.073</v>
      </c>
      <c r="O1398" s="7">
        <f t="shared" si="85"/>
        <v>88.19</v>
      </c>
      <c r="P1398" t="s">
        <v>8276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84"/>
        <v>1.1385000000000001</v>
      </c>
      <c r="O1399" s="7">
        <f t="shared" si="85"/>
        <v>72.06</v>
      </c>
      <c r="P1399" t="s">
        <v>8276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84"/>
        <v>1.0968181818181819</v>
      </c>
      <c r="O1400" s="7">
        <f t="shared" si="85"/>
        <v>74.25</v>
      </c>
      <c r="P1400" t="s">
        <v>8276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84"/>
        <v>1.2614444444444444</v>
      </c>
      <c r="O1401" s="7">
        <f t="shared" si="85"/>
        <v>61.7</v>
      </c>
      <c r="P1401" t="s">
        <v>8276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84"/>
        <v>1.6742857142857144</v>
      </c>
      <c r="O1402" s="7">
        <f t="shared" si="85"/>
        <v>17.239999999999998</v>
      </c>
      <c r="P1402" t="s">
        <v>8276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84"/>
        <v>4.9652000000000003</v>
      </c>
      <c r="O1403" s="7">
        <f t="shared" si="85"/>
        <v>51.72</v>
      </c>
      <c r="P1403" t="s">
        <v>8276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84"/>
        <v>1.0915999999999999</v>
      </c>
      <c r="O1404" s="7">
        <f t="shared" si="85"/>
        <v>24.15</v>
      </c>
      <c r="P1404" t="s">
        <v>8276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42124.80336805556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84"/>
        <v>1.0257499999999999</v>
      </c>
      <c r="O1405" s="7">
        <f t="shared" si="85"/>
        <v>62.17</v>
      </c>
      <c r="P1405" t="s">
        <v>8276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84"/>
        <v>1.6620689655172414E-2</v>
      </c>
      <c r="O1406" s="7">
        <f t="shared" si="85"/>
        <v>48.2</v>
      </c>
      <c r="P1406" t="s">
        <v>8287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84"/>
        <v>4.1999999999999997E-3</v>
      </c>
      <c r="O1407" s="7">
        <f t="shared" si="85"/>
        <v>6.18</v>
      </c>
      <c r="P1407" t="s">
        <v>8287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84"/>
        <v>1.25E-3</v>
      </c>
      <c r="O1408" s="7">
        <f t="shared" si="85"/>
        <v>5</v>
      </c>
      <c r="P1408" t="s">
        <v>8287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84"/>
        <v>5.0000000000000001E-3</v>
      </c>
      <c r="O1409" s="7">
        <f t="shared" si="85"/>
        <v>7.5</v>
      </c>
      <c r="P1409" t="s">
        <v>8287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si="84"/>
        <v>7.1999999999999995E-2</v>
      </c>
      <c r="O1410" s="7">
        <f t="shared" si="85"/>
        <v>12</v>
      </c>
      <c r="P1410" t="s">
        <v>8287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ref="N1411:N1474" si="88">E1411/D1411</f>
        <v>0</v>
      </c>
      <c r="O1411" s="7" t="e">
        <f t="shared" ref="O1411:O1474" si="89">ROUND((E1411/L1411), 2)</f>
        <v>#DIV/0!</v>
      </c>
      <c r="P1411" t="s">
        <v>8287</v>
      </c>
      <c r="Q1411" t="s">
        <v>8321</v>
      </c>
      <c r="R1411" t="s">
        <v>8340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88"/>
        <v>1.6666666666666666E-4</v>
      </c>
      <c r="O1412" s="7">
        <f t="shared" si="89"/>
        <v>1</v>
      </c>
      <c r="P1412" t="s">
        <v>8287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88"/>
        <v>2.3333333333333335E-3</v>
      </c>
      <c r="O1413" s="7">
        <f t="shared" si="89"/>
        <v>2.33</v>
      </c>
      <c r="P1413" t="s">
        <v>8287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88"/>
        <v>4.5714285714285714E-2</v>
      </c>
      <c r="O1414" s="7">
        <f t="shared" si="89"/>
        <v>24.62</v>
      </c>
      <c r="P1414" t="s">
        <v>8287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88"/>
        <v>0.05</v>
      </c>
      <c r="O1415" s="7">
        <f t="shared" si="89"/>
        <v>100</v>
      </c>
      <c r="P1415" t="s">
        <v>8287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88"/>
        <v>2E-3</v>
      </c>
      <c r="O1416" s="7">
        <f t="shared" si="89"/>
        <v>1</v>
      </c>
      <c r="P1416" t="s">
        <v>8287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88"/>
        <v>0.18181818181818182</v>
      </c>
      <c r="O1417" s="7">
        <f t="shared" si="89"/>
        <v>88.89</v>
      </c>
      <c r="P1417" t="s">
        <v>8287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88"/>
        <v>0</v>
      </c>
      <c r="O1418" s="7" t="e">
        <f t="shared" si="89"/>
        <v>#DIV/0!</v>
      </c>
      <c r="P1418" t="s">
        <v>8287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88"/>
        <v>1.2222222222222223E-2</v>
      </c>
      <c r="O1419" s="7">
        <f t="shared" si="89"/>
        <v>27.5</v>
      </c>
      <c r="P1419" t="s">
        <v>8287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42262.257638888892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88"/>
        <v>2E-3</v>
      </c>
      <c r="O1420" s="7">
        <f t="shared" si="89"/>
        <v>6</v>
      </c>
      <c r="P1420" t="s">
        <v>8287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88"/>
        <v>7.0634920634920634E-2</v>
      </c>
      <c r="O1421" s="7">
        <f t="shared" si="89"/>
        <v>44.5</v>
      </c>
      <c r="P1421" t="s">
        <v>8287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88"/>
        <v>2.7272727272727271E-2</v>
      </c>
      <c r="O1422" s="7">
        <f t="shared" si="89"/>
        <v>1</v>
      </c>
      <c r="P1422" t="s">
        <v>8287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88"/>
        <v>1E-3</v>
      </c>
      <c r="O1423" s="7">
        <f t="shared" si="89"/>
        <v>100</v>
      </c>
      <c r="P1423" t="s">
        <v>8287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88"/>
        <v>1.0399999999999999E-3</v>
      </c>
      <c r="O1424" s="7">
        <f t="shared" si="89"/>
        <v>13</v>
      </c>
      <c r="P1424" t="s">
        <v>8287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88"/>
        <v>3.3333333333333335E-3</v>
      </c>
      <c r="O1425" s="7">
        <f t="shared" si="89"/>
        <v>100</v>
      </c>
      <c r="P1425" t="s">
        <v>8287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88"/>
        <v>0.2036</v>
      </c>
      <c r="O1426" s="7">
        <f t="shared" si="89"/>
        <v>109.07</v>
      </c>
      <c r="P1426" t="s">
        <v>8287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88"/>
        <v>0</v>
      </c>
      <c r="O1427" s="7" t="e">
        <f t="shared" si="89"/>
        <v>#DIV/0!</v>
      </c>
      <c r="P1427" t="s">
        <v>8287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88"/>
        <v>0</v>
      </c>
      <c r="O1428" s="7" t="e">
        <f t="shared" si="89"/>
        <v>#DIV/0!</v>
      </c>
      <c r="P1428" t="s">
        <v>8287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88"/>
        <v>8.3799999999999999E-2</v>
      </c>
      <c r="O1429" s="7">
        <f t="shared" si="89"/>
        <v>104.75</v>
      </c>
      <c r="P1429" t="s">
        <v>8287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88"/>
        <v>4.4999999999999998E-2</v>
      </c>
      <c r="O1430" s="7">
        <f t="shared" si="89"/>
        <v>15</v>
      </c>
      <c r="P1430" t="s">
        <v>8287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88"/>
        <v>0</v>
      </c>
      <c r="O1431" s="7" t="e">
        <f t="shared" si="89"/>
        <v>#DIV/0!</v>
      </c>
      <c r="P1431" t="s">
        <v>8287</v>
      </c>
      <c r="Q1431" t="s">
        <v>8321</v>
      </c>
      <c r="R1431" t="s">
        <v>8340</v>
      </c>
      <c r="S1431" s="11">
        <f t="shared" si="90"/>
        <v>42073.852337962955</v>
      </c>
      <c r="T1431" s="11">
        <f t="shared" si="91"/>
        <v>42103.852337962955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88"/>
        <v>8.0600000000000005E-2</v>
      </c>
      <c r="O1432" s="7">
        <f t="shared" si="89"/>
        <v>80.599999999999994</v>
      </c>
      <c r="P1432" t="s">
        <v>8287</v>
      </c>
      <c r="Q1432" t="s">
        <v>8321</v>
      </c>
      <c r="R1432" t="s">
        <v>8340</v>
      </c>
      <c r="S1432" s="11">
        <f t="shared" si="90"/>
        <v>41961.605185185181</v>
      </c>
      <c r="T1432" s="11">
        <f t="shared" si="91"/>
        <v>41992.605185185181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88"/>
        <v>0.31947058823529412</v>
      </c>
      <c r="O1433" s="7">
        <f t="shared" si="89"/>
        <v>115.55</v>
      </c>
      <c r="P1433" t="s">
        <v>8287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88"/>
        <v>0</v>
      </c>
      <c r="O1434" s="7" t="e">
        <f t="shared" si="89"/>
        <v>#DIV/0!</v>
      </c>
      <c r="P1434" t="s">
        <v>8287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88"/>
        <v>6.7083333333333328E-2</v>
      </c>
      <c r="O1435" s="7">
        <f t="shared" si="89"/>
        <v>80.5</v>
      </c>
      <c r="P1435" t="s">
        <v>8287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88"/>
        <v>9.987804878048781E-2</v>
      </c>
      <c r="O1436" s="7">
        <f t="shared" si="89"/>
        <v>744.55</v>
      </c>
      <c r="P1436" t="s">
        <v>8287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88"/>
        <v>1E-3</v>
      </c>
      <c r="O1437" s="7">
        <f t="shared" si="89"/>
        <v>7.5</v>
      </c>
      <c r="P1437" t="s">
        <v>8287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88"/>
        <v>7.7000000000000002E-3</v>
      </c>
      <c r="O1438" s="7">
        <f t="shared" si="89"/>
        <v>38.5</v>
      </c>
      <c r="P1438" t="s">
        <v>8287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88"/>
        <v>0.26900000000000002</v>
      </c>
      <c r="O1439" s="7">
        <f t="shared" si="89"/>
        <v>36.68</v>
      </c>
      <c r="P1439" t="s">
        <v>8287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88"/>
        <v>0.03</v>
      </c>
      <c r="O1440" s="7">
        <f t="shared" si="89"/>
        <v>75</v>
      </c>
      <c r="P1440" t="s">
        <v>8287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88"/>
        <v>6.6055045871559637E-2</v>
      </c>
      <c r="O1441" s="7">
        <f t="shared" si="89"/>
        <v>30</v>
      </c>
      <c r="P1441" t="s">
        <v>8287</v>
      </c>
      <c r="Q1441" t="s">
        <v>8321</v>
      </c>
      <c r="R1441" t="s">
        <v>8340</v>
      </c>
      <c r="S1441" s="11">
        <f t="shared" si="90"/>
        <v>42040.621539351843</v>
      </c>
      <c r="T1441" s="11">
        <f t="shared" si="91"/>
        <v>42070.621539351843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88"/>
        <v>7.6923076923076926E-5</v>
      </c>
      <c r="O1442" s="7">
        <f t="shared" si="89"/>
        <v>1</v>
      </c>
      <c r="P1442" t="s">
        <v>8287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88"/>
        <v>1.1222222222222222E-2</v>
      </c>
      <c r="O1443" s="7">
        <f t="shared" si="89"/>
        <v>673.33</v>
      </c>
      <c r="P1443" t="s">
        <v>8287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88"/>
        <v>0</v>
      </c>
      <c r="O1444" s="7" t="e">
        <f t="shared" si="89"/>
        <v>#DIV/0!</v>
      </c>
      <c r="P1444" t="s">
        <v>8287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88"/>
        <v>0</v>
      </c>
      <c r="O1445" s="7" t="e">
        <f t="shared" si="89"/>
        <v>#DIV/0!</v>
      </c>
      <c r="P1445" t="s">
        <v>8287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88"/>
        <v>0</v>
      </c>
      <c r="O1446" s="7" t="e">
        <f t="shared" si="89"/>
        <v>#DIV/0!</v>
      </c>
      <c r="P1446" t="s">
        <v>8287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88"/>
        <v>0</v>
      </c>
      <c r="O1447" s="7" t="e">
        <f t="shared" si="89"/>
        <v>#DIV/0!</v>
      </c>
      <c r="P1447" t="s">
        <v>8287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88"/>
        <v>0</v>
      </c>
      <c r="O1448" s="7" t="e">
        <f t="shared" si="89"/>
        <v>#DIV/0!</v>
      </c>
      <c r="P1448" t="s">
        <v>8287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88"/>
        <v>1.4999999999999999E-4</v>
      </c>
      <c r="O1449" s="7">
        <f t="shared" si="89"/>
        <v>25</v>
      </c>
      <c r="P1449" t="s">
        <v>8287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88"/>
        <v>0</v>
      </c>
      <c r="O1450" s="7" t="e">
        <f t="shared" si="89"/>
        <v>#DIV/0!</v>
      </c>
      <c r="P1450" t="s">
        <v>8287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88"/>
        <v>0</v>
      </c>
      <c r="O1451" s="7" t="e">
        <f t="shared" si="89"/>
        <v>#DIV/0!</v>
      </c>
      <c r="P1451" t="s">
        <v>8287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88"/>
        <v>1.0000000000000001E-5</v>
      </c>
      <c r="O1452" s="7">
        <f t="shared" si="89"/>
        <v>1</v>
      </c>
      <c r="P1452" t="s">
        <v>8287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88"/>
        <v>1.0554089709762533E-4</v>
      </c>
      <c r="O1453" s="7">
        <f t="shared" si="89"/>
        <v>1</v>
      </c>
      <c r="P1453" t="s">
        <v>8287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88"/>
        <v>0</v>
      </c>
      <c r="O1454" s="7" t="e">
        <f t="shared" si="89"/>
        <v>#DIV/0!</v>
      </c>
      <c r="P1454" t="s">
        <v>8287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88"/>
        <v>0</v>
      </c>
      <c r="O1455" s="7" t="e">
        <f t="shared" si="89"/>
        <v>#DIV/0!</v>
      </c>
      <c r="P1455" t="s">
        <v>8287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88"/>
        <v>8.5714285714285719E-3</v>
      </c>
      <c r="O1456" s="7">
        <f t="shared" si="89"/>
        <v>15</v>
      </c>
      <c r="P1456" t="s">
        <v>8287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88"/>
        <v>0.105</v>
      </c>
      <c r="O1457" s="7">
        <f t="shared" si="89"/>
        <v>225</v>
      </c>
      <c r="P1457" t="s">
        <v>8287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88"/>
        <v>2.9000000000000001E-2</v>
      </c>
      <c r="O1458" s="7">
        <f t="shared" si="89"/>
        <v>48.33</v>
      </c>
      <c r="P1458" t="s">
        <v>8287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88"/>
        <v>0</v>
      </c>
      <c r="O1459" s="7" t="e">
        <f t="shared" si="89"/>
        <v>#DIV/0!</v>
      </c>
      <c r="P1459" t="s">
        <v>8287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88"/>
        <v>0</v>
      </c>
      <c r="O1460" s="7" t="e">
        <f t="shared" si="89"/>
        <v>#DIV/0!</v>
      </c>
      <c r="P1460" t="s">
        <v>8287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88"/>
        <v>0</v>
      </c>
      <c r="O1461" s="7" t="e">
        <f t="shared" si="89"/>
        <v>#DIV/0!</v>
      </c>
      <c r="P1461" t="s">
        <v>8287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88"/>
        <v>0</v>
      </c>
      <c r="O1462" s="7" t="e">
        <f t="shared" si="89"/>
        <v>#DIV/0!</v>
      </c>
      <c r="P1462" t="s">
        <v>8287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88"/>
        <v>1.012446</v>
      </c>
      <c r="O1463" s="7">
        <f t="shared" si="89"/>
        <v>44.67</v>
      </c>
      <c r="P1463" t="s">
        <v>8288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88"/>
        <v>1.085175</v>
      </c>
      <c r="O1464" s="7">
        <f t="shared" si="89"/>
        <v>28.94</v>
      </c>
      <c r="P1464" t="s">
        <v>8288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88"/>
        <v>1.4766666666666666</v>
      </c>
      <c r="O1465" s="7">
        <f t="shared" si="89"/>
        <v>35.44</v>
      </c>
      <c r="P1465" t="s">
        <v>8288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88"/>
        <v>1.6319999999999999</v>
      </c>
      <c r="O1466" s="7">
        <f t="shared" si="89"/>
        <v>34.869999999999997</v>
      </c>
      <c r="P1466" t="s">
        <v>8288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88"/>
        <v>4.5641449999999999</v>
      </c>
      <c r="O1467" s="7">
        <f t="shared" si="89"/>
        <v>52.62</v>
      </c>
      <c r="P1467" t="s">
        <v>8288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88"/>
        <v>1.0787731249999999</v>
      </c>
      <c r="O1468" s="7">
        <f t="shared" si="89"/>
        <v>69.599999999999994</v>
      </c>
      <c r="P1468" t="s">
        <v>8288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88"/>
        <v>1.1508</v>
      </c>
      <c r="O1469" s="7">
        <f t="shared" si="89"/>
        <v>76.72</v>
      </c>
      <c r="P1469" t="s">
        <v>8288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88"/>
        <v>1.0236842105263158</v>
      </c>
      <c r="O1470" s="7">
        <f t="shared" si="89"/>
        <v>33.19</v>
      </c>
      <c r="P1470" t="s">
        <v>8288</v>
      </c>
      <c r="Q1470" t="s">
        <v>8321</v>
      </c>
      <c r="R1470" t="s">
        <v>8341</v>
      </c>
      <c r="S1470" s="11">
        <f t="shared" si="90"/>
        <v>40645.806122685186</v>
      </c>
      <c r="T1470" s="11">
        <f t="shared" si="91"/>
        <v>40705.806122685186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88"/>
        <v>1.0842485875706214</v>
      </c>
      <c r="O1471" s="7">
        <f t="shared" si="89"/>
        <v>149.46</v>
      </c>
      <c r="P1471" t="s">
        <v>8288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88"/>
        <v>1.2513333333333334</v>
      </c>
      <c r="O1472" s="7">
        <f t="shared" si="89"/>
        <v>23.17</v>
      </c>
      <c r="P1472" t="s">
        <v>8288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88"/>
        <v>1.03840625</v>
      </c>
      <c r="O1473" s="7">
        <f t="shared" si="89"/>
        <v>96.88</v>
      </c>
      <c r="P1473" t="s">
        <v>8288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si="88"/>
        <v>1.3870400000000001</v>
      </c>
      <c r="O1474" s="7">
        <f t="shared" si="89"/>
        <v>103.2</v>
      </c>
      <c r="P1474" t="s">
        <v>8288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ref="N1475:N1538" si="92">E1475/D1475</f>
        <v>1.20516</v>
      </c>
      <c r="O1475" s="7">
        <f t="shared" ref="O1475:O1538" si="93">ROUND((E1475/L1475), 2)</f>
        <v>38.46</v>
      </c>
      <c r="P1475" t="s">
        <v>8288</v>
      </c>
      <c r="Q1475" t="s">
        <v>8321</v>
      </c>
      <c r="R1475" t="s">
        <v>8341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92"/>
        <v>1.1226666666666667</v>
      </c>
      <c r="O1476" s="7">
        <f t="shared" si="93"/>
        <v>44.32</v>
      </c>
      <c r="P1476" t="s">
        <v>8288</v>
      </c>
      <c r="Q1476" t="s">
        <v>8321</v>
      </c>
      <c r="R1476" t="s">
        <v>8341</v>
      </c>
      <c r="S1476" s="11">
        <f t="shared" si="94"/>
        <v>41500.519583333327</v>
      </c>
      <c r="T1476" s="11">
        <f t="shared" si="95"/>
        <v>41530.519583333327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92"/>
        <v>1.8866966666666667</v>
      </c>
      <c r="O1477" s="7">
        <f t="shared" si="93"/>
        <v>64.17</v>
      </c>
      <c r="P1477" t="s">
        <v>8288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92"/>
        <v>6.6155466666666669</v>
      </c>
      <c r="O1478" s="7">
        <f t="shared" si="93"/>
        <v>43.33</v>
      </c>
      <c r="P1478" t="s">
        <v>8288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92"/>
        <v>1.1131</v>
      </c>
      <c r="O1479" s="7">
        <f t="shared" si="93"/>
        <v>90.5</v>
      </c>
      <c r="P1479" t="s">
        <v>8288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92"/>
        <v>11.8161422</v>
      </c>
      <c r="O1480" s="7">
        <f t="shared" si="93"/>
        <v>29.19</v>
      </c>
      <c r="P1480" t="s">
        <v>8288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92"/>
        <v>1.37375</v>
      </c>
      <c r="O1481" s="7">
        <f t="shared" si="93"/>
        <v>30.96</v>
      </c>
      <c r="P1481" t="s">
        <v>8288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92"/>
        <v>1.170404</v>
      </c>
      <c r="O1482" s="7">
        <f t="shared" si="93"/>
        <v>92.16</v>
      </c>
      <c r="P1482" t="s">
        <v>8288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92"/>
        <v>2.1000000000000001E-2</v>
      </c>
      <c r="O1483" s="7">
        <f t="shared" si="93"/>
        <v>17.5</v>
      </c>
      <c r="P1483" t="s">
        <v>8275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92"/>
        <v>1E-3</v>
      </c>
      <c r="O1484" s="7">
        <f t="shared" si="93"/>
        <v>5</v>
      </c>
      <c r="P1484" t="s">
        <v>8275</v>
      </c>
      <c r="Q1484" t="s">
        <v>8321</v>
      </c>
      <c r="R1484" t="s">
        <v>8323</v>
      </c>
      <c r="S1484" s="11">
        <f t="shared" si="94"/>
        <v>41136.649722222224</v>
      </c>
      <c r="T1484" s="11">
        <f t="shared" si="95"/>
        <v>41159.118749999994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92"/>
        <v>7.1428571428571426E-3</v>
      </c>
      <c r="O1485" s="7">
        <f t="shared" si="93"/>
        <v>25</v>
      </c>
      <c r="P1485" t="s">
        <v>8275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92"/>
        <v>0</v>
      </c>
      <c r="O1486" s="7" t="e">
        <f t="shared" si="93"/>
        <v>#DIV/0!</v>
      </c>
      <c r="P1486" t="s">
        <v>8275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92"/>
        <v>2.2388059701492536E-2</v>
      </c>
      <c r="O1487" s="7">
        <f t="shared" si="93"/>
        <v>50</v>
      </c>
      <c r="P1487" t="s">
        <v>8275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92"/>
        <v>2.3999999999999998E-3</v>
      </c>
      <c r="O1488" s="7">
        <f t="shared" si="93"/>
        <v>16</v>
      </c>
      <c r="P1488" t="s">
        <v>8275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92"/>
        <v>0</v>
      </c>
      <c r="O1489" s="7" t="e">
        <f t="shared" si="93"/>
        <v>#DIV/0!</v>
      </c>
      <c r="P1489" t="s">
        <v>8275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92"/>
        <v>2.4E-2</v>
      </c>
      <c r="O1490" s="7">
        <f t="shared" si="93"/>
        <v>60</v>
      </c>
      <c r="P1490" t="s">
        <v>8275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92"/>
        <v>0</v>
      </c>
      <c r="O1491" s="7" t="e">
        <f t="shared" si="93"/>
        <v>#DIV/0!</v>
      </c>
      <c r="P1491" t="s">
        <v>8275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92"/>
        <v>0.30862068965517242</v>
      </c>
      <c r="O1492" s="7">
        <f t="shared" si="93"/>
        <v>47.11</v>
      </c>
      <c r="P1492" t="s">
        <v>8275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92"/>
        <v>8.3333333333333329E-2</v>
      </c>
      <c r="O1493" s="7">
        <f t="shared" si="93"/>
        <v>100</v>
      </c>
      <c r="P1493" t="s">
        <v>8275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92"/>
        <v>7.4999999999999997E-3</v>
      </c>
      <c r="O1494" s="7">
        <f t="shared" si="93"/>
        <v>15</v>
      </c>
      <c r="P1494" t="s">
        <v>8275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92"/>
        <v>0</v>
      </c>
      <c r="O1495" s="7" t="e">
        <f t="shared" si="93"/>
        <v>#DIV/0!</v>
      </c>
      <c r="P1495" t="s">
        <v>8275</v>
      </c>
      <c r="Q1495" t="s">
        <v>8321</v>
      </c>
      <c r="R1495" t="s">
        <v>8323</v>
      </c>
      <c r="S1495" s="11">
        <f t="shared" si="94"/>
        <v>41411.658275462964</v>
      </c>
      <c r="T1495" s="11">
        <f t="shared" si="95"/>
        <v>41441.658275462964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92"/>
        <v>8.8999999999999996E-2</v>
      </c>
      <c r="O1496" s="7">
        <f t="shared" si="93"/>
        <v>40.450000000000003</v>
      </c>
      <c r="P1496" t="s">
        <v>8275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92"/>
        <v>0</v>
      </c>
      <c r="O1497" s="7" t="e">
        <f t="shared" si="93"/>
        <v>#DIV/0!</v>
      </c>
      <c r="P1497" t="s">
        <v>8275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92"/>
        <v>0</v>
      </c>
      <c r="O1498" s="7" t="e">
        <f t="shared" si="93"/>
        <v>#DIV/0!</v>
      </c>
      <c r="P1498" t="s">
        <v>8275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92"/>
        <v>6.666666666666667E-5</v>
      </c>
      <c r="O1499" s="7">
        <f t="shared" si="93"/>
        <v>1</v>
      </c>
      <c r="P1499" t="s">
        <v>8275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92"/>
        <v>1.9E-2</v>
      </c>
      <c r="O1500" s="7">
        <f t="shared" si="93"/>
        <v>19</v>
      </c>
      <c r="P1500" t="s">
        <v>8275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92"/>
        <v>2.5000000000000001E-3</v>
      </c>
      <c r="O1501" s="7">
        <f t="shared" si="93"/>
        <v>5</v>
      </c>
      <c r="P1501" t="s">
        <v>8275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92"/>
        <v>0.25035714285714283</v>
      </c>
      <c r="O1502" s="7">
        <f t="shared" si="93"/>
        <v>46.73</v>
      </c>
      <c r="P1502" t="s">
        <v>8275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92"/>
        <v>1.6633076923076924</v>
      </c>
      <c r="O1503" s="7">
        <f t="shared" si="93"/>
        <v>97.73</v>
      </c>
      <c r="P1503" t="s">
        <v>8285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92"/>
        <v>1.0144545454545455</v>
      </c>
      <c r="O1504" s="7">
        <f t="shared" si="93"/>
        <v>67.84</v>
      </c>
      <c r="P1504" t="s">
        <v>8285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92"/>
        <v>1.0789146666666667</v>
      </c>
      <c r="O1505" s="7">
        <f t="shared" si="93"/>
        <v>56.98</v>
      </c>
      <c r="P1505" t="s">
        <v>8285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92"/>
        <v>2.7793846153846156</v>
      </c>
      <c r="O1506" s="7">
        <f t="shared" si="93"/>
        <v>67.16</v>
      </c>
      <c r="P1506" t="s">
        <v>8285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92"/>
        <v>1.0358125</v>
      </c>
      <c r="O1507" s="7">
        <f t="shared" si="93"/>
        <v>48.04</v>
      </c>
      <c r="P1507" t="s">
        <v>8285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92"/>
        <v>1.1140000000000001</v>
      </c>
      <c r="O1508" s="7">
        <f t="shared" si="93"/>
        <v>38.86</v>
      </c>
      <c r="P1508" t="s">
        <v>8285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92"/>
        <v>2.15</v>
      </c>
      <c r="O1509" s="7">
        <f t="shared" si="93"/>
        <v>78.180000000000007</v>
      </c>
      <c r="P1509" t="s">
        <v>8285</v>
      </c>
      <c r="Q1509" t="s">
        <v>8337</v>
      </c>
      <c r="R1509" t="s">
        <v>8338</v>
      </c>
      <c r="S1509" s="11">
        <f t="shared" si="94"/>
        <v>40254.242002314815</v>
      </c>
      <c r="T1509" s="11">
        <f t="shared" si="95"/>
        <v>40313.131944444445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92"/>
        <v>1.1076216216216217</v>
      </c>
      <c r="O1510" s="7">
        <f t="shared" si="93"/>
        <v>97.11</v>
      </c>
      <c r="P1510" t="s">
        <v>8285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92"/>
        <v>1.2364125714285714</v>
      </c>
      <c r="O1511" s="7">
        <f t="shared" si="93"/>
        <v>110.39</v>
      </c>
      <c r="P1511" t="s">
        <v>8285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92"/>
        <v>1.0103500000000001</v>
      </c>
      <c r="O1512" s="7">
        <f t="shared" si="93"/>
        <v>39.92</v>
      </c>
      <c r="P1512" t="s">
        <v>8285</v>
      </c>
      <c r="Q1512" t="s">
        <v>8337</v>
      </c>
      <c r="R1512" t="s">
        <v>8338</v>
      </c>
      <c r="S1512" s="11">
        <f t="shared" si="94"/>
        <v>41809.176828703698</v>
      </c>
      <c r="T1512" s="11">
        <f t="shared" si="95"/>
        <v>41839.176828703698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92"/>
        <v>1.1179285714285714</v>
      </c>
      <c r="O1513" s="7">
        <f t="shared" si="93"/>
        <v>75.98</v>
      </c>
      <c r="P1513" t="s">
        <v>8285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92"/>
        <v>5.5877142857142861</v>
      </c>
      <c r="O1514" s="7">
        <f t="shared" si="93"/>
        <v>58.38</v>
      </c>
      <c r="P1514" t="s">
        <v>8285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92"/>
        <v>1.5001875</v>
      </c>
      <c r="O1515" s="7">
        <f t="shared" si="93"/>
        <v>55.82</v>
      </c>
      <c r="P1515" t="s">
        <v>8285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92"/>
        <v>1.0647599999999999</v>
      </c>
      <c r="O1516" s="7">
        <f t="shared" si="93"/>
        <v>151.24</v>
      </c>
      <c r="P1516" t="s">
        <v>8285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92"/>
        <v>1.57189</v>
      </c>
      <c r="O1517" s="7">
        <f t="shared" si="93"/>
        <v>849.67</v>
      </c>
      <c r="P1517" t="s">
        <v>8285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92"/>
        <v>1.0865882352941176</v>
      </c>
      <c r="O1518" s="7">
        <f t="shared" si="93"/>
        <v>159.24</v>
      </c>
      <c r="P1518" t="s">
        <v>8285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92"/>
        <v>1.6197999999999999</v>
      </c>
      <c r="O1519" s="7">
        <f t="shared" si="93"/>
        <v>39.51</v>
      </c>
      <c r="P1519" t="s">
        <v>8285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92"/>
        <v>2.0536666666666665</v>
      </c>
      <c r="O1520" s="7">
        <f t="shared" si="93"/>
        <v>130.53</v>
      </c>
      <c r="P1520" t="s">
        <v>8285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92"/>
        <v>1.033638888888889</v>
      </c>
      <c r="O1521" s="7">
        <f t="shared" si="93"/>
        <v>64.16</v>
      </c>
      <c r="P1521" t="s">
        <v>8285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92"/>
        <v>1.0347222222222223</v>
      </c>
      <c r="O1522" s="7">
        <f t="shared" si="93"/>
        <v>111.53</v>
      </c>
      <c r="P1522" t="s">
        <v>8285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92"/>
        <v>1.0681333333333334</v>
      </c>
      <c r="O1523" s="7">
        <f t="shared" si="93"/>
        <v>170.45</v>
      </c>
      <c r="P1523" t="s">
        <v>8285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92"/>
        <v>1.3896574712643677</v>
      </c>
      <c r="O1524" s="7">
        <f t="shared" si="93"/>
        <v>133.74</v>
      </c>
      <c r="P1524" t="s">
        <v>8285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92"/>
        <v>1.2484324324324325</v>
      </c>
      <c r="O1525" s="7">
        <f t="shared" si="93"/>
        <v>95.83</v>
      </c>
      <c r="P1525" t="s">
        <v>8285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92"/>
        <v>2.0699999999999998</v>
      </c>
      <c r="O1526" s="7">
        <f t="shared" si="93"/>
        <v>221.79</v>
      </c>
      <c r="P1526" t="s">
        <v>8285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92"/>
        <v>1.7400576923076922</v>
      </c>
      <c r="O1527" s="7">
        <f t="shared" si="93"/>
        <v>32.32</v>
      </c>
      <c r="P1527" t="s">
        <v>8285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92"/>
        <v>1.2032608695652174</v>
      </c>
      <c r="O1528" s="7">
        <f t="shared" si="93"/>
        <v>98.84</v>
      </c>
      <c r="P1528" t="s">
        <v>8285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92"/>
        <v>1.1044428571428573</v>
      </c>
      <c r="O1529" s="7">
        <f t="shared" si="93"/>
        <v>55.22</v>
      </c>
      <c r="P1529" t="s">
        <v>8285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42808.350532407399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92"/>
        <v>2.8156666666666665</v>
      </c>
      <c r="O1530" s="7">
        <f t="shared" si="93"/>
        <v>52.79</v>
      </c>
      <c r="P1530" t="s">
        <v>8285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92"/>
        <v>1.0067894736842105</v>
      </c>
      <c r="O1531" s="7">
        <f t="shared" si="93"/>
        <v>135.66999999999999</v>
      </c>
      <c r="P1531" t="s">
        <v>8285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92"/>
        <v>1.3482571428571428</v>
      </c>
      <c r="O1532" s="7">
        <f t="shared" si="93"/>
        <v>53.99</v>
      </c>
      <c r="P1532" t="s">
        <v>8285</v>
      </c>
      <c r="Q1532" t="s">
        <v>8337</v>
      </c>
      <c r="R1532" t="s">
        <v>8338</v>
      </c>
      <c r="S1532" s="11">
        <f t="shared" si="94"/>
        <v>42275.558969907412</v>
      </c>
      <c r="T1532" s="11">
        <f t="shared" si="95"/>
        <v>42300.558969907412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92"/>
        <v>1.7595744680851064</v>
      </c>
      <c r="O1533" s="7">
        <f t="shared" si="93"/>
        <v>56.64</v>
      </c>
      <c r="P1533" t="s">
        <v>8285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92"/>
        <v>4.8402000000000003</v>
      </c>
      <c r="O1534" s="7">
        <f t="shared" si="93"/>
        <v>82.32</v>
      </c>
      <c r="P1534" t="s">
        <v>8285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92"/>
        <v>1.4514</v>
      </c>
      <c r="O1535" s="7">
        <f t="shared" si="93"/>
        <v>88.26</v>
      </c>
      <c r="P1535" t="s">
        <v>8285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92"/>
        <v>4.1773333333333333</v>
      </c>
      <c r="O1536" s="7">
        <f t="shared" si="93"/>
        <v>84.91</v>
      </c>
      <c r="P1536" t="s">
        <v>8285</v>
      </c>
      <c r="Q1536" t="s">
        <v>8337</v>
      </c>
      <c r="R1536" t="s">
        <v>8338</v>
      </c>
      <c r="S1536" s="11">
        <f t="shared" si="94"/>
        <v>42221.465995370374</v>
      </c>
      <c r="T1536" s="11">
        <f t="shared" si="95"/>
        <v>42251.465995370374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92"/>
        <v>1.3242499999999999</v>
      </c>
      <c r="O1537" s="7">
        <f t="shared" si="93"/>
        <v>48.15</v>
      </c>
      <c r="P1537" t="s">
        <v>8285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si="92"/>
        <v>2.5030841666666666</v>
      </c>
      <c r="O1538" s="7">
        <f t="shared" si="93"/>
        <v>66.02</v>
      </c>
      <c r="P1538" t="s">
        <v>8285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ref="N1539:N1602" si="96">E1539/D1539</f>
        <v>1.7989999999999999</v>
      </c>
      <c r="O1539" s="7">
        <f t="shared" ref="O1539:O1602" si="97">ROUND((E1539/L1539), 2)</f>
        <v>96.38</v>
      </c>
      <c r="P1539" t="s">
        <v>8285</v>
      </c>
      <c r="Q1539" t="s">
        <v>8337</v>
      </c>
      <c r="R1539" t="s">
        <v>8338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96"/>
        <v>1.0262857142857142</v>
      </c>
      <c r="O1540" s="7">
        <f t="shared" si="97"/>
        <v>156.16999999999999</v>
      </c>
      <c r="P1540" t="s">
        <v>8285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96"/>
        <v>1.359861</v>
      </c>
      <c r="O1541" s="7">
        <f t="shared" si="97"/>
        <v>95.76</v>
      </c>
      <c r="P1541" t="s">
        <v>8285</v>
      </c>
      <c r="Q1541" t="s">
        <v>8337</v>
      </c>
      <c r="R1541" t="s">
        <v>8338</v>
      </c>
      <c r="S1541" s="11">
        <f t="shared" si="98"/>
        <v>42705.710868055547</v>
      </c>
      <c r="T1541" s="11">
        <f t="shared" si="99"/>
        <v>42738.710868055547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96"/>
        <v>1.1786666666666668</v>
      </c>
      <c r="O1542" s="7">
        <f t="shared" si="97"/>
        <v>180.41</v>
      </c>
      <c r="P1542" t="s">
        <v>8285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96"/>
        <v>3.3333333333333332E-4</v>
      </c>
      <c r="O1543" s="7">
        <f t="shared" si="97"/>
        <v>3</v>
      </c>
      <c r="P1543" t="s">
        <v>8289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96"/>
        <v>0.04</v>
      </c>
      <c r="O1544" s="7">
        <f t="shared" si="97"/>
        <v>20</v>
      </c>
      <c r="P1544" t="s">
        <v>8289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96"/>
        <v>4.4444444444444444E-3</v>
      </c>
      <c r="O1545" s="7">
        <f t="shared" si="97"/>
        <v>10</v>
      </c>
      <c r="P1545" t="s">
        <v>8289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96"/>
        <v>0</v>
      </c>
      <c r="O1546" s="7" t="e">
        <f t="shared" si="97"/>
        <v>#DIV/0!</v>
      </c>
      <c r="P1546" t="s">
        <v>8289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96"/>
        <v>3.3333333333333332E-4</v>
      </c>
      <c r="O1547" s="7">
        <f t="shared" si="97"/>
        <v>1</v>
      </c>
      <c r="P1547" t="s">
        <v>8289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96"/>
        <v>0.28899999999999998</v>
      </c>
      <c r="O1548" s="7">
        <f t="shared" si="97"/>
        <v>26.27</v>
      </c>
      <c r="P1548" t="s">
        <v>8289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96"/>
        <v>0</v>
      </c>
      <c r="O1549" s="7" t="e">
        <f t="shared" si="97"/>
        <v>#DIV/0!</v>
      </c>
      <c r="P1549" t="s">
        <v>8289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96"/>
        <v>8.5714285714285715E-2</v>
      </c>
      <c r="O1550" s="7">
        <f t="shared" si="97"/>
        <v>60</v>
      </c>
      <c r="P1550" t="s">
        <v>8289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42316.715509259251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96"/>
        <v>0.34</v>
      </c>
      <c r="O1551" s="7">
        <f t="shared" si="97"/>
        <v>28.33</v>
      </c>
      <c r="P1551" t="s">
        <v>8289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96"/>
        <v>0.13466666666666666</v>
      </c>
      <c r="O1552" s="7">
        <f t="shared" si="97"/>
        <v>14.43</v>
      </c>
      <c r="P1552" t="s">
        <v>8289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96"/>
        <v>0</v>
      </c>
      <c r="O1553" s="7" t="e">
        <f t="shared" si="97"/>
        <v>#DIV/0!</v>
      </c>
      <c r="P1553" t="s">
        <v>8289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96"/>
        <v>0.49186046511627907</v>
      </c>
      <c r="O1554" s="7">
        <f t="shared" si="97"/>
        <v>132.19</v>
      </c>
      <c r="P1554" t="s">
        <v>8289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96"/>
        <v>0</v>
      </c>
      <c r="O1555" s="7" t="e">
        <f t="shared" si="97"/>
        <v>#DIV/0!</v>
      </c>
      <c r="P1555" t="s">
        <v>8289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96"/>
        <v>0</v>
      </c>
      <c r="O1556" s="7" t="e">
        <f t="shared" si="97"/>
        <v>#DIV/0!</v>
      </c>
      <c r="P1556" t="s">
        <v>8289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96"/>
        <v>0</v>
      </c>
      <c r="O1557" s="7" t="e">
        <f t="shared" si="97"/>
        <v>#DIV/0!</v>
      </c>
      <c r="P1557" t="s">
        <v>8289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96"/>
        <v>0.45133333333333331</v>
      </c>
      <c r="O1558" s="7">
        <f t="shared" si="97"/>
        <v>56.42</v>
      </c>
      <c r="P1558" t="s">
        <v>8289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96"/>
        <v>0.04</v>
      </c>
      <c r="O1559" s="7">
        <f t="shared" si="97"/>
        <v>100</v>
      </c>
      <c r="P1559" t="s">
        <v>8289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96"/>
        <v>4.6666666666666669E-2</v>
      </c>
      <c r="O1560" s="7">
        <f t="shared" si="97"/>
        <v>11.67</v>
      </c>
      <c r="P1560" t="s">
        <v>8289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96"/>
        <v>3.3333333333333335E-3</v>
      </c>
      <c r="O1561" s="7">
        <f t="shared" si="97"/>
        <v>50</v>
      </c>
      <c r="P1561" t="s">
        <v>8289</v>
      </c>
      <c r="Q1561" t="s">
        <v>8337</v>
      </c>
      <c r="R1561" t="s">
        <v>8342</v>
      </c>
      <c r="S1561" s="11">
        <f t="shared" si="98"/>
        <v>42107.844895833325</v>
      </c>
      <c r="T1561" s="11">
        <f t="shared" si="99"/>
        <v>42122.844895833325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96"/>
        <v>3.7600000000000001E-2</v>
      </c>
      <c r="O1562" s="7">
        <f t="shared" si="97"/>
        <v>23.5</v>
      </c>
      <c r="P1562" t="s">
        <v>8289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96"/>
        <v>6.7000000000000002E-3</v>
      </c>
      <c r="O1563" s="7">
        <f t="shared" si="97"/>
        <v>67</v>
      </c>
      <c r="P1563" t="s">
        <v>8290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41584.875034722223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96"/>
        <v>0</v>
      </c>
      <c r="O1564" s="7" t="e">
        <f t="shared" si="97"/>
        <v>#DIV/0!</v>
      </c>
      <c r="P1564" t="s">
        <v>8290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96"/>
        <v>1.4166666666666666E-2</v>
      </c>
      <c r="O1565" s="7">
        <f t="shared" si="97"/>
        <v>42.5</v>
      </c>
      <c r="P1565" t="s">
        <v>8290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96"/>
        <v>1E-3</v>
      </c>
      <c r="O1566" s="7">
        <f t="shared" si="97"/>
        <v>10</v>
      </c>
      <c r="P1566" t="s">
        <v>8290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96"/>
        <v>2.5000000000000001E-2</v>
      </c>
      <c r="O1567" s="7">
        <f t="shared" si="97"/>
        <v>100</v>
      </c>
      <c r="P1567" t="s">
        <v>8290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96"/>
        <v>0.21249999999999999</v>
      </c>
      <c r="O1568" s="7">
        <f t="shared" si="97"/>
        <v>108.05</v>
      </c>
      <c r="P1568" t="s">
        <v>8290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96"/>
        <v>4.1176470588235294E-2</v>
      </c>
      <c r="O1569" s="7">
        <f t="shared" si="97"/>
        <v>26.92</v>
      </c>
      <c r="P1569" t="s">
        <v>8290</v>
      </c>
      <c r="Q1569" t="s">
        <v>8321</v>
      </c>
      <c r="R1569" t="s">
        <v>8343</v>
      </c>
      <c r="S1569" s="11">
        <f t="shared" si="98"/>
        <v>41671.728530092587</v>
      </c>
      <c r="T1569" s="11">
        <f t="shared" si="99"/>
        <v>41686.791666666664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96"/>
        <v>0.13639999999999999</v>
      </c>
      <c r="O1570" s="7">
        <f t="shared" si="97"/>
        <v>155</v>
      </c>
      <c r="P1570" t="s">
        <v>8290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96"/>
        <v>0</v>
      </c>
      <c r="O1571" s="7" t="e">
        <f t="shared" si="97"/>
        <v>#DIV/0!</v>
      </c>
      <c r="P1571" t="s">
        <v>8290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96"/>
        <v>0.41399999999999998</v>
      </c>
      <c r="O1572" s="7">
        <f t="shared" si="97"/>
        <v>47.77</v>
      </c>
      <c r="P1572" t="s">
        <v>8290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96"/>
        <v>6.6115702479338841E-3</v>
      </c>
      <c r="O1573" s="7">
        <f t="shared" si="97"/>
        <v>20</v>
      </c>
      <c r="P1573" t="s">
        <v>8290</v>
      </c>
      <c r="Q1573" t="s">
        <v>8321</v>
      </c>
      <c r="R1573" t="s">
        <v>8343</v>
      </c>
      <c r="S1573" s="11">
        <f t="shared" si="98"/>
        <v>42144.561145833337</v>
      </c>
      <c r="T1573" s="11">
        <f t="shared" si="99"/>
        <v>42174.561145833337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96"/>
        <v>0.05</v>
      </c>
      <c r="O1574" s="7">
        <f t="shared" si="97"/>
        <v>41.67</v>
      </c>
      <c r="P1574" t="s">
        <v>8290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96"/>
        <v>2.4777777777777777E-2</v>
      </c>
      <c r="O1575" s="7">
        <f t="shared" si="97"/>
        <v>74.33</v>
      </c>
      <c r="P1575" t="s">
        <v>8290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96"/>
        <v>5.0599999999999999E-2</v>
      </c>
      <c r="O1576" s="7">
        <f t="shared" si="97"/>
        <v>84.33</v>
      </c>
      <c r="P1576" t="s">
        <v>8290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96"/>
        <v>0.2291</v>
      </c>
      <c r="O1577" s="7">
        <f t="shared" si="97"/>
        <v>65.459999999999994</v>
      </c>
      <c r="P1577" t="s">
        <v>8290</v>
      </c>
      <c r="Q1577" t="s">
        <v>8321</v>
      </c>
      <c r="R1577" t="s">
        <v>8343</v>
      </c>
      <c r="S1577" s="11">
        <f t="shared" si="98"/>
        <v>41799.315925925926</v>
      </c>
      <c r="T1577" s="11">
        <f t="shared" si="99"/>
        <v>41829.315925925926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96"/>
        <v>0.13</v>
      </c>
      <c r="O1578" s="7">
        <f t="shared" si="97"/>
        <v>65</v>
      </c>
      <c r="P1578" t="s">
        <v>8290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96"/>
        <v>5.4999999999999997E-3</v>
      </c>
      <c r="O1579" s="7">
        <f t="shared" si="97"/>
        <v>27.5</v>
      </c>
      <c r="P1579" t="s">
        <v>8290</v>
      </c>
      <c r="Q1579" t="s">
        <v>8321</v>
      </c>
      <c r="R1579" t="s">
        <v>8343</v>
      </c>
      <c r="S1579" s="11">
        <f t="shared" si="98"/>
        <v>41054.639444444445</v>
      </c>
      <c r="T1579" s="11">
        <f t="shared" si="99"/>
        <v>41114.639444444445</v>
      </c>
    </row>
    <row r="1580" spans="1:20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96"/>
        <v>0.10806536636794939</v>
      </c>
      <c r="O1580" s="7">
        <f t="shared" si="97"/>
        <v>51.25</v>
      </c>
      <c r="P1580" t="s">
        <v>8290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96"/>
        <v>8.4008400840084006E-3</v>
      </c>
      <c r="O1581" s="7">
        <f t="shared" si="97"/>
        <v>14</v>
      </c>
      <c r="P1581" t="s">
        <v>8290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96"/>
        <v>0</v>
      </c>
      <c r="O1582" s="7" t="e">
        <f t="shared" si="97"/>
        <v>#DIV/0!</v>
      </c>
      <c r="P1582" t="s">
        <v>8290</v>
      </c>
      <c r="Q1582" t="s">
        <v>8321</v>
      </c>
      <c r="R1582" t="s">
        <v>8343</v>
      </c>
      <c r="S1582" s="11">
        <f t="shared" si="98"/>
        <v>40989.841736111113</v>
      </c>
      <c r="T1582" s="11">
        <f t="shared" si="99"/>
        <v>41049.841736111113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96"/>
        <v>5.0000000000000001E-3</v>
      </c>
      <c r="O1583" s="7">
        <f t="shared" si="97"/>
        <v>5</v>
      </c>
      <c r="P1583" t="s">
        <v>8291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96"/>
        <v>9.2999999999999999E-2</v>
      </c>
      <c r="O1584" s="7">
        <f t="shared" si="97"/>
        <v>31</v>
      </c>
      <c r="P1584" t="s">
        <v>8291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96"/>
        <v>7.5000000000000002E-4</v>
      </c>
      <c r="O1585" s="7">
        <f t="shared" si="97"/>
        <v>15</v>
      </c>
      <c r="P1585" t="s">
        <v>8291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96"/>
        <v>0</v>
      </c>
      <c r="O1586" s="7" t="e">
        <f t="shared" si="97"/>
        <v>#DIV/0!</v>
      </c>
      <c r="P1586" t="s">
        <v>8291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96"/>
        <v>0.79</v>
      </c>
      <c r="O1587" s="7">
        <f t="shared" si="97"/>
        <v>131.66999999999999</v>
      </c>
      <c r="P1587" t="s">
        <v>8291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96"/>
        <v>0</v>
      </c>
      <c r="O1588" s="7" t="e">
        <f t="shared" si="97"/>
        <v>#DIV/0!</v>
      </c>
      <c r="P1588" t="s">
        <v>8291</v>
      </c>
      <c r="Q1588" t="s">
        <v>8337</v>
      </c>
      <c r="R1588" t="s">
        <v>8344</v>
      </c>
      <c r="S1588" s="11">
        <f t="shared" si="98"/>
        <v>42068.896087962967</v>
      </c>
      <c r="T1588" s="11">
        <f t="shared" si="99"/>
        <v>42098.854421296295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96"/>
        <v>1.3333333333333334E-4</v>
      </c>
      <c r="O1589" s="7">
        <f t="shared" si="97"/>
        <v>1</v>
      </c>
      <c r="P1589" t="s">
        <v>8291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96"/>
        <v>0</v>
      </c>
      <c r="O1590" s="7" t="e">
        <f t="shared" si="97"/>
        <v>#DIV/0!</v>
      </c>
      <c r="P1590" t="s">
        <v>8291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96"/>
        <v>0</v>
      </c>
      <c r="O1591" s="7" t="e">
        <f t="shared" si="97"/>
        <v>#DIV/0!</v>
      </c>
      <c r="P1591" t="s">
        <v>8291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96"/>
        <v>1.7000000000000001E-2</v>
      </c>
      <c r="O1592" s="7">
        <f t="shared" si="97"/>
        <v>510</v>
      </c>
      <c r="P1592" t="s">
        <v>8291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96"/>
        <v>0.29228571428571426</v>
      </c>
      <c r="O1593" s="7">
        <f t="shared" si="97"/>
        <v>44.48</v>
      </c>
      <c r="P1593" t="s">
        <v>8291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96"/>
        <v>0</v>
      </c>
      <c r="O1594" s="7" t="e">
        <f t="shared" si="97"/>
        <v>#DIV/0!</v>
      </c>
      <c r="P1594" t="s">
        <v>8291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96"/>
        <v>1.3636363636363637E-4</v>
      </c>
      <c r="O1595" s="7">
        <f t="shared" si="97"/>
        <v>1</v>
      </c>
      <c r="P1595" t="s">
        <v>8291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96"/>
        <v>0.20499999999999999</v>
      </c>
      <c r="O1596" s="7">
        <f t="shared" si="97"/>
        <v>20.5</v>
      </c>
      <c r="P1596" t="s">
        <v>8291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42505.472916666658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96"/>
        <v>2.8E-3</v>
      </c>
      <c r="O1597" s="7">
        <f t="shared" si="97"/>
        <v>40</v>
      </c>
      <c r="P1597" t="s">
        <v>8291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41808.634027777778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96"/>
        <v>2.3076923076923078E-2</v>
      </c>
      <c r="O1598" s="7">
        <f t="shared" si="97"/>
        <v>25</v>
      </c>
      <c r="P1598" t="s">
        <v>8291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96"/>
        <v>0</v>
      </c>
      <c r="O1599" s="7" t="e">
        <f t="shared" si="97"/>
        <v>#DIV/0!</v>
      </c>
      <c r="P1599" t="s">
        <v>8291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96"/>
        <v>1.25E-3</v>
      </c>
      <c r="O1600" s="7">
        <f t="shared" si="97"/>
        <v>1</v>
      </c>
      <c r="P1600" t="s">
        <v>8291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96"/>
        <v>0</v>
      </c>
      <c r="O1601" s="7" t="e">
        <f t="shared" si="97"/>
        <v>#DIV/0!</v>
      </c>
      <c r="P1601" t="s">
        <v>8291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si="96"/>
        <v>7.3400000000000007E-2</v>
      </c>
      <c r="O1602" s="7">
        <f t="shared" si="97"/>
        <v>40.78</v>
      </c>
      <c r="P1602" t="s">
        <v>8291</v>
      </c>
      <c r="Q1602" t="s">
        <v>8337</v>
      </c>
      <c r="R1602" t="s">
        <v>8344</v>
      </c>
      <c r="S1602" s="11">
        <f t="shared" si="98"/>
        <v>41790.848981481482</v>
      </c>
      <c r="T1602" s="11">
        <f t="shared" si="99"/>
        <v>41835.007638888885</v>
      </c>
    </row>
    <row r="1603" spans="1:20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ref="N1603:N1666" si="100">E1603/D1603</f>
        <v>1.082492</v>
      </c>
      <c r="O1603" s="7">
        <f t="shared" ref="O1603:O1666" si="101">ROUND((E1603/L1603), 2)</f>
        <v>48.33</v>
      </c>
      <c r="P1603" t="s">
        <v>8276</v>
      </c>
      <c r="Q1603" t="s">
        <v>8324</v>
      </c>
      <c r="R1603" t="s">
        <v>8325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100"/>
        <v>1.0016666666666667</v>
      </c>
      <c r="O1604" s="7">
        <f t="shared" si="101"/>
        <v>46.95</v>
      </c>
      <c r="P1604" t="s">
        <v>8276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100"/>
        <v>1.0003299999999999</v>
      </c>
      <c r="O1605" s="7">
        <f t="shared" si="101"/>
        <v>66.69</v>
      </c>
      <c r="P1605" t="s">
        <v>8276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100"/>
        <v>1.2210714285714286</v>
      </c>
      <c r="O1606" s="7">
        <f t="shared" si="101"/>
        <v>48.84</v>
      </c>
      <c r="P1606" t="s">
        <v>8276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40985.595312499994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100"/>
        <v>1.0069333333333335</v>
      </c>
      <c r="O1607" s="7">
        <f t="shared" si="101"/>
        <v>137.31</v>
      </c>
      <c r="P1607" t="s">
        <v>8276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100"/>
        <v>1.01004125</v>
      </c>
      <c r="O1608" s="7">
        <f t="shared" si="101"/>
        <v>87.83</v>
      </c>
      <c r="P1608" t="s">
        <v>8276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100"/>
        <v>1.4511000000000001</v>
      </c>
      <c r="O1609" s="7">
        <f t="shared" si="101"/>
        <v>70.790000000000006</v>
      </c>
      <c r="P1609" t="s">
        <v>8276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100"/>
        <v>1.0125</v>
      </c>
      <c r="O1610" s="7">
        <f t="shared" si="101"/>
        <v>52.83</v>
      </c>
      <c r="P1610" t="s">
        <v>8276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41640.018055555556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100"/>
        <v>1.1833333333333333</v>
      </c>
      <c r="O1611" s="7">
        <f t="shared" si="101"/>
        <v>443.75</v>
      </c>
      <c r="P1611" t="s">
        <v>8276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100"/>
        <v>2.7185000000000001</v>
      </c>
      <c r="O1612" s="7">
        <f t="shared" si="101"/>
        <v>48.54</v>
      </c>
      <c r="P1612" t="s">
        <v>8276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100"/>
        <v>1.25125</v>
      </c>
      <c r="O1613" s="7">
        <f t="shared" si="101"/>
        <v>37.07</v>
      </c>
      <c r="P1613" t="s">
        <v>8276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100"/>
        <v>1.1000000000000001</v>
      </c>
      <c r="O1614" s="7">
        <f t="shared" si="101"/>
        <v>50</v>
      </c>
      <c r="P1614" t="s">
        <v>8276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100"/>
        <v>1.0149999999999999</v>
      </c>
      <c r="O1615" s="7">
        <f t="shared" si="101"/>
        <v>39.04</v>
      </c>
      <c r="P1615" t="s">
        <v>8276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100"/>
        <v>1.0269999999999999</v>
      </c>
      <c r="O1616" s="7">
        <f t="shared" si="101"/>
        <v>66.69</v>
      </c>
      <c r="P1616" t="s">
        <v>8276</v>
      </c>
      <c r="Q1616" t="s">
        <v>8324</v>
      </c>
      <c r="R1616" t="s">
        <v>8325</v>
      </c>
      <c r="S1616" s="11">
        <f t="shared" si="102"/>
        <v>41794.772789351846</v>
      </c>
      <c r="T1616" s="11">
        <f t="shared" si="103"/>
        <v>41854.5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100"/>
        <v>1.1412500000000001</v>
      </c>
      <c r="O1617" s="7">
        <f t="shared" si="101"/>
        <v>67.13</v>
      </c>
      <c r="P1617" t="s">
        <v>8276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100"/>
        <v>1.042</v>
      </c>
      <c r="O1618" s="7">
        <f t="shared" si="101"/>
        <v>66.37</v>
      </c>
      <c r="P1618" t="s">
        <v>8276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100"/>
        <v>1.4585714285714286</v>
      </c>
      <c r="O1619" s="7">
        <f t="shared" si="101"/>
        <v>64.62</v>
      </c>
      <c r="P1619" t="s">
        <v>8276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100"/>
        <v>1.0506666666666666</v>
      </c>
      <c r="O1620" s="7">
        <f t="shared" si="101"/>
        <v>58.37</v>
      </c>
      <c r="P1620" t="s">
        <v>8276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100"/>
        <v>1.3333333333333333</v>
      </c>
      <c r="O1621" s="7">
        <f t="shared" si="101"/>
        <v>86.96</v>
      </c>
      <c r="P1621" t="s">
        <v>8276</v>
      </c>
      <c r="Q1621" t="s">
        <v>8324</v>
      </c>
      <c r="R1621" t="s">
        <v>8325</v>
      </c>
      <c r="S1621" s="11">
        <f t="shared" si="102"/>
        <v>41875.977847222224</v>
      </c>
      <c r="T1621" s="11">
        <f t="shared" si="103"/>
        <v>41896.977847222224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100"/>
        <v>1.1299999999999999</v>
      </c>
      <c r="O1622" s="7">
        <f t="shared" si="101"/>
        <v>66.47</v>
      </c>
      <c r="P1622" t="s">
        <v>8276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100"/>
        <v>1.212</v>
      </c>
      <c r="O1623" s="7">
        <f t="shared" si="101"/>
        <v>163.78</v>
      </c>
      <c r="P1623" t="s">
        <v>8276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100"/>
        <v>1.0172463768115942</v>
      </c>
      <c r="O1624" s="7">
        <f t="shared" si="101"/>
        <v>107.98</v>
      </c>
      <c r="P1624" t="s">
        <v>8276</v>
      </c>
      <c r="Q1624" t="s">
        <v>8324</v>
      </c>
      <c r="R1624" t="s">
        <v>8325</v>
      </c>
      <c r="S1624" s="11">
        <f t="shared" si="102"/>
        <v>41950.086504629624</v>
      </c>
      <c r="T1624" s="11">
        <f t="shared" si="103"/>
        <v>41990.124305555553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100"/>
        <v>1.0106666666666666</v>
      </c>
      <c r="O1625" s="7">
        <f t="shared" si="101"/>
        <v>42.11</v>
      </c>
      <c r="P1625" t="s">
        <v>8276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100"/>
        <v>1.18</v>
      </c>
      <c r="O1626" s="7">
        <f t="shared" si="101"/>
        <v>47.2</v>
      </c>
      <c r="P1626" t="s">
        <v>8276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100"/>
        <v>1.5533333333333332</v>
      </c>
      <c r="O1627" s="7">
        <f t="shared" si="101"/>
        <v>112.02</v>
      </c>
      <c r="P1627" t="s">
        <v>8276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100"/>
        <v>1.0118750000000001</v>
      </c>
      <c r="O1628" s="7">
        <f t="shared" si="101"/>
        <v>74.95</v>
      </c>
      <c r="P1628" t="s">
        <v>8276</v>
      </c>
      <c r="Q1628" t="s">
        <v>8324</v>
      </c>
      <c r="R1628" t="s">
        <v>8325</v>
      </c>
      <c r="S1628" s="11">
        <f t="shared" si="102"/>
        <v>41579.639664351853</v>
      </c>
      <c r="T1628" s="11">
        <f t="shared" si="103"/>
        <v>41609.681331018517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100"/>
        <v>1.17</v>
      </c>
      <c r="O1629" s="7">
        <f t="shared" si="101"/>
        <v>61.58</v>
      </c>
      <c r="P1629" t="s">
        <v>8276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100"/>
        <v>1.00925</v>
      </c>
      <c r="O1630" s="7">
        <f t="shared" si="101"/>
        <v>45.88</v>
      </c>
      <c r="P1630" t="s">
        <v>8276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100"/>
        <v>1.0366666666666666</v>
      </c>
      <c r="O1631" s="7">
        <f t="shared" si="101"/>
        <v>75.849999999999994</v>
      </c>
      <c r="P1631" t="s">
        <v>8276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100"/>
        <v>2.6524999999999999</v>
      </c>
      <c r="O1632" s="7">
        <f t="shared" si="101"/>
        <v>84.21</v>
      </c>
      <c r="P1632" t="s">
        <v>8276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100"/>
        <v>1.5590999999999999</v>
      </c>
      <c r="O1633" s="7">
        <f t="shared" si="101"/>
        <v>117.23</v>
      </c>
      <c r="P1633" t="s">
        <v>8276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100"/>
        <v>1.0162500000000001</v>
      </c>
      <c r="O1634" s="7">
        <f t="shared" si="101"/>
        <v>86.49</v>
      </c>
      <c r="P1634" t="s">
        <v>8276</v>
      </c>
      <c r="Q1634" t="s">
        <v>8324</v>
      </c>
      <c r="R1634" t="s">
        <v>8325</v>
      </c>
      <c r="S1634" s="11">
        <f t="shared" si="102"/>
        <v>40750.132569444439</v>
      </c>
      <c r="T1634" s="11">
        <f t="shared" si="103"/>
        <v>40810.132569444439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100"/>
        <v>1</v>
      </c>
      <c r="O1635" s="7">
        <f t="shared" si="101"/>
        <v>172.41</v>
      </c>
      <c r="P1635" t="s">
        <v>8276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100"/>
        <v>1.0049999999999999</v>
      </c>
      <c r="O1636" s="7">
        <f t="shared" si="101"/>
        <v>62.81</v>
      </c>
      <c r="P1636" t="s">
        <v>8276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100"/>
        <v>1.2529999999999999</v>
      </c>
      <c r="O1637" s="7">
        <f t="shared" si="101"/>
        <v>67.73</v>
      </c>
      <c r="P1637" t="s">
        <v>8276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100"/>
        <v>1.0355555555555556</v>
      </c>
      <c r="O1638" s="7">
        <f t="shared" si="101"/>
        <v>53.56</v>
      </c>
      <c r="P1638" t="s">
        <v>8276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100"/>
        <v>1.038</v>
      </c>
      <c r="O1639" s="7">
        <f t="shared" si="101"/>
        <v>34.6</v>
      </c>
      <c r="P1639" t="s">
        <v>8276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40178.777083333334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100"/>
        <v>1.05</v>
      </c>
      <c r="O1640" s="7">
        <f t="shared" si="101"/>
        <v>38.89</v>
      </c>
      <c r="P1640" t="s">
        <v>8276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100"/>
        <v>1</v>
      </c>
      <c r="O1641" s="7">
        <f t="shared" si="101"/>
        <v>94.74</v>
      </c>
      <c r="P1641" t="s">
        <v>8276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100"/>
        <v>1.6986000000000001</v>
      </c>
      <c r="O1642" s="7">
        <f t="shared" si="101"/>
        <v>39.97</v>
      </c>
      <c r="P1642" t="s">
        <v>8276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100"/>
        <v>1.014</v>
      </c>
      <c r="O1643" s="7">
        <f t="shared" si="101"/>
        <v>97.5</v>
      </c>
      <c r="P1643" t="s">
        <v>8292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100"/>
        <v>1</v>
      </c>
      <c r="O1644" s="7">
        <f t="shared" si="101"/>
        <v>42.86</v>
      </c>
      <c r="P1644" t="s">
        <v>8292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100"/>
        <v>1.2470000000000001</v>
      </c>
      <c r="O1645" s="7">
        <f t="shared" si="101"/>
        <v>168.51</v>
      </c>
      <c r="P1645" t="s">
        <v>8292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100"/>
        <v>1.095</v>
      </c>
      <c r="O1646" s="7">
        <f t="shared" si="101"/>
        <v>85.55</v>
      </c>
      <c r="P1646" t="s">
        <v>8292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41234.893055555556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100"/>
        <v>1.1080000000000001</v>
      </c>
      <c r="O1647" s="7">
        <f t="shared" si="101"/>
        <v>554</v>
      </c>
      <c r="P1647" t="s">
        <v>8292</v>
      </c>
      <c r="Q1647" t="s">
        <v>8324</v>
      </c>
      <c r="R1647" t="s">
        <v>8345</v>
      </c>
      <c r="S1647" s="11">
        <f t="shared" si="102"/>
        <v>41521.409027777772</v>
      </c>
      <c r="T1647" s="11">
        <f t="shared" si="103"/>
        <v>41535.409027777772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100"/>
        <v>1.1020000000000001</v>
      </c>
      <c r="O1648" s="7">
        <f t="shared" si="101"/>
        <v>26.55</v>
      </c>
      <c r="P1648" t="s">
        <v>8292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41865.549305555556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100"/>
        <v>1.0471999999999999</v>
      </c>
      <c r="O1649" s="7">
        <f t="shared" si="101"/>
        <v>113.83</v>
      </c>
      <c r="P1649" t="s">
        <v>8292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100"/>
        <v>1.2526086956521738</v>
      </c>
      <c r="O1650" s="7">
        <f t="shared" si="101"/>
        <v>32.01</v>
      </c>
      <c r="P1650" t="s">
        <v>8292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100"/>
        <v>1.0058763157894737</v>
      </c>
      <c r="O1651" s="7">
        <f t="shared" si="101"/>
        <v>47.19</v>
      </c>
      <c r="P1651" t="s">
        <v>8292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100"/>
        <v>1.4155</v>
      </c>
      <c r="O1652" s="7">
        <f t="shared" si="101"/>
        <v>88.47</v>
      </c>
      <c r="P1652" t="s">
        <v>8292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100"/>
        <v>1.0075000000000001</v>
      </c>
      <c r="O1653" s="7">
        <f t="shared" si="101"/>
        <v>100.75</v>
      </c>
      <c r="P1653" t="s">
        <v>8292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100"/>
        <v>1.0066666666666666</v>
      </c>
      <c r="O1654" s="7">
        <f t="shared" si="101"/>
        <v>64.709999999999994</v>
      </c>
      <c r="P1654" t="s">
        <v>8292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100"/>
        <v>1.7423040000000001</v>
      </c>
      <c r="O1655" s="7">
        <f t="shared" si="101"/>
        <v>51.85</v>
      </c>
      <c r="P1655" t="s">
        <v>8292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100"/>
        <v>1.199090909090909</v>
      </c>
      <c r="O1656" s="7">
        <f t="shared" si="101"/>
        <v>38.79</v>
      </c>
      <c r="P1656" t="s">
        <v>8292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100"/>
        <v>1.4286666666666668</v>
      </c>
      <c r="O1657" s="7">
        <f t="shared" si="101"/>
        <v>44.65</v>
      </c>
      <c r="P1657" t="s">
        <v>8292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100"/>
        <v>1.0033493333333334</v>
      </c>
      <c r="O1658" s="7">
        <f t="shared" si="101"/>
        <v>156.77000000000001</v>
      </c>
      <c r="P1658" t="s">
        <v>8292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100"/>
        <v>1.0493380000000001</v>
      </c>
      <c r="O1659" s="7">
        <f t="shared" si="101"/>
        <v>118.7</v>
      </c>
      <c r="P1659" t="s">
        <v>8292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100"/>
        <v>1.3223333333333334</v>
      </c>
      <c r="O1660" s="7">
        <f t="shared" si="101"/>
        <v>74.150000000000006</v>
      </c>
      <c r="P1660" t="s">
        <v>8292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100"/>
        <v>1.1279999999999999</v>
      </c>
      <c r="O1661" s="7">
        <f t="shared" si="101"/>
        <v>12.53</v>
      </c>
      <c r="P1661" t="s">
        <v>8292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100"/>
        <v>12.5375</v>
      </c>
      <c r="O1662" s="7">
        <f t="shared" si="101"/>
        <v>27.86</v>
      </c>
      <c r="P1662" t="s">
        <v>8292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100"/>
        <v>1.0250632911392406</v>
      </c>
      <c r="O1663" s="7">
        <f t="shared" si="101"/>
        <v>80.180000000000007</v>
      </c>
      <c r="P1663" t="s">
        <v>8292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100"/>
        <v>1.026375</v>
      </c>
      <c r="O1664" s="7">
        <f t="shared" si="101"/>
        <v>132.44</v>
      </c>
      <c r="P1664" t="s">
        <v>8292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100"/>
        <v>1.08</v>
      </c>
      <c r="O1665" s="7">
        <f t="shared" si="101"/>
        <v>33.75</v>
      </c>
      <c r="P1665" t="s">
        <v>8292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si="100"/>
        <v>1.2240879999999998</v>
      </c>
      <c r="O1666" s="7">
        <f t="shared" si="101"/>
        <v>34.380000000000003</v>
      </c>
      <c r="P1666" t="s">
        <v>8292</v>
      </c>
      <c r="Q1666" t="s">
        <v>8324</v>
      </c>
      <c r="R1666" t="s">
        <v>8345</v>
      </c>
      <c r="S1666" s="11">
        <f t="shared" si="102"/>
        <v>40939.553449074068</v>
      </c>
      <c r="T1666" s="11">
        <f t="shared" si="103"/>
        <v>40983.957638888889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ref="N1667:N1730" si="104">E1667/D1667</f>
        <v>1.1945714285714286</v>
      </c>
      <c r="O1667" s="7">
        <f t="shared" ref="O1667:O1730" si="105">ROUND((E1667/L1667), 2)</f>
        <v>44.96</v>
      </c>
      <c r="P1667" t="s">
        <v>8292</v>
      </c>
      <c r="Q1667" t="s">
        <v>8324</v>
      </c>
      <c r="R1667" t="s">
        <v>8345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104"/>
        <v>1.6088</v>
      </c>
      <c r="O1668" s="7">
        <f t="shared" si="105"/>
        <v>41.04</v>
      </c>
      <c r="P1668" t="s">
        <v>8292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104"/>
        <v>1.2685294117647059</v>
      </c>
      <c r="O1669" s="7">
        <f t="shared" si="105"/>
        <v>52.6</v>
      </c>
      <c r="P1669" t="s">
        <v>8292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104"/>
        <v>1.026375</v>
      </c>
      <c r="O1670" s="7">
        <f t="shared" si="105"/>
        <v>70.78</v>
      </c>
      <c r="P1670" t="s">
        <v>8292</v>
      </c>
      <c r="Q1670" t="s">
        <v>8324</v>
      </c>
      <c r="R1670" t="s">
        <v>8345</v>
      </c>
      <c r="S1670" s="11">
        <f t="shared" si="106"/>
        <v>40844.941423611104</v>
      </c>
      <c r="T1670" s="11">
        <f t="shared" si="107"/>
        <v>40874.983090277776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104"/>
        <v>1.3975</v>
      </c>
      <c r="O1671" s="7">
        <f t="shared" si="105"/>
        <v>53.75</v>
      </c>
      <c r="P1671" t="s">
        <v>8292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104"/>
        <v>1.026</v>
      </c>
      <c r="O1672" s="7">
        <f t="shared" si="105"/>
        <v>44.61</v>
      </c>
      <c r="P1672" t="s">
        <v>8292</v>
      </c>
      <c r="Q1672" t="s">
        <v>8324</v>
      </c>
      <c r="R1672" t="s">
        <v>8345</v>
      </c>
      <c r="S1672" s="11">
        <f t="shared" si="106"/>
        <v>40313.722210648149</v>
      </c>
      <c r="T1672" s="11">
        <f t="shared" si="107"/>
        <v>40363.958333333328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104"/>
        <v>1.0067349999999999</v>
      </c>
      <c r="O1673" s="7">
        <f t="shared" si="105"/>
        <v>26.15</v>
      </c>
      <c r="P1673" t="s">
        <v>8292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104"/>
        <v>1.1294117647058823</v>
      </c>
      <c r="O1674" s="7">
        <f t="shared" si="105"/>
        <v>39.18</v>
      </c>
      <c r="P1674" t="s">
        <v>8292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104"/>
        <v>1.2809523809523808</v>
      </c>
      <c r="O1675" s="7">
        <f t="shared" si="105"/>
        <v>45.59</v>
      </c>
      <c r="P1675" t="s">
        <v>8292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104"/>
        <v>2.0169999999999999</v>
      </c>
      <c r="O1676" s="7">
        <f t="shared" si="105"/>
        <v>89.25</v>
      </c>
      <c r="P1676" t="s">
        <v>8292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104"/>
        <v>1.37416</v>
      </c>
      <c r="O1677" s="7">
        <f t="shared" si="105"/>
        <v>40.42</v>
      </c>
      <c r="P1677" t="s">
        <v>8292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104"/>
        <v>1.1533333333333333</v>
      </c>
      <c r="O1678" s="7">
        <f t="shared" si="105"/>
        <v>82.38</v>
      </c>
      <c r="P1678" t="s">
        <v>8292</v>
      </c>
      <c r="Q1678" t="s">
        <v>8324</v>
      </c>
      <c r="R1678" t="s">
        <v>8345</v>
      </c>
      <c r="S1678" s="11">
        <f t="shared" si="106"/>
        <v>40973.517905092594</v>
      </c>
      <c r="T1678" s="11">
        <f t="shared" si="107"/>
        <v>41019.957638888889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104"/>
        <v>1.1166666666666667</v>
      </c>
      <c r="O1679" s="7">
        <f t="shared" si="105"/>
        <v>159.52000000000001</v>
      </c>
      <c r="P1679" t="s">
        <v>8292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104"/>
        <v>1.1839999999999999</v>
      </c>
      <c r="O1680" s="7">
        <f t="shared" si="105"/>
        <v>36.24</v>
      </c>
      <c r="P1680" t="s">
        <v>8292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104"/>
        <v>1.75</v>
      </c>
      <c r="O1681" s="7">
        <f t="shared" si="105"/>
        <v>62.5</v>
      </c>
      <c r="P1681" t="s">
        <v>8292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104"/>
        <v>1.175</v>
      </c>
      <c r="O1682" s="7">
        <f t="shared" si="105"/>
        <v>47</v>
      </c>
      <c r="P1682" t="s">
        <v>8292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104"/>
        <v>1.0142212307692309</v>
      </c>
      <c r="O1683" s="7">
        <f t="shared" si="105"/>
        <v>74.58</v>
      </c>
      <c r="P1683" t="s">
        <v>8293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104"/>
        <v>0</v>
      </c>
      <c r="O1684" s="7" t="e">
        <f t="shared" si="105"/>
        <v>#DIV/0!</v>
      </c>
      <c r="P1684" t="s">
        <v>8293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104"/>
        <v>0.21714285714285714</v>
      </c>
      <c r="O1685" s="7">
        <f t="shared" si="105"/>
        <v>76</v>
      </c>
      <c r="P1685" t="s">
        <v>8293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104"/>
        <v>1.0912500000000001</v>
      </c>
      <c r="O1686" s="7">
        <f t="shared" si="105"/>
        <v>86.44</v>
      </c>
      <c r="P1686" t="s">
        <v>8293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104"/>
        <v>1.0285714285714285</v>
      </c>
      <c r="O1687" s="7">
        <f t="shared" si="105"/>
        <v>24</v>
      </c>
      <c r="P1687" t="s">
        <v>8293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104"/>
        <v>3.5999999999999999E-3</v>
      </c>
      <c r="O1688" s="7">
        <f t="shared" si="105"/>
        <v>18</v>
      </c>
      <c r="P1688" t="s">
        <v>8293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104"/>
        <v>0.3125</v>
      </c>
      <c r="O1689" s="7">
        <f t="shared" si="105"/>
        <v>80.13</v>
      </c>
      <c r="P1689" t="s">
        <v>8293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104"/>
        <v>0.443</v>
      </c>
      <c r="O1690" s="7">
        <f t="shared" si="105"/>
        <v>253.14</v>
      </c>
      <c r="P1690" t="s">
        <v>8293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104"/>
        <v>1</v>
      </c>
      <c r="O1691" s="7">
        <f t="shared" si="105"/>
        <v>171.43</v>
      </c>
      <c r="P1691" t="s">
        <v>8293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104"/>
        <v>0.254</v>
      </c>
      <c r="O1692" s="7">
        <f t="shared" si="105"/>
        <v>57.73</v>
      </c>
      <c r="P1692" t="s">
        <v>8293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104"/>
        <v>0.33473333333333333</v>
      </c>
      <c r="O1693" s="7">
        <f t="shared" si="105"/>
        <v>264.26</v>
      </c>
      <c r="P1693" t="s">
        <v>8293</v>
      </c>
      <c r="Q1693" t="s">
        <v>8324</v>
      </c>
      <c r="R1693" t="s">
        <v>8346</v>
      </c>
      <c r="S1693" s="11">
        <f t="shared" si="106"/>
        <v>42795.49314814814</v>
      </c>
      <c r="T1693" s="11">
        <f t="shared" si="107"/>
        <v>42827.833333333336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104"/>
        <v>0.47799999999999998</v>
      </c>
      <c r="O1694" s="7">
        <f t="shared" si="105"/>
        <v>159.33000000000001</v>
      </c>
      <c r="P1694" t="s">
        <v>8293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104"/>
        <v>9.3333333333333338E-2</v>
      </c>
      <c r="O1695" s="7">
        <f t="shared" si="105"/>
        <v>35</v>
      </c>
      <c r="P1695" t="s">
        <v>8293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104"/>
        <v>5.0000000000000001E-4</v>
      </c>
      <c r="O1696" s="7">
        <f t="shared" si="105"/>
        <v>5</v>
      </c>
      <c r="P1696" t="s">
        <v>8293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104"/>
        <v>0.11708333333333333</v>
      </c>
      <c r="O1697" s="7">
        <f t="shared" si="105"/>
        <v>61.09</v>
      </c>
      <c r="P1697" t="s">
        <v>8293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104"/>
        <v>0</v>
      </c>
      <c r="O1698" s="7" t="e">
        <f t="shared" si="105"/>
        <v>#DIV/0!</v>
      </c>
      <c r="P1698" t="s">
        <v>8293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104"/>
        <v>0.20208000000000001</v>
      </c>
      <c r="O1699" s="7">
        <f t="shared" si="105"/>
        <v>114.82</v>
      </c>
      <c r="P1699" t="s">
        <v>8293</v>
      </c>
      <c r="Q1699" t="s">
        <v>8324</v>
      </c>
      <c r="R1699" t="s">
        <v>8346</v>
      </c>
      <c r="S1699" s="11">
        <f t="shared" si="106"/>
        <v>42804.82462962962</v>
      </c>
      <c r="T1699" s="11">
        <f t="shared" si="107"/>
        <v>42834.782962962963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104"/>
        <v>0</v>
      </c>
      <c r="O1700" s="7" t="e">
        <f t="shared" si="105"/>
        <v>#DIV/0!</v>
      </c>
      <c r="P1700" t="s">
        <v>8293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104"/>
        <v>4.2311459353574929E-2</v>
      </c>
      <c r="O1701" s="7">
        <f t="shared" si="105"/>
        <v>54</v>
      </c>
      <c r="P1701" t="s">
        <v>8293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104"/>
        <v>0.2606</v>
      </c>
      <c r="O1702" s="7">
        <f t="shared" si="105"/>
        <v>65.97</v>
      </c>
      <c r="P1702" t="s">
        <v>8293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104"/>
        <v>1.9801980198019802E-3</v>
      </c>
      <c r="O1703" s="7">
        <f t="shared" si="105"/>
        <v>5</v>
      </c>
      <c r="P1703" t="s">
        <v>8293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104"/>
        <v>6.0606060606060605E-5</v>
      </c>
      <c r="O1704" s="7">
        <f t="shared" si="105"/>
        <v>1</v>
      </c>
      <c r="P1704" t="s">
        <v>8293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104"/>
        <v>1.0200000000000001E-2</v>
      </c>
      <c r="O1705" s="7">
        <f t="shared" si="105"/>
        <v>25.5</v>
      </c>
      <c r="P1705" t="s">
        <v>8293</v>
      </c>
      <c r="Q1705" t="s">
        <v>8324</v>
      </c>
      <c r="R1705" t="s">
        <v>8346</v>
      </c>
      <c r="S1705" s="11">
        <f t="shared" si="106"/>
        <v>42187.073344907411</v>
      </c>
      <c r="T1705" s="11">
        <f t="shared" si="107"/>
        <v>42247.073344907411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104"/>
        <v>0.65100000000000002</v>
      </c>
      <c r="O1706" s="7">
        <f t="shared" si="105"/>
        <v>118.36</v>
      </c>
      <c r="P1706" t="s">
        <v>8293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104"/>
        <v>0</v>
      </c>
      <c r="O1707" s="7" t="e">
        <f t="shared" si="105"/>
        <v>#DIV/0!</v>
      </c>
      <c r="P1707" t="s">
        <v>8293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104"/>
        <v>0</v>
      </c>
      <c r="O1708" s="7" t="e">
        <f t="shared" si="105"/>
        <v>#DIV/0!</v>
      </c>
      <c r="P1708" t="s">
        <v>8293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104"/>
        <v>9.74E-2</v>
      </c>
      <c r="O1709" s="7">
        <f t="shared" si="105"/>
        <v>54.11</v>
      </c>
      <c r="P1709" t="s">
        <v>8293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104"/>
        <v>0</v>
      </c>
      <c r="O1710" s="7" t="e">
        <f t="shared" si="105"/>
        <v>#DIV/0!</v>
      </c>
      <c r="P1710" t="s">
        <v>8293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104"/>
        <v>4.8571428571428571E-2</v>
      </c>
      <c r="O1711" s="7">
        <f t="shared" si="105"/>
        <v>21.25</v>
      </c>
      <c r="P1711" t="s">
        <v>8293</v>
      </c>
      <c r="Q1711" t="s">
        <v>8324</v>
      </c>
      <c r="R1711" t="s">
        <v>8346</v>
      </c>
      <c r="S1711" s="11">
        <f t="shared" si="106"/>
        <v>41841.355486111104</v>
      </c>
      <c r="T1711" s="11">
        <f t="shared" si="107"/>
        <v>41882.610416666663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104"/>
        <v>6.7999999999999996E-3</v>
      </c>
      <c r="O1712" s="7">
        <f t="shared" si="105"/>
        <v>34</v>
      </c>
      <c r="P1712" t="s">
        <v>8293</v>
      </c>
      <c r="Q1712" t="s">
        <v>8324</v>
      </c>
      <c r="R1712" t="s">
        <v>8346</v>
      </c>
      <c r="S1712" s="11">
        <f t="shared" si="106"/>
        <v>42341.382962962954</v>
      </c>
      <c r="T1712" s="11">
        <f t="shared" si="107"/>
        <v>42387.333333333336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104"/>
        <v>0.105</v>
      </c>
      <c r="O1713" s="7">
        <f t="shared" si="105"/>
        <v>525</v>
      </c>
      <c r="P1713" t="s">
        <v>8293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104"/>
        <v>0</v>
      </c>
      <c r="O1714" s="7" t="e">
        <f t="shared" si="105"/>
        <v>#DIV/0!</v>
      </c>
      <c r="P1714" t="s">
        <v>8293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104"/>
        <v>1.6666666666666666E-2</v>
      </c>
      <c r="O1715" s="7">
        <f t="shared" si="105"/>
        <v>50</v>
      </c>
      <c r="P1715" t="s">
        <v>8293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104"/>
        <v>7.868E-2</v>
      </c>
      <c r="O1716" s="7">
        <f t="shared" si="105"/>
        <v>115.71</v>
      </c>
      <c r="P1716" t="s">
        <v>8293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104"/>
        <v>2.2000000000000001E-3</v>
      </c>
      <c r="O1717" s="7">
        <f t="shared" si="105"/>
        <v>5.5</v>
      </c>
      <c r="P1717" t="s">
        <v>8293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104"/>
        <v>7.4999999999999997E-2</v>
      </c>
      <c r="O1718" s="7">
        <f t="shared" si="105"/>
        <v>50</v>
      </c>
      <c r="P1718" t="s">
        <v>8293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42713.410868055551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104"/>
        <v>0.42725880551301687</v>
      </c>
      <c r="O1719" s="7">
        <f t="shared" si="105"/>
        <v>34.020000000000003</v>
      </c>
      <c r="P1719" t="s">
        <v>8293</v>
      </c>
      <c r="Q1719" t="s">
        <v>8324</v>
      </c>
      <c r="R1719" t="s">
        <v>8346</v>
      </c>
      <c r="S1719" s="11">
        <f t="shared" si="106"/>
        <v>42460.773587962954</v>
      </c>
      <c r="T1719" s="11">
        <f t="shared" si="107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104"/>
        <v>2.142857142857143E-3</v>
      </c>
      <c r="O1720" s="7">
        <f t="shared" si="105"/>
        <v>37.5</v>
      </c>
      <c r="P1720" t="s">
        <v>8293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104"/>
        <v>8.7500000000000008E-3</v>
      </c>
      <c r="O1721" s="7">
        <f t="shared" si="105"/>
        <v>11.67</v>
      </c>
      <c r="P1721" t="s">
        <v>8293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104"/>
        <v>5.6250000000000001E-2</v>
      </c>
      <c r="O1722" s="7">
        <f t="shared" si="105"/>
        <v>28.13</v>
      </c>
      <c r="P1722" t="s">
        <v>8293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104"/>
        <v>0</v>
      </c>
      <c r="O1723" s="7" t="e">
        <f t="shared" si="105"/>
        <v>#DIV/0!</v>
      </c>
      <c r="P1723" t="s">
        <v>8293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104"/>
        <v>3.4722222222222224E-4</v>
      </c>
      <c r="O1724" s="7">
        <f t="shared" si="105"/>
        <v>1</v>
      </c>
      <c r="P1724" t="s">
        <v>8293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104"/>
        <v>6.5000000000000002E-2</v>
      </c>
      <c r="O1725" s="7">
        <f t="shared" si="105"/>
        <v>216.67</v>
      </c>
      <c r="P1725" t="s">
        <v>8293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104"/>
        <v>5.8333333333333336E-3</v>
      </c>
      <c r="O1726" s="7">
        <f t="shared" si="105"/>
        <v>8.75</v>
      </c>
      <c r="P1726" t="s">
        <v>8293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104"/>
        <v>0.10181818181818182</v>
      </c>
      <c r="O1727" s="7">
        <f t="shared" si="105"/>
        <v>62.22</v>
      </c>
      <c r="P1727" t="s">
        <v>8293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104"/>
        <v>0.33784615384615385</v>
      </c>
      <c r="O1728" s="7">
        <f t="shared" si="105"/>
        <v>137.25</v>
      </c>
      <c r="P1728" t="s">
        <v>8293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104"/>
        <v>3.3333333333333332E-4</v>
      </c>
      <c r="O1729" s="7">
        <f t="shared" si="105"/>
        <v>1</v>
      </c>
      <c r="P1729" t="s">
        <v>8293</v>
      </c>
      <c r="Q1729" t="s">
        <v>8324</v>
      </c>
      <c r="R1729" t="s">
        <v>8346</v>
      </c>
      <c r="S1729" s="11">
        <f t="shared" si="106"/>
        <v>42044.719641203708</v>
      </c>
      <c r="T1729" s="11">
        <f t="shared" si="107"/>
        <v>42099.249999999993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si="104"/>
        <v>0.68400000000000005</v>
      </c>
      <c r="O1730" s="7">
        <f t="shared" si="105"/>
        <v>122.14</v>
      </c>
      <c r="P1730" t="s">
        <v>8293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ref="N1731:N1794" si="108">E1731/D1731</f>
        <v>0</v>
      </c>
      <c r="O1731" s="7" t="e">
        <f t="shared" ref="O1731:O1794" si="109">ROUND((E1731/L1731), 2)</f>
        <v>#DIV/0!</v>
      </c>
      <c r="P1731" t="s">
        <v>8293</v>
      </c>
      <c r="Q1731" t="s">
        <v>8324</v>
      </c>
      <c r="R1731" t="s">
        <v>8346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108"/>
        <v>0</v>
      </c>
      <c r="O1732" s="7" t="e">
        <f t="shared" si="109"/>
        <v>#DIV/0!</v>
      </c>
      <c r="P1732" t="s">
        <v>8293</v>
      </c>
      <c r="Q1732" t="s">
        <v>8324</v>
      </c>
      <c r="R1732" t="s">
        <v>8346</v>
      </c>
      <c r="S1732" s="11">
        <f t="shared" si="110"/>
        <v>42271.879432870373</v>
      </c>
      <c r="T1732" s="11">
        <f t="shared" si="111"/>
        <v>42301.879432870373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108"/>
        <v>0</v>
      </c>
      <c r="O1733" s="7" t="e">
        <f t="shared" si="109"/>
        <v>#DIV/0!</v>
      </c>
      <c r="P1733" t="s">
        <v>8293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108"/>
        <v>0</v>
      </c>
      <c r="O1734" s="7" t="e">
        <f t="shared" si="109"/>
        <v>#DIV/0!</v>
      </c>
      <c r="P1734" t="s">
        <v>8293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108"/>
        <v>0</v>
      </c>
      <c r="O1735" s="7" t="e">
        <f t="shared" si="109"/>
        <v>#DIV/0!</v>
      </c>
      <c r="P1735" t="s">
        <v>8293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108"/>
        <v>2.2222222222222223E-4</v>
      </c>
      <c r="O1736" s="7">
        <f t="shared" si="109"/>
        <v>1</v>
      </c>
      <c r="P1736" t="s">
        <v>8293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108"/>
        <v>0.11</v>
      </c>
      <c r="O1737" s="7">
        <f t="shared" si="109"/>
        <v>55</v>
      </c>
      <c r="P1737" t="s">
        <v>8293</v>
      </c>
      <c r="Q1737" t="s">
        <v>8324</v>
      </c>
      <c r="R1737" t="s">
        <v>8346</v>
      </c>
      <c r="S1737" s="11">
        <f t="shared" si="110"/>
        <v>42559.605844907412</v>
      </c>
      <c r="T1737" s="11">
        <f t="shared" si="111"/>
        <v>42589.605844907412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108"/>
        <v>7.3333333333333332E-3</v>
      </c>
      <c r="O1738" s="7">
        <f t="shared" si="109"/>
        <v>22</v>
      </c>
      <c r="P1738" t="s">
        <v>8293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108"/>
        <v>0.21249999999999999</v>
      </c>
      <c r="O1739" s="7">
        <f t="shared" si="109"/>
        <v>56.67</v>
      </c>
      <c r="P1739" t="s">
        <v>8293</v>
      </c>
      <c r="Q1739" t="s">
        <v>8324</v>
      </c>
      <c r="R1739" t="s">
        <v>8346</v>
      </c>
      <c r="S1739" s="11">
        <f t="shared" si="110"/>
        <v>42175.740648148152</v>
      </c>
      <c r="T1739" s="11">
        <f t="shared" si="111"/>
        <v>42205.740648148152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108"/>
        <v>4.0000000000000001E-3</v>
      </c>
      <c r="O1740" s="7">
        <f t="shared" si="109"/>
        <v>20</v>
      </c>
      <c r="P1740" t="s">
        <v>8293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108"/>
        <v>1E-3</v>
      </c>
      <c r="O1741" s="7">
        <f t="shared" si="109"/>
        <v>1</v>
      </c>
      <c r="P1741" t="s">
        <v>8293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108"/>
        <v>0</v>
      </c>
      <c r="O1742" s="7" t="e">
        <f t="shared" si="109"/>
        <v>#DIV/0!</v>
      </c>
      <c r="P1742" t="s">
        <v>8293</v>
      </c>
      <c r="Q1742" t="s">
        <v>8324</v>
      </c>
      <c r="R1742" t="s">
        <v>8346</v>
      </c>
      <c r="S1742" s="11">
        <f t="shared" si="110"/>
        <v>42171.60905092593</v>
      </c>
      <c r="T1742" s="11">
        <f t="shared" si="111"/>
        <v>42201.60905092593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108"/>
        <v>1.1083333333333334</v>
      </c>
      <c r="O1743" s="7">
        <f t="shared" si="109"/>
        <v>25.58</v>
      </c>
      <c r="P1743" t="s">
        <v>8285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108"/>
        <v>1.0874999999999999</v>
      </c>
      <c r="O1744" s="7">
        <f t="shared" si="109"/>
        <v>63.97</v>
      </c>
      <c r="P1744" t="s">
        <v>8285</v>
      </c>
      <c r="Q1744" t="s">
        <v>8337</v>
      </c>
      <c r="R1744" t="s">
        <v>8338</v>
      </c>
      <c r="S1744" s="11">
        <f t="shared" si="110"/>
        <v>42710.668634259251</v>
      </c>
      <c r="T1744" s="11">
        <f t="shared" si="111"/>
        <v>42742.666666666664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108"/>
        <v>1.0041666666666667</v>
      </c>
      <c r="O1745" s="7">
        <f t="shared" si="109"/>
        <v>89.93</v>
      </c>
      <c r="P1745" t="s">
        <v>8285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108"/>
        <v>1.1845454545454546</v>
      </c>
      <c r="O1746" s="7">
        <f t="shared" si="109"/>
        <v>93.07</v>
      </c>
      <c r="P1746" t="s">
        <v>8285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108"/>
        <v>1.1401428571428571</v>
      </c>
      <c r="O1747" s="7">
        <f t="shared" si="109"/>
        <v>89.67</v>
      </c>
      <c r="P1747" t="s">
        <v>8285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108"/>
        <v>1.4810000000000001</v>
      </c>
      <c r="O1748" s="7">
        <f t="shared" si="109"/>
        <v>207.62</v>
      </c>
      <c r="P1748" t="s">
        <v>8285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108"/>
        <v>1.0495555555555556</v>
      </c>
      <c r="O1749" s="7">
        <f t="shared" si="109"/>
        <v>59.41</v>
      </c>
      <c r="P1749" t="s">
        <v>8285</v>
      </c>
      <c r="Q1749" t="s">
        <v>8337</v>
      </c>
      <c r="R1749" t="s">
        <v>8338</v>
      </c>
      <c r="S1749" s="11">
        <f t="shared" si="110"/>
        <v>42292.227199074077</v>
      </c>
      <c r="T1749" s="11">
        <f t="shared" si="111"/>
        <v>42321.416666666664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108"/>
        <v>1.29948</v>
      </c>
      <c r="O1750" s="7">
        <f t="shared" si="109"/>
        <v>358.97</v>
      </c>
      <c r="P1750" t="s">
        <v>8285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108"/>
        <v>1.2348756218905472</v>
      </c>
      <c r="O1751" s="7">
        <f t="shared" si="109"/>
        <v>94.74</v>
      </c>
      <c r="P1751" t="s">
        <v>8285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108"/>
        <v>2.0162</v>
      </c>
      <c r="O1752" s="7">
        <f t="shared" si="109"/>
        <v>80.650000000000006</v>
      </c>
      <c r="P1752" t="s">
        <v>8285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108"/>
        <v>1.0289999999999999</v>
      </c>
      <c r="O1753" s="7">
        <f t="shared" si="109"/>
        <v>168.69</v>
      </c>
      <c r="P1753" t="s">
        <v>8285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108"/>
        <v>2.6016666666666666</v>
      </c>
      <c r="O1754" s="7">
        <f t="shared" si="109"/>
        <v>34.69</v>
      </c>
      <c r="P1754" t="s">
        <v>8285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108"/>
        <v>1.08</v>
      </c>
      <c r="O1755" s="7">
        <f t="shared" si="109"/>
        <v>462.86</v>
      </c>
      <c r="P1755" t="s">
        <v>8285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108"/>
        <v>1.1052941176470588</v>
      </c>
      <c r="O1756" s="7">
        <f t="shared" si="109"/>
        <v>104.39</v>
      </c>
      <c r="P1756" t="s">
        <v>8285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108"/>
        <v>1.2</v>
      </c>
      <c r="O1757" s="7">
        <f t="shared" si="109"/>
        <v>7.5</v>
      </c>
      <c r="P1757" t="s">
        <v>8285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108"/>
        <v>1.0282909090909091</v>
      </c>
      <c r="O1758" s="7">
        <f t="shared" si="109"/>
        <v>47.13</v>
      </c>
      <c r="P1758" t="s">
        <v>8285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108"/>
        <v>1.1599999999999999</v>
      </c>
      <c r="O1759" s="7">
        <f t="shared" si="109"/>
        <v>414.29</v>
      </c>
      <c r="P1759" t="s">
        <v>8285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108"/>
        <v>1.147</v>
      </c>
      <c r="O1760" s="7">
        <f t="shared" si="109"/>
        <v>42.48</v>
      </c>
      <c r="P1760" t="s">
        <v>8285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108"/>
        <v>1.0660000000000001</v>
      </c>
      <c r="O1761" s="7">
        <f t="shared" si="109"/>
        <v>108.78</v>
      </c>
      <c r="P1761" t="s">
        <v>8285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108"/>
        <v>1.6544000000000001</v>
      </c>
      <c r="O1762" s="7">
        <f t="shared" si="109"/>
        <v>81.099999999999994</v>
      </c>
      <c r="P1762" t="s">
        <v>8285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108"/>
        <v>1.55</v>
      </c>
      <c r="O1763" s="7">
        <f t="shared" si="109"/>
        <v>51.67</v>
      </c>
      <c r="P1763" t="s">
        <v>8285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108"/>
        <v>8.85</v>
      </c>
      <c r="O1764" s="7">
        <f t="shared" si="109"/>
        <v>35.4</v>
      </c>
      <c r="P1764" t="s">
        <v>8285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108"/>
        <v>1.0190833333333333</v>
      </c>
      <c r="O1765" s="7">
        <f t="shared" si="109"/>
        <v>103.64</v>
      </c>
      <c r="P1765" t="s">
        <v>8285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108"/>
        <v>0.19600000000000001</v>
      </c>
      <c r="O1766" s="7">
        <f t="shared" si="109"/>
        <v>55.28</v>
      </c>
      <c r="P1766" t="s">
        <v>8285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108"/>
        <v>0.59467839999999994</v>
      </c>
      <c r="O1767" s="7">
        <f t="shared" si="109"/>
        <v>72.17</v>
      </c>
      <c r="P1767" t="s">
        <v>8285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108"/>
        <v>0</v>
      </c>
      <c r="O1768" s="7" t="e">
        <f t="shared" si="109"/>
        <v>#DIV/0!</v>
      </c>
      <c r="P1768" t="s">
        <v>8285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108"/>
        <v>0.4572</v>
      </c>
      <c r="O1769" s="7">
        <f t="shared" si="109"/>
        <v>58.62</v>
      </c>
      <c r="P1769" t="s">
        <v>8285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108"/>
        <v>3.7400000000000003E-2</v>
      </c>
      <c r="O1770" s="7">
        <f t="shared" si="109"/>
        <v>12.47</v>
      </c>
      <c r="P1770" t="s">
        <v>8285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108"/>
        <v>2.7025E-2</v>
      </c>
      <c r="O1771" s="7">
        <f t="shared" si="109"/>
        <v>49.14</v>
      </c>
      <c r="P1771" t="s">
        <v>8285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108"/>
        <v>0.56514285714285717</v>
      </c>
      <c r="O1772" s="7">
        <f t="shared" si="109"/>
        <v>150.5</v>
      </c>
      <c r="P1772" t="s">
        <v>8285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108"/>
        <v>0.21309523809523809</v>
      </c>
      <c r="O1773" s="7">
        <f t="shared" si="109"/>
        <v>35.799999999999997</v>
      </c>
      <c r="P1773" t="s">
        <v>8285</v>
      </c>
      <c r="Q1773" t="s">
        <v>8337</v>
      </c>
      <c r="R1773" t="s">
        <v>8338</v>
      </c>
      <c r="S1773" s="11">
        <f t="shared" si="110"/>
        <v>41905.771296296298</v>
      </c>
      <c r="T1773" s="11">
        <f t="shared" si="111"/>
        <v>41935.771296296298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108"/>
        <v>0.156</v>
      </c>
      <c r="O1774" s="7">
        <f t="shared" si="109"/>
        <v>45.16</v>
      </c>
      <c r="P1774" t="s">
        <v>8285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108"/>
        <v>6.2566666666666673E-2</v>
      </c>
      <c r="O1775" s="7">
        <f t="shared" si="109"/>
        <v>98.79</v>
      </c>
      <c r="P1775" t="s">
        <v>8285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108"/>
        <v>0.4592</v>
      </c>
      <c r="O1776" s="7">
        <f t="shared" si="109"/>
        <v>88.31</v>
      </c>
      <c r="P1776" t="s">
        <v>8285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108"/>
        <v>0.65101538461538466</v>
      </c>
      <c r="O1777" s="7">
        <f t="shared" si="109"/>
        <v>170.63</v>
      </c>
      <c r="P1777" t="s">
        <v>8285</v>
      </c>
      <c r="Q1777" t="s">
        <v>8337</v>
      </c>
      <c r="R1777" t="s">
        <v>8338</v>
      </c>
      <c r="S1777" s="11">
        <f t="shared" si="110"/>
        <v>41891.768055555556</v>
      </c>
      <c r="T1777" s="11">
        <f t="shared" si="111"/>
        <v>41936.768055555556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108"/>
        <v>6.7000000000000004E-2</v>
      </c>
      <c r="O1778" s="7">
        <f t="shared" si="109"/>
        <v>83.75</v>
      </c>
      <c r="P1778" t="s">
        <v>8285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108"/>
        <v>0.135625</v>
      </c>
      <c r="O1779" s="7">
        <f t="shared" si="109"/>
        <v>65.099999999999994</v>
      </c>
      <c r="P1779" t="s">
        <v>8285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108"/>
        <v>1.9900000000000001E-2</v>
      </c>
      <c r="O1780" s="7">
        <f t="shared" si="109"/>
        <v>66.33</v>
      </c>
      <c r="P1780" t="s">
        <v>8285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108"/>
        <v>0.36236363636363639</v>
      </c>
      <c r="O1781" s="7">
        <f t="shared" si="109"/>
        <v>104.89</v>
      </c>
      <c r="P1781" t="s">
        <v>8285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108"/>
        <v>0.39743333333333336</v>
      </c>
      <c r="O1782" s="7">
        <f t="shared" si="109"/>
        <v>78.44</v>
      </c>
      <c r="P1782" t="s">
        <v>8285</v>
      </c>
      <c r="Q1782" t="s">
        <v>8337</v>
      </c>
      <c r="R1782" t="s">
        <v>8338</v>
      </c>
      <c r="S1782" s="11">
        <f t="shared" si="110"/>
        <v>42493.392476851855</v>
      </c>
      <c r="T1782" s="11">
        <f t="shared" si="111"/>
        <v>42553.392476851855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108"/>
        <v>0.25763636363636366</v>
      </c>
      <c r="O1783" s="7">
        <f t="shared" si="109"/>
        <v>59.04</v>
      </c>
      <c r="P1783" t="s">
        <v>8285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108"/>
        <v>0.15491428571428573</v>
      </c>
      <c r="O1784" s="7">
        <f t="shared" si="109"/>
        <v>71.34</v>
      </c>
      <c r="P1784" t="s">
        <v>8285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108"/>
        <v>0.236925</v>
      </c>
      <c r="O1785" s="7">
        <f t="shared" si="109"/>
        <v>51.23</v>
      </c>
      <c r="P1785" t="s">
        <v>8285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108"/>
        <v>0.39760000000000001</v>
      </c>
      <c r="O1786" s="7">
        <f t="shared" si="109"/>
        <v>60.24</v>
      </c>
      <c r="P1786" t="s">
        <v>8285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108"/>
        <v>0.20220833333333332</v>
      </c>
      <c r="O1787" s="7">
        <f t="shared" si="109"/>
        <v>44.94</v>
      </c>
      <c r="P1787" t="s">
        <v>8285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108"/>
        <v>0.47631578947368419</v>
      </c>
      <c r="O1788" s="7">
        <f t="shared" si="109"/>
        <v>31.21</v>
      </c>
      <c r="P1788" t="s">
        <v>8285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108"/>
        <v>0.15329999999999999</v>
      </c>
      <c r="O1789" s="7">
        <f t="shared" si="109"/>
        <v>63.88</v>
      </c>
      <c r="P1789" t="s">
        <v>8285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108"/>
        <v>1.3818181818181818E-2</v>
      </c>
      <c r="O1790" s="7">
        <f t="shared" si="109"/>
        <v>19</v>
      </c>
      <c r="P1790" t="s">
        <v>8285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108"/>
        <v>5.0000000000000001E-3</v>
      </c>
      <c r="O1791" s="7">
        <f t="shared" si="109"/>
        <v>10</v>
      </c>
      <c r="P1791" t="s">
        <v>8285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108"/>
        <v>4.9575757575757579E-2</v>
      </c>
      <c r="O1792" s="7">
        <f t="shared" si="109"/>
        <v>109.07</v>
      </c>
      <c r="P1792" t="s">
        <v>8285</v>
      </c>
      <c r="Q1792" t="s">
        <v>8337</v>
      </c>
      <c r="R1792" t="s">
        <v>8338</v>
      </c>
      <c r="S1792" s="11">
        <f t="shared" si="110"/>
        <v>42010.466180555559</v>
      </c>
      <c r="T1792" s="11">
        <f t="shared" si="111"/>
        <v>42040.466180555559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108"/>
        <v>3.5666666666666666E-2</v>
      </c>
      <c r="O1793" s="7">
        <f t="shared" si="109"/>
        <v>26.75</v>
      </c>
      <c r="P1793" t="s">
        <v>8285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si="108"/>
        <v>0.61124000000000001</v>
      </c>
      <c r="O1794" s="7">
        <f t="shared" si="109"/>
        <v>109.94</v>
      </c>
      <c r="P1794" t="s">
        <v>8285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ref="N1795:N1858" si="112">E1795/D1795</f>
        <v>1.3333333333333334E-2</v>
      </c>
      <c r="O1795" s="7">
        <f t="shared" ref="O1795:O1858" si="113">ROUND((E1795/L1795), 2)</f>
        <v>20</v>
      </c>
      <c r="P1795" t="s">
        <v>8285</v>
      </c>
      <c r="Q1795" t="s">
        <v>8337</v>
      </c>
      <c r="R1795" t="s">
        <v>8338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112"/>
        <v>0.11077777777777778</v>
      </c>
      <c r="O1796" s="7">
        <f t="shared" si="113"/>
        <v>55.39</v>
      </c>
      <c r="P1796" t="s">
        <v>8285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112"/>
        <v>0.38735714285714284</v>
      </c>
      <c r="O1797" s="7">
        <f t="shared" si="113"/>
        <v>133.9</v>
      </c>
      <c r="P1797" t="s">
        <v>8285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112"/>
        <v>0.22052631578947368</v>
      </c>
      <c r="O1798" s="7">
        <f t="shared" si="113"/>
        <v>48.72</v>
      </c>
      <c r="P1798" t="s">
        <v>8285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112"/>
        <v>0.67549999999999999</v>
      </c>
      <c r="O1799" s="7">
        <f t="shared" si="113"/>
        <v>48.25</v>
      </c>
      <c r="P1799" t="s">
        <v>8285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112"/>
        <v>0.136375</v>
      </c>
      <c r="O1800" s="7">
        <f t="shared" si="113"/>
        <v>58.97</v>
      </c>
      <c r="P1800" t="s">
        <v>8285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112"/>
        <v>1.7457500000000001E-2</v>
      </c>
      <c r="O1801" s="7">
        <f t="shared" si="113"/>
        <v>11.64</v>
      </c>
      <c r="P1801" t="s">
        <v>8285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112"/>
        <v>0.20449632511889321</v>
      </c>
      <c r="O1802" s="7">
        <f t="shared" si="113"/>
        <v>83.72</v>
      </c>
      <c r="P1802" t="s">
        <v>8285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112"/>
        <v>0.13852941176470587</v>
      </c>
      <c r="O1803" s="7">
        <f t="shared" si="113"/>
        <v>63.65</v>
      </c>
      <c r="P1803" t="s">
        <v>8285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112"/>
        <v>0.48485714285714288</v>
      </c>
      <c r="O1804" s="7">
        <f t="shared" si="113"/>
        <v>94.28</v>
      </c>
      <c r="P1804" t="s">
        <v>8285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112"/>
        <v>0.308</v>
      </c>
      <c r="O1805" s="7">
        <f t="shared" si="113"/>
        <v>71.87</v>
      </c>
      <c r="P1805" t="s">
        <v>8285</v>
      </c>
      <c r="Q1805" t="s">
        <v>8337</v>
      </c>
      <c r="R1805" t="s">
        <v>8338</v>
      </c>
      <c r="S1805" s="11">
        <f t="shared" si="114"/>
        <v>42017.863217592596</v>
      </c>
      <c r="T1805" s="11">
        <f t="shared" si="115"/>
        <v>42048.863217592596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112"/>
        <v>0.35174193548387095</v>
      </c>
      <c r="O1806" s="7">
        <f t="shared" si="113"/>
        <v>104.85</v>
      </c>
      <c r="P1806" t="s">
        <v>8285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112"/>
        <v>0.36404444444444445</v>
      </c>
      <c r="O1807" s="7">
        <f t="shared" si="113"/>
        <v>67.14</v>
      </c>
      <c r="P1807" t="s">
        <v>8285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112"/>
        <v>2.955E-2</v>
      </c>
      <c r="O1808" s="7">
        <f t="shared" si="113"/>
        <v>73.88</v>
      </c>
      <c r="P1808" t="s">
        <v>8285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112"/>
        <v>0.1106</v>
      </c>
      <c r="O1809" s="7">
        <f t="shared" si="113"/>
        <v>69.13</v>
      </c>
      <c r="P1809" t="s">
        <v>8285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112"/>
        <v>0.41407142857142859</v>
      </c>
      <c r="O1810" s="7">
        <f t="shared" si="113"/>
        <v>120.77</v>
      </c>
      <c r="P1810" t="s">
        <v>8285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112"/>
        <v>0.10857142857142857</v>
      </c>
      <c r="O1811" s="7">
        <f t="shared" si="113"/>
        <v>42.22</v>
      </c>
      <c r="P1811" t="s">
        <v>8285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112"/>
        <v>3.3333333333333333E-2</v>
      </c>
      <c r="O1812" s="7">
        <f t="shared" si="113"/>
        <v>7.5</v>
      </c>
      <c r="P1812" t="s">
        <v>8285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112"/>
        <v>7.407407407407407E-4</v>
      </c>
      <c r="O1813" s="7">
        <f t="shared" si="113"/>
        <v>1.54</v>
      </c>
      <c r="P1813" t="s">
        <v>8285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112"/>
        <v>0.13307692307692306</v>
      </c>
      <c r="O1814" s="7">
        <f t="shared" si="113"/>
        <v>37.61</v>
      </c>
      <c r="P1814" t="s">
        <v>8285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112"/>
        <v>0</v>
      </c>
      <c r="O1815" s="7" t="e">
        <f t="shared" si="113"/>
        <v>#DIV/0!</v>
      </c>
      <c r="P1815" t="s">
        <v>8285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112"/>
        <v>0.49183333333333334</v>
      </c>
      <c r="O1816" s="7">
        <f t="shared" si="113"/>
        <v>42.16</v>
      </c>
      <c r="P1816" t="s">
        <v>8285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112"/>
        <v>0</v>
      </c>
      <c r="O1817" s="7" t="e">
        <f t="shared" si="113"/>
        <v>#DIV/0!</v>
      </c>
      <c r="P1817" t="s">
        <v>8285</v>
      </c>
      <c r="Q1817" t="s">
        <v>8337</v>
      </c>
      <c r="R1817" t="s">
        <v>8338</v>
      </c>
      <c r="S1817" s="11">
        <f t="shared" si="114"/>
        <v>42172.698344907411</v>
      </c>
      <c r="T1817" s="11">
        <f t="shared" si="115"/>
        <v>42186.698344907411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112"/>
        <v>2.036E-2</v>
      </c>
      <c r="O1818" s="7">
        <f t="shared" si="113"/>
        <v>84.83</v>
      </c>
      <c r="P1818" t="s">
        <v>8285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112"/>
        <v>0.52327777777777773</v>
      </c>
      <c r="O1819" s="7">
        <f t="shared" si="113"/>
        <v>94.19</v>
      </c>
      <c r="P1819" t="s">
        <v>8285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112"/>
        <v>0</v>
      </c>
      <c r="O1820" s="7" t="e">
        <f t="shared" si="113"/>
        <v>#DIV/0!</v>
      </c>
      <c r="P1820" t="s">
        <v>8285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112"/>
        <v>2.0833333333333332E-2</v>
      </c>
      <c r="O1821" s="7">
        <f t="shared" si="113"/>
        <v>6.25</v>
      </c>
      <c r="P1821" t="s">
        <v>8285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112"/>
        <v>6.565384615384616E-2</v>
      </c>
      <c r="O1822" s="7">
        <f t="shared" si="113"/>
        <v>213.38</v>
      </c>
      <c r="P1822" t="s">
        <v>8285</v>
      </c>
      <c r="Q1822" t="s">
        <v>8337</v>
      </c>
      <c r="R1822" t="s">
        <v>8338</v>
      </c>
      <c r="S1822" s="11">
        <f t="shared" si="114"/>
        <v>42064.87604166667</v>
      </c>
      <c r="T1822" s="11">
        <f t="shared" si="115"/>
        <v>42094.834374999999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112"/>
        <v>1.3489</v>
      </c>
      <c r="O1823" s="7">
        <f t="shared" si="113"/>
        <v>59.16</v>
      </c>
      <c r="P1823" t="s">
        <v>8276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112"/>
        <v>1</v>
      </c>
      <c r="O1824" s="7">
        <f t="shared" si="113"/>
        <v>27.27</v>
      </c>
      <c r="P1824" t="s">
        <v>8276</v>
      </c>
      <c r="Q1824" t="s">
        <v>8324</v>
      </c>
      <c r="R1824" t="s">
        <v>8325</v>
      </c>
      <c r="S1824" s="11">
        <f t="shared" si="114"/>
        <v>41634.588680555549</v>
      </c>
      <c r="T1824" s="11">
        <f t="shared" si="115"/>
        <v>41670.584027777775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112"/>
        <v>1.1585714285714286</v>
      </c>
      <c r="O1825" s="7">
        <f t="shared" si="113"/>
        <v>24.58</v>
      </c>
      <c r="P1825" t="s">
        <v>8276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112"/>
        <v>1.0006666666666666</v>
      </c>
      <c r="O1826" s="7">
        <f t="shared" si="113"/>
        <v>75.05</v>
      </c>
      <c r="P1826" t="s">
        <v>8276</v>
      </c>
      <c r="Q1826" t="s">
        <v>8324</v>
      </c>
      <c r="R1826" t="s">
        <v>8325</v>
      </c>
      <c r="S1826" s="11">
        <f t="shared" si="114"/>
        <v>41626.707951388889</v>
      </c>
      <c r="T1826" s="11">
        <f t="shared" si="115"/>
        <v>41646.880555555552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112"/>
        <v>1.0505</v>
      </c>
      <c r="O1827" s="7">
        <f t="shared" si="113"/>
        <v>42.02</v>
      </c>
      <c r="P1827" t="s">
        <v>8276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112"/>
        <v>1.01</v>
      </c>
      <c r="O1828" s="7">
        <f t="shared" si="113"/>
        <v>53.16</v>
      </c>
      <c r="P1828" t="s">
        <v>8276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112"/>
        <v>1.0066250000000001</v>
      </c>
      <c r="O1829" s="7">
        <f t="shared" si="113"/>
        <v>83.89</v>
      </c>
      <c r="P1829" t="s">
        <v>8276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112"/>
        <v>1.0016</v>
      </c>
      <c r="O1830" s="7">
        <f t="shared" si="113"/>
        <v>417.33</v>
      </c>
      <c r="P1830" t="s">
        <v>8276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112"/>
        <v>1.6668333333333334</v>
      </c>
      <c r="O1831" s="7">
        <f t="shared" si="113"/>
        <v>75.77</v>
      </c>
      <c r="P1831" t="s">
        <v>8276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112"/>
        <v>1.0153333333333334</v>
      </c>
      <c r="O1832" s="7">
        <f t="shared" si="113"/>
        <v>67.39</v>
      </c>
      <c r="P1832" t="s">
        <v>8276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112"/>
        <v>1.03</v>
      </c>
      <c r="O1833" s="7">
        <f t="shared" si="113"/>
        <v>73.569999999999993</v>
      </c>
      <c r="P1833" t="s">
        <v>8276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112"/>
        <v>1.4285714285714286</v>
      </c>
      <c r="O1834" s="7">
        <f t="shared" si="113"/>
        <v>25</v>
      </c>
      <c r="P1834" t="s">
        <v>8276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112"/>
        <v>2.625</v>
      </c>
      <c r="O1835" s="7">
        <f t="shared" si="113"/>
        <v>42</v>
      </c>
      <c r="P1835" t="s">
        <v>8276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112"/>
        <v>1.1805000000000001</v>
      </c>
      <c r="O1836" s="7">
        <f t="shared" si="113"/>
        <v>131.16999999999999</v>
      </c>
      <c r="P1836" t="s">
        <v>8276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112"/>
        <v>1.04</v>
      </c>
      <c r="O1837" s="7">
        <f t="shared" si="113"/>
        <v>47.27</v>
      </c>
      <c r="P1837" t="s">
        <v>8276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112"/>
        <v>2.0034000000000001</v>
      </c>
      <c r="O1838" s="7">
        <f t="shared" si="113"/>
        <v>182.13</v>
      </c>
      <c r="P1838" t="s">
        <v>8276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112"/>
        <v>3.0683333333333334</v>
      </c>
      <c r="O1839" s="7">
        <f t="shared" si="113"/>
        <v>61.37</v>
      </c>
      <c r="P1839" t="s">
        <v>8276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112"/>
        <v>1.00149</v>
      </c>
      <c r="O1840" s="7">
        <f t="shared" si="113"/>
        <v>35.770000000000003</v>
      </c>
      <c r="P1840" t="s">
        <v>8276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112"/>
        <v>2.0529999999999999</v>
      </c>
      <c r="O1841" s="7">
        <f t="shared" si="113"/>
        <v>45.62</v>
      </c>
      <c r="P1841" t="s">
        <v>8276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112"/>
        <v>1.0888888888888888</v>
      </c>
      <c r="O1842" s="7">
        <f t="shared" si="113"/>
        <v>75.38</v>
      </c>
      <c r="P1842" t="s">
        <v>8276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112"/>
        <v>1.0175000000000001</v>
      </c>
      <c r="O1843" s="7">
        <f t="shared" si="113"/>
        <v>50.88</v>
      </c>
      <c r="P1843" t="s">
        <v>8276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112"/>
        <v>1.2524999999999999</v>
      </c>
      <c r="O1844" s="7">
        <f t="shared" si="113"/>
        <v>119.29</v>
      </c>
      <c r="P1844" t="s">
        <v>8276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112"/>
        <v>1.2400610000000001</v>
      </c>
      <c r="O1845" s="7">
        <f t="shared" si="113"/>
        <v>92.54</v>
      </c>
      <c r="P1845" t="s">
        <v>8276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112"/>
        <v>1.014</v>
      </c>
      <c r="O1846" s="7">
        <f t="shared" si="113"/>
        <v>76.05</v>
      </c>
      <c r="P1846" t="s">
        <v>8276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112"/>
        <v>1</v>
      </c>
      <c r="O1847" s="7">
        <f t="shared" si="113"/>
        <v>52.63</v>
      </c>
      <c r="P1847" t="s">
        <v>8276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112"/>
        <v>1.3792666666666666</v>
      </c>
      <c r="O1848" s="7">
        <f t="shared" si="113"/>
        <v>98.99</v>
      </c>
      <c r="P1848" t="s">
        <v>8276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112"/>
        <v>1.2088000000000001</v>
      </c>
      <c r="O1849" s="7">
        <f t="shared" si="113"/>
        <v>79.53</v>
      </c>
      <c r="P1849" t="s">
        <v>8276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112"/>
        <v>1.0736666666666668</v>
      </c>
      <c r="O1850" s="7">
        <f t="shared" si="113"/>
        <v>134.21</v>
      </c>
      <c r="P1850" t="s">
        <v>8276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112"/>
        <v>1.0033333333333334</v>
      </c>
      <c r="O1851" s="7">
        <f t="shared" si="113"/>
        <v>37.630000000000003</v>
      </c>
      <c r="P1851" t="s">
        <v>8276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112"/>
        <v>1.0152222222222222</v>
      </c>
      <c r="O1852" s="7">
        <f t="shared" si="113"/>
        <v>51.04</v>
      </c>
      <c r="P1852" t="s">
        <v>8276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112"/>
        <v>1.0007692307692309</v>
      </c>
      <c r="O1853" s="7">
        <f t="shared" si="113"/>
        <v>50.04</v>
      </c>
      <c r="P1853" t="s">
        <v>8276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112"/>
        <v>1.1696666666666666</v>
      </c>
      <c r="O1854" s="7">
        <f t="shared" si="113"/>
        <v>133.93</v>
      </c>
      <c r="P1854" t="s">
        <v>8276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112"/>
        <v>1.01875</v>
      </c>
      <c r="O1855" s="7">
        <f t="shared" si="113"/>
        <v>58.21</v>
      </c>
      <c r="P1855" t="s">
        <v>8276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112"/>
        <v>1.0212366666666666</v>
      </c>
      <c r="O1856" s="7">
        <f t="shared" si="113"/>
        <v>88.04</v>
      </c>
      <c r="P1856" t="s">
        <v>8276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112"/>
        <v>1.5405897142857143</v>
      </c>
      <c r="O1857" s="7">
        <f t="shared" si="113"/>
        <v>70.58</v>
      </c>
      <c r="P1857" t="s">
        <v>8276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si="112"/>
        <v>1.0125</v>
      </c>
      <c r="O1858" s="7">
        <f t="shared" si="113"/>
        <v>53.29</v>
      </c>
      <c r="P1858" t="s">
        <v>8276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ref="N1859:N1922" si="116">E1859/D1859</f>
        <v>1</v>
      </c>
      <c r="O1859" s="7">
        <f t="shared" ref="O1859:O1922" si="117">ROUND((E1859/L1859), 2)</f>
        <v>136.36000000000001</v>
      </c>
      <c r="P1859" t="s">
        <v>8276</v>
      </c>
      <c r="Q1859" t="s">
        <v>8324</v>
      </c>
      <c r="R1859" t="s">
        <v>8325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116"/>
        <v>1.0874800874800874</v>
      </c>
      <c r="O1860" s="7">
        <f t="shared" si="117"/>
        <v>40.549999999999997</v>
      </c>
      <c r="P1860" t="s">
        <v>8276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116"/>
        <v>1.3183333333333334</v>
      </c>
      <c r="O1861" s="7">
        <f t="shared" si="117"/>
        <v>70.63</v>
      </c>
      <c r="P1861" t="s">
        <v>8276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116"/>
        <v>1.3346666666666667</v>
      </c>
      <c r="O1862" s="7">
        <f t="shared" si="117"/>
        <v>52.68</v>
      </c>
      <c r="P1862" t="s">
        <v>8276</v>
      </c>
      <c r="Q1862" t="s">
        <v>8324</v>
      </c>
      <c r="R1862" t="s">
        <v>8325</v>
      </c>
      <c r="S1862" s="11">
        <f t="shared" si="118"/>
        <v>41655.500972222217</v>
      </c>
      <c r="T1862" s="11">
        <f t="shared" si="119"/>
        <v>41676.500972222217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116"/>
        <v>0</v>
      </c>
      <c r="O1863" s="7" t="e">
        <f t="shared" si="117"/>
        <v>#DIV/0!</v>
      </c>
      <c r="P1863" t="s">
        <v>8283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116"/>
        <v>8.0833333333333326E-2</v>
      </c>
      <c r="O1864" s="7">
        <f t="shared" si="117"/>
        <v>90.94</v>
      </c>
      <c r="P1864" t="s">
        <v>8283</v>
      </c>
      <c r="Q1864" t="s">
        <v>8332</v>
      </c>
      <c r="R1864" t="s">
        <v>8334</v>
      </c>
      <c r="S1864" s="11">
        <f t="shared" si="118"/>
        <v>42755.284421296288</v>
      </c>
      <c r="T1864" s="11">
        <f t="shared" si="119"/>
        <v>42802.104166666664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116"/>
        <v>4.0000000000000001E-3</v>
      </c>
      <c r="O1865" s="7">
        <f t="shared" si="117"/>
        <v>5</v>
      </c>
      <c r="P1865" t="s">
        <v>8283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116"/>
        <v>0.42892307692307691</v>
      </c>
      <c r="O1866" s="7">
        <f t="shared" si="117"/>
        <v>58.08</v>
      </c>
      <c r="P1866" t="s">
        <v>8283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116"/>
        <v>3.6363636363636364E-5</v>
      </c>
      <c r="O1867" s="7">
        <f t="shared" si="117"/>
        <v>2</v>
      </c>
      <c r="P1867" t="s">
        <v>8283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42680.200775462967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116"/>
        <v>5.0000000000000001E-3</v>
      </c>
      <c r="O1868" s="7">
        <f t="shared" si="117"/>
        <v>62.5</v>
      </c>
      <c r="P1868" t="s">
        <v>8283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116"/>
        <v>5.0000000000000001E-4</v>
      </c>
      <c r="O1869" s="7">
        <f t="shared" si="117"/>
        <v>10</v>
      </c>
      <c r="P1869" t="s">
        <v>8283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116"/>
        <v>4.8680000000000001E-2</v>
      </c>
      <c r="O1870" s="7">
        <f t="shared" si="117"/>
        <v>71.59</v>
      </c>
      <c r="P1870" t="s">
        <v>8283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116"/>
        <v>0</v>
      </c>
      <c r="O1871" s="7" t="e">
        <f t="shared" si="117"/>
        <v>#DIV/0!</v>
      </c>
      <c r="P1871" t="s">
        <v>8283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116"/>
        <v>0.10314285714285715</v>
      </c>
      <c r="O1872" s="7">
        <f t="shared" si="117"/>
        <v>32.82</v>
      </c>
      <c r="P1872" t="s">
        <v>8283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116"/>
        <v>0.7178461538461538</v>
      </c>
      <c r="O1873" s="7">
        <f t="shared" si="117"/>
        <v>49.12</v>
      </c>
      <c r="P1873" t="s">
        <v>8283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116"/>
        <v>1.06E-2</v>
      </c>
      <c r="O1874" s="7">
        <f t="shared" si="117"/>
        <v>16.309999999999999</v>
      </c>
      <c r="P1874" t="s">
        <v>8283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116"/>
        <v>4.4999999999999997E-3</v>
      </c>
      <c r="O1875" s="7">
        <f t="shared" si="117"/>
        <v>18</v>
      </c>
      <c r="P1875" t="s">
        <v>8283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116"/>
        <v>1.6249999999999999E-4</v>
      </c>
      <c r="O1876" s="7">
        <f t="shared" si="117"/>
        <v>13</v>
      </c>
      <c r="P1876" t="s">
        <v>8283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116"/>
        <v>5.1000000000000004E-3</v>
      </c>
      <c r="O1877" s="7">
        <f t="shared" si="117"/>
        <v>17</v>
      </c>
      <c r="P1877" t="s">
        <v>8283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116"/>
        <v>0</v>
      </c>
      <c r="O1878" s="7" t="e">
        <f t="shared" si="117"/>
        <v>#DIV/0!</v>
      </c>
      <c r="P1878" t="s">
        <v>8283</v>
      </c>
      <c r="Q1878" t="s">
        <v>8332</v>
      </c>
      <c r="R1878" t="s">
        <v>8334</v>
      </c>
      <c r="S1878" s="11">
        <f t="shared" si="118"/>
        <v>41776.076446759253</v>
      </c>
      <c r="T1878" s="11">
        <f t="shared" si="119"/>
        <v>41806.076446759253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116"/>
        <v>0</v>
      </c>
      <c r="O1879" s="7" t="e">
        <f t="shared" si="117"/>
        <v>#DIV/0!</v>
      </c>
      <c r="P1879" t="s">
        <v>8283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116"/>
        <v>0</v>
      </c>
      <c r="O1880" s="7" t="e">
        <f t="shared" si="117"/>
        <v>#DIV/0!</v>
      </c>
      <c r="P1880" t="s">
        <v>8283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116"/>
        <v>1.1999999999999999E-3</v>
      </c>
      <c r="O1881" s="7">
        <f t="shared" si="117"/>
        <v>3</v>
      </c>
      <c r="P1881" t="s">
        <v>8283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116"/>
        <v>0.20080000000000001</v>
      </c>
      <c r="O1882" s="7">
        <f t="shared" si="117"/>
        <v>41.83</v>
      </c>
      <c r="P1882" t="s">
        <v>8283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116"/>
        <v>1.726845</v>
      </c>
      <c r="O1883" s="7">
        <f t="shared" si="117"/>
        <v>49.34</v>
      </c>
      <c r="P1883" t="s">
        <v>8279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116"/>
        <v>1.008955223880597</v>
      </c>
      <c r="O1884" s="7">
        <f t="shared" si="117"/>
        <v>41.73</v>
      </c>
      <c r="P1884" t="s">
        <v>8279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116"/>
        <v>1.0480480480480481</v>
      </c>
      <c r="O1885" s="7">
        <f t="shared" si="117"/>
        <v>32.72</v>
      </c>
      <c r="P1885" t="s">
        <v>8279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116"/>
        <v>1.351</v>
      </c>
      <c r="O1886" s="7">
        <f t="shared" si="117"/>
        <v>51.96</v>
      </c>
      <c r="P1886" t="s">
        <v>8279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116"/>
        <v>1.1632786885245903</v>
      </c>
      <c r="O1887" s="7">
        <f t="shared" si="117"/>
        <v>50.69</v>
      </c>
      <c r="P1887" t="s">
        <v>8279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116"/>
        <v>1.0208333333333333</v>
      </c>
      <c r="O1888" s="7">
        <f t="shared" si="117"/>
        <v>42.24</v>
      </c>
      <c r="P1888" t="s">
        <v>8279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116"/>
        <v>1.1116666666666666</v>
      </c>
      <c r="O1889" s="7">
        <f t="shared" si="117"/>
        <v>416.88</v>
      </c>
      <c r="P1889" t="s">
        <v>8279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116"/>
        <v>1.6608000000000001</v>
      </c>
      <c r="O1890" s="7">
        <f t="shared" si="117"/>
        <v>46.65</v>
      </c>
      <c r="P1890" t="s">
        <v>8279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116"/>
        <v>1.0660000000000001</v>
      </c>
      <c r="O1891" s="7">
        <f t="shared" si="117"/>
        <v>48.45</v>
      </c>
      <c r="P1891" t="s">
        <v>8279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116"/>
        <v>1.4458441666666668</v>
      </c>
      <c r="O1892" s="7">
        <f t="shared" si="117"/>
        <v>70.53</v>
      </c>
      <c r="P1892" t="s">
        <v>8279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116"/>
        <v>1.0555000000000001</v>
      </c>
      <c r="O1893" s="7">
        <f t="shared" si="117"/>
        <v>87.96</v>
      </c>
      <c r="P1893" t="s">
        <v>8279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116"/>
        <v>1.3660000000000001</v>
      </c>
      <c r="O1894" s="7">
        <f t="shared" si="117"/>
        <v>26.27</v>
      </c>
      <c r="P1894" t="s">
        <v>8279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116"/>
        <v>1.04</v>
      </c>
      <c r="O1895" s="7">
        <f t="shared" si="117"/>
        <v>57.78</v>
      </c>
      <c r="P1895" t="s">
        <v>8279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116"/>
        <v>1.145</v>
      </c>
      <c r="O1896" s="7">
        <f t="shared" si="117"/>
        <v>57.25</v>
      </c>
      <c r="P1896" t="s">
        <v>8279</v>
      </c>
      <c r="Q1896" t="s">
        <v>8324</v>
      </c>
      <c r="R1896" t="s">
        <v>8328</v>
      </c>
      <c r="S1896" s="11">
        <f t="shared" si="118"/>
        <v>40920.696562500001</v>
      </c>
      <c r="T1896" s="11">
        <f t="shared" si="119"/>
        <v>40951.696562500001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116"/>
        <v>1.0171957671957672</v>
      </c>
      <c r="O1897" s="7">
        <f t="shared" si="117"/>
        <v>196.34</v>
      </c>
      <c r="P1897" t="s">
        <v>8279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116"/>
        <v>1.2394678492239468</v>
      </c>
      <c r="O1898" s="7">
        <f t="shared" si="117"/>
        <v>43</v>
      </c>
      <c r="P1898" t="s">
        <v>8279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116"/>
        <v>1.0245669291338582</v>
      </c>
      <c r="O1899" s="7">
        <f t="shared" si="117"/>
        <v>35.549999999999997</v>
      </c>
      <c r="P1899" t="s">
        <v>8279</v>
      </c>
      <c r="Q1899" t="s">
        <v>8324</v>
      </c>
      <c r="R1899" t="s">
        <v>8328</v>
      </c>
      <c r="S1899" s="11">
        <f t="shared" si="118"/>
        <v>41680.375069444446</v>
      </c>
      <c r="T1899" s="11">
        <f t="shared" si="119"/>
        <v>41702.666666666664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116"/>
        <v>1.4450000000000001</v>
      </c>
      <c r="O1900" s="7">
        <f t="shared" si="117"/>
        <v>68.81</v>
      </c>
      <c r="P1900" t="s">
        <v>8279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116"/>
        <v>1.3333333333333333</v>
      </c>
      <c r="O1901" s="7">
        <f t="shared" si="117"/>
        <v>28.57</v>
      </c>
      <c r="P1901" t="s">
        <v>8279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116"/>
        <v>1.0936440000000001</v>
      </c>
      <c r="O1902" s="7">
        <f t="shared" si="117"/>
        <v>50.63</v>
      </c>
      <c r="P1902" t="s">
        <v>8279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116"/>
        <v>2.696969696969697E-2</v>
      </c>
      <c r="O1903" s="7">
        <f t="shared" si="117"/>
        <v>106.8</v>
      </c>
      <c r="P1903" t="s">
        <v>8294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116"/>
        <v>1.2E-2</v>
      </c>
      <c r="O1904" s="7">
        <f t="shared" si="117"/>
        <v>4</v>
      </c>
      <c r="P1904" t="s">
        <v>8294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116"/>
        <v>0.46600000000000003</v>
      </c>
      <c r="O1905" s="7">
        <f t="shared" si="117"/>
        <v>34.1</v>
      </c>
      <c r="P1905" t="s">
        <v>8294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116"/>
        <v>1E-3</v>
      </c>
      <c r="O1906" s="7">
        <f t="shared" si="117"/>
        <v>25</v>
      </c>
      <c r="P1906" t="s">
        <v>8294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116"/>
        <v>1.6800000000000001E-3</v>
      </c>
      <c r="O1907" s="7">
        <f t="shared" si="117"/>
        <v>10.5</v>
      </c>
      <c r="P1907" t="s">
        <v>8294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116"/>
        <v>0.42759999999999998</v>
      </c>
      <c r="O1908" s="7">
        <f t="shared" si="117"/>
        <v>215.96</v>
      </c>
      <c r="P1908" t="s">
        <v>8294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116"/>
        <v>2.8333333333333335E-3</v>
      </c>
      <c r="O1909" s="7">
        <f t="shared" si="117"/>
        <v>21.25</v>
      </c>
      <c r="P1909" t="s">
        <v>8294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116"/>
        <v>1.7319999999999999E-2</v>
      </c>
      <c r="O1910" s="7">
        <f t="shared" si="117"/>
        <v>108.25</v>
      </c>
      <c r="P1910" t="s">
        <v>8294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116"/>
        <v>0.14111428571428572</v>
      </c>
      <c r="O1911" s="7">
        <f t="shared" si="117"/>
        <v>129.97</v>
      </c>
      <c r="P1911" t="s">
        <v>8294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116"/>
        <v>0.39395294117647056</v>
      </c>
      <c r="O1912" s="7">
        <f t="shared" si="117"/>
        <v>117.49</v>
      </c>
      <c r="P1912" t="s">
        <v>8294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116"/>
        <v>2.3529411764705883E-4</v>
      </c>
      <c r="O1913" s="7">
        <f t="shared" si="117"/>
        <v>10</v>
      </c>
      <c r="P1913" t="s">
        <v>8294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116"/>
        <v>0.59299999999999997</v>
      </c>
      <c r="O1914" s="7">
        <f t="shared" si="117"/>
        <v>70.599999999999994</v>
      </c>
      <c r="P1914" t="s">
        <v>8294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116"/>
        <v>1.3270833333333334E-2</v>
      </c>
      <c r="O1915" s="7">
        <f t="shared" si="117"/>
        <v>24.5</v>
      </c>
      <c r="P1915" t="s">
        <v>8294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116"/>
        <v>9.0090090090090086E-2</v>
      </c>
      <c r="O1916" s="7">
        <f t="shared" si="117"/>
        <v>30</v>
      </c>
      <c r="P1916" t="s">
        <v>8294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116"/>
        <v>1.6E-2</v>
      </c>
      <c r="O1917" s="7">
        <f t="shared" si="117"/>
        <v>2</v>
      </c>
      <c r="P1917" t="s">
        <v>8294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116"/>
        <v>5.1000000000000004E-3</v>
      </c>
      <c r="O1918" s="7">
        <f t="shared" si="117"/>
        <v>17</v>
      </c>
      <c r="P1918" t="s">
        <v>8294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116"/>
        <v>0.52570512820512816</v>
      </c>
      <c r="O1919" s="7">
        <f t="shared" si="117"/>
        <v>2928.93</v>
      </c>
      <c r="P1919" t="s">
        <v>8294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116"/>
        <v>1.04E-2</v>
      </c>
      <c r="O1920" s="7">
        <f t="shared" si="117"/>
        <v>28.89</v>
      </c>
      <c r="P1920" t="s">
        <v>8294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116"/>
        <v>0.47399999999999998</v>
      </c>
      <c r="O1921" s="7">
        <f t="shared" si="117"/>
        <v>29.63</v>
      </c>
      <c r="P1921" t="s">
        <v>8294</v>
      </c>
      <c r="Q1921" t="s">
        <v>8318</v>
      </c>
      <c r="R1921" t="s">
        <v>8347</v>
      </c>
      <c r="S1921" s="11">
        <f t="shared" si="118"/>
        <v>42113.667233796288</v>
      </c>
      <c r="T1921" s="11">
        <f t="shared" si="119"/>
        <v>42143.667233796288</v>
      </c>
    </row>
    <row r="1922" spans="1:20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si="116"/>
        <v>0.43030000000000002</v>
      </c>
      <c r="O1922" s="7">
        <f t="shared" si="117"/>
        <v>40.98</v>
      </c>
      <c r="P1922" t="s">
        <v>8294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ref="N1923:N1986" si="120">E1923/D1923</f>
        <v>1.3680000000000001</v>
      </c>
      <c r="O1923" s="7">
        <f t="shared" ref="O1923:O1986" si="121">ROUND((E1923/L1923), 2)</f>
        <v>54</v>
      </c>
      <c r="P1923" t="s">
        <v>8279</v>
      </c>
      <c r="Q1923" t="s">
        <v>8324</v>
      </c>
      <c r="R1923" t="s">
        <v>8328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120"/>
        <v>1.1555</v>
      </c>
      <c r="O1924" s="7">
        <f t="shared" si="121"/>
        <v>36.11</v>
      </c>
      <c r="P1924" t="s">
        <v>8279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120"/>
        <v>2.4079999999999999</v>
      </c>
      <c r="O1925" s="7">
        <f t="shared" si="121"/>
        <v>23.15</v>
      </c>
      <c r="P1925" t="s">
        <v>8279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120"/>
        <v>1.1439999999999999</v>
      </c>
      <c r="O1926" s="7">
        <f t="shared" si="121"/>
        <v>104</v>
      </c>
      <c r="P1926" t="s">
        <v>8279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120"/>
        <v>1.1033333333333333</v>
      </c>
      <c r="O1927" s="7">
        <f t="shared" si="121"/>
        <v>31.83</v>
      </c>
      <c r="P1927" t="s">
        <v>8279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120"/>
        <v>1.9537933333333333</v>
      </c>
      <c r="O1928" s="7">
        <f t="shared" si="121"/>
        <v>27.39</v>
      </c>
      <c r="P1928" t="s">
        <v>8279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120"/>
        <v>1.0333333333333334</v>
      </c>
      <c r="O1929" s="7">
        <f t="shared" si="121"/>
        <v>56.36</v>
      </c>
      <c r="P1929" t="s">
        <v>8279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120"/>
        <v>1.031372549019608</v>
      </c>
      <c r="O1930" s="7">
        <f t="shared" si="121"/>
        <v>77.349999999999994</v>
      </c>
      <c r="P1930" t="s">
        <v>8279</v>
      </c>
      <c r="Q1930" t="s">
        <v>8324</v>
      </c>
      <c r="R1930" t="s">
        <v>8328</v>
      </c>
      <c r="S1930" s="11">
        <f t="shared" si="122"/>
        <v>41371.439745370371</v>
      </c>
      <c r="T1930" s="11">
        <f t="shared" si="123"/>
        <v>41401.439745370371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120"/>
        <v>1.003125</v>
      </c>
      <c r="O1931" s="7">
        <f t="shared" si="121"/>
        <v>42.8</v>
      </c>
      <c r="P1931" t="s">
        <v>8279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120"/>
        <v>1.27</v>
      </c>
      <c r="O1932" s="7">
        <f t="shared" si="121"/>
        <v>48.85</v>
      </c>
      <c r="P1932" t="s">
        <v>8279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120"/>
        <v>1.20601</v>
      </c>
      <c r="O1933" s="7">
        <f t="shared" si="121"/>
        <v>48.24</v>
      </c>
      <c r="P1933" t="s">
        <v>8279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120"/>
        <v>1.0699047619047619</v>
      </c>
      <c r="O1934" s="7">
        <f t="shared" si="121"/>
        <v>70.209999999999994</v>
      </c>
      <c r="P1934" t="s">
        <v>8279</v>
      </c>
      <c r="Q1934" t="s">
        <v>8324</v>
      </c>
      <c r="R1934" t="s">
        <v>8328</v>
      </c>
      <c r="S1934" s="11">
        <f t="shared" si="122"/>
        <v>40911.601539351846</v>
      </c>
      <c r="T1934" s="11">
        <f t="shared" si="123"/>
        <v>40932.601539351846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120"/>
        <v>1.7243333333333333</v>
      </c>
      <c r="O1935" s="7">
        <f t="shared" si="121"/>
        <v>94.05</v>
      </c>
      <c r="P1935" t="s">
        <v>8279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120"/>
        <v>1.2362</v>
      </c>
      <c r="O1936" s="7">
        <f t="shared" si="121"/>
        <v>80.27</v>
      </c>
      <c r="P1936" t="s">
        <v>8279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120"/>
        <v>1.0840000000000001</v>
      </c>
      <c r="O1937" s="7">
        <f t="shared" si="121"/>
        <v>54.2</v>
      </c>
      <c r="P1937" t="s">
        <v>8279</v>
      </c>
      <c r="Q1937" t="s">
        <v>8324</v>
      </c>
      <c r="R1937" t="s">
        <v>8328</v>
      </c>
      <c r="S1937" s="11">
        <f t="shared" si="122"/>
        <v>41773.72420138889</v>
      </c>
      <c r="T1937" s="11">
        <f t="shared" si="123"/>
        <v>41810.999305555553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120"/>
        <v>1.1652013333333333</v>
      </c>
      <c r="O1938" s="7">
        <f t="shared" si="121"/>
        <v>60.27</v>
      </c>
      <c r="P1938" t="s">
        <v>8279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120"/>
        <v>1.8724499999999999</v>
      </c>
      <c r="O1939" s="7">
        <f t="shared" si="121"/>
        <v>38.74</v>
      </c>
      <c r="P1939" t="s">
        <v>8279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120"/>
        <v>1.1593333333333333</v>
      </c>
      <c r="O1940" s="7">
        <f t="shared" si="121"/>
        <v>152.54</v>
      </c>
      <c r="P1940" t="s">
        <v>8279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120"/>
        <v>1.107</v>
      </c>
      <c r="O1941" s="7">
        <f t="shared" si="121"/>
        <v>115.31</v>
      </c>
      <c r="P1941" t="s">
        <v>8279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120"/>
        <v>1.7092307692307693</v>
      </c>
      <c r="O1942" s="7">
        <f t="shared" si="121"/>
        <v>35.840000000000003</v>
      </c>
      <c r="P1942" t="s">
        <v>8279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120"/>
        <v>1.2611835600000001</v>
      </c>
      <c r="O1943" s="7">
        <f t="shared" si="121"/>
        <v>64.569999999999993</v>
      </c>
      <c r="P1943" t="s">
        <v>8295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120"/>
        <v>1.3844033333333334</v>
      </c>
      <c r="O1944" s="7">
        <f t="shared" si="121"/>
        <v>87.44</v>
      </c>
      <c r="P1944" t="s">
        <v>8295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120"/>
        <v>17.052499999999998</v>
      </c>
      <c r="O1945" s="7">
        <f t="shared" si="121"/>
        <v>68.819999999999993</v>
      </c>
      <c r="P1945" t="s">
        <v>8295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120"/>
        <v>7.8805550000000002</v>
      </c>
      <c r="O1946" s="7">
        <f t="shared" si="121"/>
        <v>176.2</v>
      </c>
      <c r="P1946" t="s">
        <v>8295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120"/>
        <v>3.4801799999999998</v>
      </c>
      <c r="O1947" s="7">
        <f t="shared" si="121"/>
        <v>511.79</v>
      </c>
      <c r="P1947" t="s">
        <v>8295</v>
      </c>
      <c r="Q1947" t="s">
        <v>8318</v>
      </c>
      <c r="R1947" t="s">
        <v>8348</v>
      </c>
      <c r="S1947" s="11">
        <f t="shared" si="122"/>
        <v>42157.043495370373</v>
      </c>
      <c r="T1947" s="11">
        <f t="shared" si="123"/>
        <v>42197.043495370373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120"/>
        <v>1.4974666666666667</v>
      </c>
      <c r="O1948" s="7">
        <f t="shared" si="121"/>
        <v>160.44</v>
      </c>
      <c r="P1948" t="s">
        <v>8295</v>
      </c>
      <c r="Q1948" t="s">
        <v>8318</v>
      </c>
      <c r="R1948" t="s">
        <v>8348</v>
      </c>
      <c r="S1948" s="11">
        <f t="shared" si="122"/>
        <v>41688.941678240735</v>
      </c>
      <c r="T1948" s="11">
        <f t="shared" si="123"/>
        <v>41748.900011574071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120"/>
        <v>1.0063375000000001</v>
      </c>
      <c r="O1949" s="7">
        <f t="shared" si="121"/>
        <v>35</v>
      </c>
      <c r="P1949" t="s">
        <v>8295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120"/>
        <v>8.0021100000000001</v>
      </c>
      <c r="O1950" s="7">
        <f t="shared" si="121"/>
        <v>188.51</v>
      </c>
      <c r="P1950" t="s">
        <v>8295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120"/>
        <v>1.0600260000000001</v>
      </c>
      <c r="O1951" s="7">
        <f t="shared" si="121"/>
        <v>56.2</v>
      </c>
      <c r="P1951" t="s">
        <v>8295</v>
      </c>
      <c r="Q1951" t="s">
        <v>8318</v>
      </c>
      <c r="R1951" t="s">
        <v>8348</v>
      </c>
      <c r="S1951" s="11">
        <f t="shared" si="122"/>
        <v>41800.214710648142</v>
      </c>
      <c r="T1951" s="11">
        <f t="shared" si="123"/>
        <v>41830.214710648142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120"/>
        <v>2.0051866666666669</v>
      </c>
      <c r="O1952" s="7">
        <f t="shared" si="121"/>
        <v>51.31</v>
      </c>
      <c r="P1952" t="s">
        <v>8295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120"/>
        <v>2.1244399999999999</v>
      </c>
      <c r="O1953" s="7">
        <f t="shared" si="121"/>
        <v>127.36</v>
      </c>
      <c r="P1953" t="s">
        <v>8295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120"/>
        <v>1.9847237142857144</v>
      </c>
      <c r="O1954" s="7">
        <f t="shared" si="121"/>
        <v>101.86</v>
      </c>
      <c r="P1954" t="s">
        <v>8295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120"/>
        <v>2.2594666666666665</v>
      </c>
      <c r="O1955" s="7">
        <f t="shared" si="121"/>
        <v>230.56</v>
      </c>
      <c r="P1955" t="s">
        <v>8295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120"/>
        <v>6.9894800000000004</v>
      </c>
      <c r="O1956" s="7">
        <f t="shared" si="121"/>
        <v>842.11</v>
      </c>
      <c r="P1956" t="s">
        <v>8295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120"/>
        <v>3.9859528571428569</v>
      </c>
      <c r="O1957" s="7">
        <f t="shared" si="121"/>
        <v>577.28</v>
      </c>
      <c r="P1957" t="s">
        <v>8295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120"/>
        <v>2.9403333333333332</v>
      </c>
      <c r="O1958" s="7">
        <f t="shared" si="121"/>
        <v>483.34</v>
      </c>
      <c r="P1958" t="s">
        <v>8295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120"/>
        <v>1.6750470000000002</v>
      </c>
      <c r="O1959" s="7">
        <f t="shared" si="121"/>
        <v>76.14</v>
      </c>
      <c r="P1959" t="s">
        <v>8295</v>
      </c>
      <c r="Q1959" t="s">
        <v>8318</v>
      </c>
      <c r="R1959" t="s">
        <v>8348</v>
      </c>
      <c r="S1959" s="11">
        <f t="shared" si="122"/>
        <v>41178.890196759254</v>
      </c>
      <c r="T1959" s="11">
        <f t="shared" si="123"/>
        <v>41208.890196759254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120"/>
        <v>14.355717142857143</v>
      </c>
      <c r="O1960" s="7">
        <f t="shared" si="121"/>
        <v>74.11</v>
      </c>
      <c r="P1960" t="s">
        <v>8295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120"/>
        <v>1.5673440000000001</v>
      </c>
      <c r="O1961" s="7">
        <f t="shared" si="121"/>
        <v>36.97</v>
      </c>
      <c r="P1961" t="s">
        <v>8295</v>
      </c>
      <c r="Q1961" t="s">
        <v>8318</v>
      </c>
      <c r="R1961" t="s">
        <v>8348</v>
      </c>
      <c r="S1961" s="11">
        <f t="shared" si="122"/>
        <v>41871.63726851852</v>
      </c>
      <c r="T1961" s="11">
        <f t="shared" si="123"/>
        <v>41912.791666666664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120"/>
        <v>1.1790285714285715</v>
      </c>
      <c r="O1962" s="7">
        <f t="shared" si="121"/>
        <v>2500.9699999999998</v>
      </c>
      <c r="P1962" t="s">
        <v>8295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120"/>
        <v>11.053811999999999</v>
      </c>
      <c r="O1963" s="7">
        <f t="shared" si="121"/>
        <v>67.69</v>
      </c>
      <c r="P1963" t="s">
        <v>8295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120"/>
        <v>1.9292499999999999</v>
      </c>
      <c r="O1964" s="7">
        <f t="shared" si="121"/>
        <v>63.05</v>
      </c>
      <c r="P1964" t="s">
        <v>8295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120"/>
        <v>1.268842105263158</v>
      </c>
      <c r="O1965" s="7">
        <f t="shared" si="121"/>
        <v>117.6</v>
      </c>
      <c r="P1965" t="s">
        <v>8295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120"/>
        <v>2.5957748878923765</v>
      </c>
      <c r="O1966" s="7">
        <f t="shared" si="121"/>
        <v>180.75</v>
      </c>
      <c r="P1966" t="s">
        <v>8295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120"/>
        <v>2.6227999999999998</v>
      </c>
      <c r="O1967" s="7">
        <f t="shared" si="121"/>
        <v>127.32</v>
      </c>
      <c r="P1967" t="s">
        <v>8295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120"/>
        <v>2.0674309000000002</v>
      </c>
      <c r="O1968" s="7">
        <f t="shared" si="121"/>
        <v>136.63999999999999</v>
      </c>
      <c r="P1968" t="s">
        <v>8295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120"/>
        <v>3.7012999999999998</v>
      </c>
      <c r="O1969" s="7">
        <f t="shared" si="121"/>
        <v>182.78</v>
      </c>
      <c r="P1969" t="s">
        <v>8295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120"/>
        <v>2.8496600000000001</v>
      </c>
      <c r="O1970" s="7">
        <f t="shared" si="121"/>
        <v>279.38</v>
      </c>
      <c r="P1970" t="s">
        <v>8295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120"/>
        <v>5.7907999999999999</v>
      </c>
      <c r="O1971" s="7">
        <f t="shared" si="121"/>
        <v>61.38</v>
      </c>
      <c r="P1971" t="s">
        <v>8295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120"/>
        <v>11.318</v>
      </c>
      <c r="O1972" s="7">
        <f t="shared" si="121"/>
        <v>80.73</v>
      </c>
      <c r="P1972" t="s">
        <v>8295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41383.943298611113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120"/>
        <v>2.6302771750000002</v>
      </c>
      <c r="O1973" s="7">
        <f t="shared" si="121"/>
        <v>272.36</v>
      </c>
      <c r="P1973" t="s">
        <v>8295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120"/>
        <v>6.7447999999999997</v>
      </c>
      <c r="O1974" s="7">
        <f t="shared" si="121"/>
        <v>70.849999999999994</v>
      </c>
      <c r="P1974" t="s">
        <v>8295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120"/>
        <v>2.5683081313131315</v>
      </c>
      <c r="O1975" s="7">
        <f t="shared" si="121"/>
        <v>247.94</v>
      </c>
      <c r="P1975" t="s">
        <v>8295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120"/>
        <v>3.7549600000000001</v>
      </c>
      <c r="O1976" s="7">
        <f t="shared" si="121"/>
        <v>186.81</v>
      </c>
      <c r="P1976" t="s">
        <v>8295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120"/>
        <v>2.0870837499999997</v>
      </c>
      <c r="O1977" s="7">
        <f t="shared" si="121"/>
        <v>131.99</v>
      </c>
      <c r="P1977" t="s">
        <v>8295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120"/>
        <v>3.4660000000000002</v>
      </c>
      <c r="O1978" s="7">
        <f t="shared" si="121"/>
        <v>29.31</v>
      </c>
      <c r="P1978" t="s">
        <v>8295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120"/>
        <v>4.0232999999999999</v>
      </c>
      <c r="O1979" s="7">
        <f t="shared" si="121"/>
        <v>245.02</v>
      </c>
      <c r="P1979" t="s">
        <v>8295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120"/>
        <v>10.2684514</v>
      </c>
      <c r="O1980" s="7">
        <f t="shared" si="121"/>
        <v>1323.25</v>
      </c>
      <c r="P1980" t="s">
        <v>8295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120"/>
        <v>1.14901155</v>
      </c>
      <c r="O1981" s="7">
        <f t="shared" si="121"/>
        <v>282.66000000000003</v>
      </c>
      <c r="P1981" t="s">
        <v>8295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120"/>
        <v>3.5482402000000004</v>
      </c>
      <c r="O1982" s="7">
        <f t="shared" si="121"/>
        <v>91.21</v>
      </c>
      <c r="P1982" t="s">
        <v>8295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120"/>
        <v>5.0799999999999998E-2</v>
      </c>
      <c r="O1983" s="7">
        <f t="shared" si="121"/>
        <v>31.75</v>
      </c>
      <c r="P1983" t="s">
        <v>8296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120"/>
        <v>0</v>
      </c>
      <c r="O1984" s="7" t="e">
        <f t="shared" si="121"/>
        <v>#DIV/0!</v>
      </c>
      <c r="P1984" t="s">
        <v>8296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120"/>
        <v>4.2999999999999997E-2</v>
      </c>
      <c r="O1985" s="7">
        <f t="shared" si="121"/>
        <v>88.69</v>
      </c>
      <c r="P1985" t="s">
        <v>8296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si="120"/>
        <v>0.21146666666666666</v>
      </c>
      <c r="O1986" s="7">
        <f t="shared" si="121"/>
        <v>453.14</v>
      </c>
      <c r="P1986" t="s">
        <v>8296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ref="N1987:N2050" si="124">E1987/D1987</f>
        <v>3.1875000000000001E-2</v>
      </c>
      <c r="O1987" s="7">
        <f t="shared" ref="O1987:O2050" si="125">ROUND((E1987/L1987), 2)</f>
        <v>12.75</v>
      </c>
      <c r="P1987" t="s">
        <v>8296</v>
      </c>
      <c r="Q1987" t="s">
        <v>8337</v>
      </c>
      <c r="R1987" t="s">
        <v>8349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124"/>
        <v>5.0000000000000001E-4</v>
      </c>
      <c r="O1988" s="7">
        <f t="shared" si="125"/>
        <v>1</v>
      </c>
      <c r="P1988" t="s">
        <v>8296</v>
      </c>
      <c r="Q1988" t="s">
        <v>8337</v>
      </c>
      <c r="R1988" t="s">
        <v>8349</v>
      </c>
      <c r="S1988" s="11">
        <f t="shared" si="126"/>
        <v>42413.225497685176</v>
      </c>
      <c r="T1988" s="11">
        <f t="shared" si="127"/>
        <v>42443.183831018519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124"/>
        <v>0.42472727272727273</v>
      </c>
      <c r="O1989" s="7">
        <f t="shared" si="125"/>
        <v>83.43</v>
      </c>
      <c r="P1989" t="s">
        <v>8296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124"/>
        <v>4.1666666666666666E-3</v>
      </c>
      <c r="O1990" s="7">
        <f t="shared" si="125"/>
        <v>25</v>
      </c>
      <c r="P1990" t="s">
        <v>8296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124"/>
        <v>0.01</v>
      </c>
      <c r="O1991" s="7">
        <f t="shared" si="125"/>
        <v>50</v>
      </c>
      <c r="P1991" t="s">
        <v>8296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124"/>
        <v>0.16966666666666666</v>
      </c>
      <c r="O1992" s="7">
        <f t="shared" si="125"/>
        <v>101.8</v>
      </c>
      <c r="P1992" t="s">
        <v>8296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124"/>
        <v>7.0000000000000007E-2</v>
      </c>
      <c r="O1993" s="7">
        <f t="shared" si="125"/>
        <v>46.67</v>
      </c>
      <c r="P1993" t="s">
        <v>8296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124"/>
        <v>1.3333333333333333E-3</v>
      </c>
      <c r="O1994" s="7">
        <f t="shared" si="125"/>
        <v>1</v>
      </c>
      <c r="P1994" t="s">
        <v>8296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124"/>
        <v>0</v>
      </c>
      <c r="O1995" s="7" t="e">
        <f t="shared" si="125"/>
        <v>#DIV/0!</v>
      </c>
      <c r="P1995" t="s">
        <v>8296</v>
      </c>
      <c r="Q1995" t="s">
        <v>8337</v>
      </c>
      <c r="R1995" t="s">
        <v>8349</v>
      </c>
      <c r="S1995" s="11">
        <f t="shared" si="126"/>
        <v>42329.380057870374</v>
      </c>
      <c r="T1995" s="11">
        <f t="shared" si="127"/>
        <v>42359.380057870374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124"/>
        <v>0</v>
      </c>
      <c r="O1996" s="7" t="e">
        <f t="shared" si="125"/>
        <v>#DIV/0!</v>
      </c>
      <c r="P1996" t="s">
        <v>8296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124"/>
        <v>7.8E-2</v>
      </c>
      <c r="O1997" s="7">
        <f t="shared" si="125"/>
        <v>26</v>
      </c>
      <c r="P1997" t="s">
        <v>8296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124"/>
        <v>0</v>
      </c>
      <c r="O1998" s="7" t="e">
        <f t="shared" si="125"/>
        <v>#DIV/0!</v>
      </c>
      <c r="P1998" t="s">
        <v>8296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124"/>
        <v>0</v>
      </c>
      <c r="O1999" s="7" t="e">
        <f t="shared" si="125"/>
        <v>#DIV/0!</v>
      </c>
      <c r="P1999" t="s">
        <v>8296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124"/>
        <v>0.26200000000000001</v>
      </c>
      <c r="O2000" s="7">
        <f t="shared" si="125"/>
        <v>218.33</v>
      </c>
      <c r="P2000" t="s">
        <v>8296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124"/>
        <v>7.6129032258064515E-3</v>
      </c>
      <c r="O2001" s="7">
        <f t="shared" si="125"/>
        <v>33.71</v>
      </c>
      <c r="P2001" t="s">
        <v>8296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124"/>
        <v>0.125</v>
      </c>
      <c r="O2002" s="7">
        <f t="shared" si="125"/>
        <v>25</v>
      </c>
      <c r="P2002" t="s">
        <v>8296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124"/>
        <v>3.8212909090909091</v>
      </c>
      <c r="O2003" s="7">
        <f t="shared" si="125"/>
        <v>128.38999999999999</v>
      </c>
      <c r="P2003" t="s">
        <v>8295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124"/>
        <v>2.1679422000000002</v>
      </c>
      <c r="O2004" s="7">
        <f t="shared" si="125"/>
        <v>78.83</v>
      </c>
      <c r="P2004" t="s">
        <v>8295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124"/>
        <v>3.12</v>
      </c>
      <c r="O2005" s="7">
        <f t="shared" si="125"/>
        <v>91.76</v>
      </c>
      <c r="P2005" t="s">
        <v>8295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124"/>
        <v>2.3442048</v>
      </c>
      <c r="O2006" s="7">
        <f t="shared" si="125"/>
        <v>331.1</v>
      </c>
      <c r="P2006" t="s">
        <v>8295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124"/>
        <v>1.236801</v>
      </c>
      <c r="O2007" s="7">
        <f t="shared" si="125"/>
        <v>194.26</v>
      </c>
      <c r="P2007" t="s">
        <v>8295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124"/>
        <v>2.4784000000000002</v>
      </c>
      <c r="O2008" s="7">
        <f t="shared" si="125"/>
        <v>408.98</v>
      </c>
      <c r="P2008" t="s">
        <v>8295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124"/>
        <v>1.157092</v>
      </c>
      <c r="O2009" s="7">
        <f t="shared" si="125"/>
        <v>84.46</v>
      </c>
      <c r="P2009" t="s">
        <v>8295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124"/>
        <v>1.1707484768810599</v>
      </c>
      <c r="O2010" s="7">
        <f t="shared" si="125"/>
        <v>44.85</v>
      </c>
      <c r="P2010" t="s">
        <v>8295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124"/>
        <v>3.05158</v>
      </c>
      <c r="O2011" s="7">
        <f t="shared" si="125"/>
        <v>383.36</v>
      </c>
      <c r="P2011" t="s">
        <v>8295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124"/>
        <v>3.2005299999999997</v>
      </c>
      <c r="O2012" s="7">
        <f t="shared" si="125"/>
        <v>55.28</v>
      </c>
      <c r="P2012" t="s">
        <v>8295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124"/>
        <v>8.1956399999999991</v>
      </c>
      <c r="O2013" s="7">
        <f t="shared" si="125"/>
        <v>422.02</v>
      </c>
      <c r="P2013" t="s">
        <v>8295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124"/>
        <v>2.3490000000000002</v>
      </c>
      <c r="O2014" s="7">
        <f t="shared" si="125"/>
        <v>64.180000000000007</v>
      </c>
      <c r="P2014" t="s">
        <v>8295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124"/>
        <v>4.9491375</v>
      </c>
      <c r="O2015" s="7">
        <f t="shared" si="125"/>
        <v>173.58</v>
      </c>
      <c r="P2015" t="s">
        <v>8295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124"/>
        <v>78.137822333333332</v>
      </c>
      <c r="O2016" s="7">
        <f t="shared" si="125"/>
        <v>88.6</v>
      </c>
      <c r="P2016" t="s">
        <v>8295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124"/>
        <v>1.1300013888888889</v>
      </c>
      <c r="O2017" s="7">
        <f t="shared" si="125"/>
        <v>50.22</v>
      </c>
      <c r="P2017" t="s">
        <v>8295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124"/>
        <v>9.2154220000000002</v>
      </c>
      <c r="O2018" s="7">
        <f t="shared" si="125"/>
        <v>192.39</v>
      </c>
      <c r="P2018" t="s">
        <v>8295</v>
      </c>
      <c r="Q2018" t="s">
        <v>8318</v>
      </c>
      <c r="R2018" t="s">
        <v>8348</v>
      </c>
      <c r="S2018" s="11">
        <f t="shared" si="126"/>
        <v>41312.672442129624</v>
      </c>
      <c r="T2018" s="11">
        <f t="shared" si="127"/>
        <v>41342.672442129624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124"/>
        <v>1.2510239999999999</v>
      </c>
      <c r="O2019" s="7">
        <f t="shared" si="125"/>
        <v>73.42</v>
      </c>
      <c r="P2019" t="s">
        <v>8295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124"/>
        <v>1.0224343076923077</v>
      </c>
      <c r="O2020" s="7">
        <f t="shared" si="125"/>
        <v>147.68</v>
      </c>
      <c r="P2020" t="s">
        <v>8295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124"/>
        <v>4.8490975000000001</v>
      </c>
      <c r="O2021" s="7">
        <f t="shared" si="125"/>
        <v>108.97</v>
      </c>
      <c r="P2021" t="s">
        <v>8295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124"/>
        <v>1.9233333333333333</v>
      </c>
      <c r="O2022" s="7">
        <f t="shared" si="125"/>
        <v>23.65</v>
      </c>
      <c r="P2022" t="s">
        <v>8295</v>
      </c>
      <c r="Q2022" t="s">
        <v>8318</v>
      </c>
      <c r="R2022" t="s">
        <v>8348</v>
      </c>
      <c r="S2022" s="11">
        <f t="shared" si="126"/>
        <v>41736.88916666666</v>
      </c>
      <c r="T2022" s="11">
        <f t="shared" si="127"/>
        <v>41773.752777777772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124"/>
        <v>2.8109999999999999</v>
      </c>
      <c r="O2023" s="7">
        <f t="shared" si="125"/>
        <v>147.94999999999999</v>
      </c>
      <c r="P2023" t="s">
        <v>8295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124"/>
        <v>1.2513700000000001</v>
      </c>
      <c r="O2024" s="7">
        <f t="shared" si="125"/>
        <v>385.04</v>
      </c>
      <c r="P2024" t="s">
        <v>8295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124"/>
        <v>1.61459</v>
      </c>
      <c r="O2025" s="7">
        <f t="shared" si="125"/>
        <v>457.39</v>
      </c>
      <c r="P2025" t="s">
        <v>8295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124"/>
        <v>5.8535000000000004</v>
      </c>
      <c r="O2026" s="7">
        <f t="shared" si="125"/>
        <v>222.99</v>
      </c>
      <c r="P2026" t="s">
        <v>8295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124"/>
        <v>2.0114999999999998</v>
      </c>
      <c r="O2027" s="7">
        <f t="shared" si="125"/>
        <v>220.74</v>
      </c>
      <c r="P2027" t="s">
        <v>8295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124"/>
        <v>1.3348307999999998</v>
      </c>
      <c r="O2028" s="7">
        <f t="shared" si="125"/>
        <v>73.5</v>
      </c>
      <c r="P2028" t="s">
        <v>8295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124"/>
        <v>1.2024900000000001</v>
      </c>
      <c r="O2029" s="7">
        <f t="shared" si="125"/>
        <v>223.1</v>
      </c>
      <c r="P2029" t="s">
        <v>8295</v>
      </c>
      <c r="Q2029" t="s">
        <v>8318</v>
      </c>
      <c r="R2029" t="s">
        <v>8348</v>
      </c>
      <c r="S2029" s="11">
        <f t="shared" si="126"/>
        <v>42048.605543981481</v>
      </c>
      <c r="T2029" s="11">
        <f t="shared" si="127"/>
        <v>42093.563877314817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124"/>
        <v>1.2616666666666667</v>
      </c>
      <c r="O2030" s="7">
        <f t="shared" si="125"/>
        <v>47.91</v>
      </c>
      <c r="P2030" t="s">
        <v>8295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124"/>
        <v>3.6120000000000001</v>
      </c>
      <c r="O2031" s="7">
        <f t="shared" si="125"/>
        <v>96.06</v>
      </c>
      <c r="P2031" t="s">
        <v>8295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124"/>
        <v>2.26239013671875</v>
      </c>
      <c r="O2032" s="7">
        <f t="shared" si="125"/>
        <v>118.61</v>
      </c>
      <c r="P2032" t="s">
        <v>8295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124"/>
        <v>1.2035</v>
      </c>
      <c r="O2033" s="7">
        <f t="shared" si="125"/>
        <v>118.45</v>
      </c>
      <c r="P2033" t="s">
        <v>8295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124"/>
        <v>3.0418799999999999</v>
      </c>
      <c r="O2034" s="7">
        <f t="shared" si="125"/>
        <v>143.21</v>
      </c>
      <c r="P2034" t="s">
        <v>8295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124"/>
        <v>1.7867599999999999</v>
      </c>
      <c r="O2035" s="7">
        <f t="shared" si="125"/>
        <v>282.72000000000003</v>
      </c>
      <c r="P2035" t="s">
        <v>8295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124"/>
        <v>3.868199871794872</v>
      </c>
      <c r="O2036" s="7">
        <f t="shared" si="125"/>
        <v>593.94000000000005</v>
      </c>
      <c r="P2036" t="s">
        <v>8295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124"/>
        <v>2.1103642500000004</v>
      </c>
      <c r="O2037" s="7">
        <f t="shared" si="125"/>
        <v>262.16000000000003</v>
      </c>
      <c r="P2037" t="s">
        <v>8295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124"/>
        <v>1.3166833333333334</v>
      </c>
      <c r="O2038" s="7">
        <f t="shared" si="125"/>
        <v>46.58</v>
      </c>
      <c r="P2038" t="s">
        <v>8295</v>
      </c>
      <c r="Q2038" t="s">
        <v>8318</v>
      </c>
      <c r="R2038" t="s">
        <v>8348</v>
      </c>
      <c r="S2038" s="11">
        <f t="shared" si="126"/>
        <v>41738.656469907408</v>
      </c>
      <c r="T2038" s="11">
        <f t="shared" si="127"/>
        <v>41768.656469907408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124"/>
        <v>3.0047639999999998</v>
      </c>
      <c r="O2039" s="7">
        <f t="shared" si="125"/>
        <v>70.040000000000006</v>
      </c>
      <c r="P2039" t="s">
        <v>8295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124"/>
        <v>4.2051249999999998</v>
      </c>
      <c r="O2040" s="7">
        <f t="shared" si="125"/>
        <v>164.91</v>
      </c>
      <c r="P2040" t="s">
        <v>8295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124"/>
        <v>1.362168</v>
      </c>
      <c r="O2041" s="7">
        <f t="shared" si="125"/>
        <v>449.26</v>
      </c>
      <c r="P2041" t="s">
        <v>8295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124"/>
        <v>2.4817133333333334</v>
      </c>
      <c r="O2042" s="7">
        <f t="shared" si="125"/>
        <v>27.47</v>
      </c>
      <c r="P2042" t="s">
        <v>8295</v>
      </c>
      <c r="Q2042" t="s">
        <v>8318</v>
      </c>
      <c r="R2042" t="s">
        <v>8348</v>
      </c>
      <c r="S2042" s="11">
        <f t="shared" si="126"/>
        <v>41578.718784722223</v>
      </c>
      <c r="T2042" s="11">
        <f t="shared" si="127"/>
        <v>41593.760451388887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124"/>
        <v>1.8186315789473684</v>
      </c>
      <c r="O2043" s="7">
        <f t="shared" si="125"/>
        <v>143.97999999999999</v>
      </c>
      <c r="P2043" t="s">
        <v>8295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124"/>
        <v>1.2353000000000001</v>
      </c>
      <c r="O2044" s="7">
        <f t="shared" si="125"/>
        <v>88.24</v>
      </c>
      <c r="P2044" t="s">
        <v>8295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124"/>
        <v>5.0620938628158845</v>
      </c>
      <c r="O2045" s="7">
        <f t="shared" si="125"/>
        <v>36.33</v>
      </c>
      <c r="P2045" t="s">
        <v>8295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124"/>
        <v>1.0821333333333334</v>
      </c>
      <c r="O2046" s="7">
        <f t="shared" si="125"/>
        <v>90.18</v>
      </c>
      <c r="P2046" t="s">
        <v>8295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124"/>
        <v>8.1918387755102042</v>
      </c>
      <c r="O2047" s="7">
        <f t="shared" si="125"/>
        <v>152.62</v>
      </c>
      <c r="P2047" t="s">
        <v>8295</v>
      </c>
      <c r="Q2047" t="s">
        <v>8318</v>
      </c>
      <c r="R2047" t="s">
        <v>8348</v>
      </c>
      <c r="S2047" s="11">
        <f t="shared" si="126"/>
        <v>41068.880173611105</v>
      </c>
      <c r="T2047" s="11">
        <f t="shared" si="127"/>
        <v>41098.880173611105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124"/>
        <v>1.2110000000000001</v>
      </c>
      <c r="O2048" s="7">
        <f t="shared" si="125"/>
        <v>55.81</v>
      </c>
      <c r="P2048" t="s">
        <v>8295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124"/>
        <v>1.0299897959183673</v>
      </c>
      <c r="O2049" s="7">
        <f t="shared" si="125"/>
        <v>227.85</v>
      </c>
      <c r="P2049" t="s">
        <v>8295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si="124"/>
        <v>1.4833229411764706</v>
      </c>
      <c r="O2050" s="7">
        <f t="shared" si="125"/>
        <v>91.83</v>
      </c>
      <c r="P2050" t="s">
        <v>8295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ref="N2051:N2114" si="128">E2051/D2051</f>
        <v>1.2019070000000001</v>
      </c>
      <c r="O2051" s="7">
        <f t="shared" ref="O2051:O2114" si="129">ROUND((E2051/L2051), 2)</f>
        <v>80.989999999999995</v>
      </c>
      <c r="P2051" t="s">
        <v>8295</v>
      </c>
      <c r="Q2051" t="s">
        <v>8318</v>
      </c>
      <c r="R2051" t="s">
        <v>8348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128"/>
        <v>4.7327000000000004</v>
      </c>
      <c r="O2052" s="7">
        <f t="shared" si="129"/>
        <v>278.39</v>
      </c>
      <c r="P2052" t="s">
        <v>8295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128"/>
        <v>1.303625</v>
      </c>
      <c r="O2053" s="7">
        <f t="shared" si="129"/>
        <v>43.1</v>
      </c>
      <c r="P2053" t="s">
        <v>8295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128"/>
        <v>3.5304799999999998</v>
      </c>
      <c r="O2054" s="7">
        <f t="shared" si="129"/>
        <v>326.29000000000002</v>
      </c>
      <c r="P2054" t="s">
        <v>8295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128"/>
        <v>1.0102</v>
      </c>
      <c r="O2055" s="7">
        <f t="shared" si="129"/>
        <v>41.74</v>
      </c>
      <c r="P2055" t="s">
        <v>8295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128"/>
        <v>1.1359142857142857</v>
      </c>
      <c r="O2056" s="7">
        <f t="shared" si="129"/>
        <v>64.02</v>
      </c>
      <c r="P2056" t="s">
        <v>8295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128"/>
        <v>1.6741666666666666</v>
      </c>
      <c r="O2057" s="7">
        <f t="shared" si="129"/>
        <v>99.46</v>
      </c>
      <c r="P2057" t="s">
        <v>8295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128"/>
        <v>1.5345200000000001</v>
      </c>
      <c r="O2058" s="7">
        <f t="shared" si="129"/>
        <v>138.49</v>
      </c>
      <c r="P2058" t="s">
        <v>8295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128"/>
        <v>2.022322</v>
      </c>
      <c r="O2059" s="7">
        <f t="shared" si="129"/>
        <v>45.55</v>
      </c>
      <c r="P2059" t="s">
        <v>8295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128"/>
        <v>1.6828125</v>
      </c>
      <c r="O2060" s="7">
        <f t="shared" si="129"/>
        <v>10.51</v>
      </c>
      <c r="P2060" t="s">
        <v>8295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128"/>
        <v>1.4345666666666668</v>
      </c>
      <c r="O2061" s="7">
        <f t="shared" si="129"/>
        <v>114.77</v>
      </c>
      <c r="P2061" t="s">
        <v>8295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128"/>
        <v>1.964</v>
      </c>
      <c r="O2062" s="7">
        <f t="shared" si="129"/>
        <v>36</v>
      </c>
      <c r="P2062" t="s">
        <v>8295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128"/>
        <v>1.0791999999999999</v>
      </c>
      <c r="O2063" s="7">
        <f t="shared" si="129"/>
        <v>154.16999999999999</v>
      </c>
      <c r="P2063" t="s">
        <v>8295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128"/>
        <v>1.14977</v>
      </c>
      <c r="O2064" s="7">
        <f t="shared" si="129"/>
        <v>566.39</v>
      </c>
      <c r="P2064" t="s">
        <v>8295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128"/>
        <v>1.4804999999999999</v>
      </c>
      <c r="O2065" s="7">
        <f t="shared" si="129"/>
        <v>120.86</v>
      </c>
      <c r="P2065" t="s">
        <v>8295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128"/>
        <v>1.9116676082790633</v>
      </c>
      <c r="O2066" s="7">
        <f t="shared" si="129"/>
        <v>86.16</v>
      </c>
      <c r="P2066" t="s">
        <v>8295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128"/>
        <v>1.99215125</v>
      </c>
      <c r="O2067" s="7">
        <f t="shared" si="129"/>
        <v>51.21</v>
      </c>
      <c r="P2067" t="s">
        <v>8295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128"/>
        <v>2.1859999999999999</v>
      </c>
      <c r="O2068" s="7">
        <f t="shared" si="129"/>
        <v>67.260000000000005</v>
      </c>
      <c r="P2068" t="s">
        <v>8295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128"/>
        <v>1.2686868686868686</v>
      </c>
      <c r="O2069" s="7">
        <f t="shared" si="129"/>
        <v>62.8</v>
      </c>
      <c r="P2069" t="s">
        <v>8295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128"/>
        <v>1.0522388</v>
      </c>
      <c r="O2070" s="7">
        <f t="shared" si="129"/>
        <v>346.13</v>
      </c>
      <c r="P2070" t="s">
        <v>8295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128"/>
        <v>1.2840666000000001</v>
      </c>
      <c r="O2071" s="7">
        <f t="shared" si="129"/>
        <v>244.12</v>
      </c>
      <c r="P2071" t="s">
        <v>8295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128"/>
        <v>3.1732719999999999</v>
      </c>
      <c r="O2072" s="7">
        <f t="shared" si="129"/>
        <v>259.25</v>
      </c>
      <c r="P2072" t="s">
        <v>8295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128"/>
        <v>2.8073000000000001</v>
      </c>
      <c r="O2073" s="7">
        <f t="shared" si="129"/>
        <v>201.96</v>
      </c>
      <c r="P2073" t="s">
        <v>8295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128"/>
        <v>1.1073146853146854</v>
      </c>
      <c r="O2074" s="7">
        <f t="shared" si="129"/>
        <v>226.21</v>
      </c>
      <c r="P2074" t="s">
        <v>8295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128"/>
        <v>1.5260429999999998</v>
      </c>
      <c r="O2075" s="7">
        <f t="shared" si="129"/>
        <v>324.69</v>
      </c>
      <c r="P2075" t="s">
        <v>8295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128"/>
        <v>1.0249999999999999</v>
      </c>
      <c r="O2076" s="7">
        <f t="shared" si="129"/>
        <v>205</v>
      </c>
      <c r="P2076" t="s">
        <v>8295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128"/>
        <v>16.783738373837384</v>
      </c>
      <c r="O2077" s="7">
        <f t="shared" si="129"/>
        <v>20.47</v>
      </c>
      <c r="P2077" t="s">
        <v>8295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128"/>
        <v>5.4334915642458101</v>
      </c>
      <c r="O2078" s="7">
        <f t="shared" si="129"/>
        <v>116.35</v>
      </c>
      <c r="P2078" t="s">
        <v>8295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128"/>
        <v>1.1550800000000001</v>
      </c>
      <c r="O2079" s="7">
        <f t="shared" si="129"/>
        <v>307.2</v>
      </c>
      <c r="P2079" t="s">
        <v>8295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128"/>
        <v>1.3120499999999999</v>
      </c>
      <c r="O2080" s="7">
        <f t="shared" si="129"/>
        <v>546.69000000000005</v>
      </c>
      <c r="P2080" t="s">
        <v>8295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128"/>
        <v>2.8816999999999999</v>
      </c>
      <c r="O2081" s="7">
        <f t="shared" si="129"/>
        <v>47.47</v>
      </c>
      <c r="P2081" t="s">
        <v>8295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128"/>
        <v>5.0780000000000003</v>
      </c>
      <c r="O2082" s="7">
        <f t="shared" si="129"/>
        <v>101.56</v>
      </c>
      <c r="P2082" t="s">
        <v>8295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128"/>
        <v>1.1457142857142857</v>
      </c>
      <c r="O2083" s="7">
        <f t="shared" si="129"/>
        <v>72.91</v>
      </c>
      <c r="P2083" t="s">
        <v>8279</v>
      </c>
      <c r="Q2083" t="s">
        <v>8324</v>
      </c>
      <c r="R2083" t="s">
        <v>8328</v>
      </c>
      <c r="S2083" s="11">
        <f t="shared" si="130"/>
        <v>41003.948553240742</v>
      </c>
      <c r="T2083" s="11">
        <f t="shared" si="131"/>
        <v>41044.999305555553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128"/>
        <v>1.1073333333333333</v>
      </c>
      <c r="O2084" s="7">
        <f t="shared" si="129"/>
        <v>43.71</v>
      </c>
      <c r="P2084" t="s">
        <v>8279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40870.953657407401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128"/>
        <v>1.1333333333333333</v>
      </c>
      <c r="O2085" s="7">
        <f t="shared" si="129"/>
        <v>34</v>
      </c>
      <c r="P2085" t="s">
        <v>8279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128"/>
        <v>1.0833333333333333</v>
      </c>
      <c r="O2086" s="7">
        <f t="shared" si="129"/>
        <v>70.650000000000006</v>
      </c>
      <c r="P2086" t="s">
        <v>8279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128"/>
        <v>1.2353333333333334</v>
      </c>
      <c r="O2087" s="7">
        <f t="shared" si="129"/>
        <v>89.3</v>
      </c>
      <c r="P2087" t="s">
        <v>8279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128"/>
        <v>1.0069999999999999</v>
      </c>
      <c r="O2088" s="7">
        <f t="shared" si="129"/>
        <v>115.09</v>
      </c>
      <c r="P2088" t="s">
        <v>8279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128"/>
        <v>1.0353333333333334</v>
      </c>
      <c r="O2089" s="7">
        <f t="shared" si="129"/>
        <v>62.12</v>
      </c>
      <c r="P2089" t="s">
        <v>8279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128"/>
        <v>1.1551066666666667</v>
      </c>
      <c r="O2090" s="7">
        <f t="shared" si="129"/>
        <v>46.2</v>
      </c>
      <c r="P2090" t="s">
        <v>8279</v>
      </c>
      <c r="Q2090" t="s">
        <v>8324</v>
      </c>
      <c r="R2090" t="s">
        <v>8328</v>
      </c>
      <c r="S2090" s="11">
        <f t="shared" si="130"/>
        <v>40395.506388888884</v>
      </c>
      <c r="T2090" s="11">
        <f t="shared" si="131"/>
        <v>40431.957638888889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128"/>
        <v>1.2040040000000001</v>
      </c>
      <c r="O2091" s="7">
        <f t="shared" si="129"/>
        <v>48.55</v>
      </c>
      <c r="P2091" t="s">
        <v>8279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128"/>
        <v>1.1504037499999999</v>
      </c>
      <c r="O2092" s="7">
        <f t="shared" si="129"/>
        <v>57.52</v>
      </c>
      <c r="P2092" t="s">
        <v>8279</v>
      </c>
      <c r="Q2092" t="s">
        <v>8324</v>
      </c>
      <c r="R2092" t="s">
        <v>8328</v>
      </c>
      <c r="S2092" s="11">
        <f t="shared" si="130"/>
        <v>41299.173090277778</v>
      </c>
      <c r="T2092" s="11">
        <f t="shared" si="131"/>
        <v>41329.173090277778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128"/>
        <v>1.2046777777777777</v>
      </c>
      <c r="O2093" s="7">
        <f t="shared" si="129"/>
        <v>88.15</v>
      </c>
      <c r="P2093" t="s">
        <v>8279</v>
      </c>
      <c r="Q2093" t="s">
        <v>8324</v>
      </c>
      <c r="R2093" t="s">
        <v>8328</v>
      </c>
      <c r="S2093" s="11">
        <f t="shared" si="130"/>
        <v>40555.114328703698</v>
      </c>
      <c r="T2093" s="11">
        <f t="shared" si="131"/>
        <v>40603.625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128"/>
        <v>1.0128333333333333</v>
      </c>
      <c r="O2094" s="7">
        <f t="shared" si="129"/>
        <v>110.49</v>
      </c>
      <c r="P2094" t="s">
        <v>8279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128"/>
        <v>1.0246666666666666</v>
      </c>
      <c r="O2095" s="7">
        <f t="shared" si="129"/>
        <v>66.83</v>
      </c>
      <c r="P2095" t="s">
        <v>8279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128"/>
        <v>1.2054285714285715</v>
      </c>
      <c r="O2096" s="7">
        <f t="shared" si="129"/>
        <v>58.6</v>
      </c>
      <c r="P2096" t="s">
        <v>8279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128"/>
        <v>1</v>
      </c>
      <c r="O2097" s="7">
        <f t="shared" si="129"/>
        <v>113.64</v>
      </c>
      <c r="P2097" t="s">
        <v>8279</v>
      </c>
      <c r="Q2097" t="s">
        <v>8324</v>
      </c>
      <c r="R2097" t="s">
        <v>8328</v>
      </c>
      <c r="S2097" s="11">
        <f t="shared" si="130"/>
        <v>40758.525150462956</v>
      </c>
      <c r="T2097" s="11">
        <f t="shared" si="131"/>
        <v>40818.525150462956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128"/>
        <v>1.0166666666666666</v>
      </c>
      <c r="O2098" s="7">
        <f t="shared" si="129"/>
        <v>43.57</v>
      </c>
      <c r="P2098" t="s">
        <v>8279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128"/>
        <v>1</v>
      </c>
      <c r="O2099" s="7">
        <f t="shared" si="129"/>
        <v>78.95</v>
      </c>
      <c r="P2099" t="s">
        <v>8279</v>
      </c>
      <c r="Q2099" t="s">
        <v>8324</v>
      </c>
      <c r="R2099" t="s">
        <v>8328</v>
      </c>
      <c r="S2099" s="11">
        <f t="shared" si="130"/>
        <v>40818.376562499994</v>
      </c>
      <c r="T2099" s="11">
        <f t="shared" si="131"/>
        <v>40878.418229166666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128"/>
        <v>1.0033333333333334</v>
      </c>
      <c r="O2100" s="7">
        <f t="shared" si="129"/>
        <v>188.13</v>
      </c>
      <c r="P2100" t="s">
        <v>8279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128"/>
        <v>1.3236666666666668</v>
      </c>
      <c r="O2101" s="7">
        <f t="shared" si="129"/>
        <v>63.03</v>
      </c>
      <c r="P2101" t="s">
        <v>8279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128"/>
        <v>1.3666666666666667</v>
      </c>
      <c r="O2102" s="7">
        <f t="shared" si="129"/>
        <v>30.37</v>
      </c>
      <c r="P2102" t="s">
        <v>8279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128"/>
        <v>1.1325000000000001</v>
      </c>
      <c r="O2103" s="7">
        <f t="shared" si="129"/>
        <v>51.48</v>
      </c>
      <c r="P2103" t="s">
        <v>8279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128"/>
        <v>1.36</v>
      </c>
      <c r="O2104" s="7">
        <f t="shared" si="129"/>
        <v>35.79</v>
      </c>
      <c r="P2104" t="s">
        <v>8279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128"/>
        <v>1.4612318374694613</v>
      </c>
      <c r="O2105" s="7">
        <f t="shared" si="129"/>
        <v>98.82</v>
      </c>
      <c r="P2105" t="s">
        <v>8279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128"/>
        <v>1.2949999999999999</v>
      </c>
      <c r="O2106" s="7">
        <f t="shared" si="129"/>
        <v>28</v>
      </c>
      <c r="P2106" t="s">
        <v>8279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128"/>
        <v>2.54</v>
      </c>
      <c r="O2107" s="7">
        <f t="shared" si="129"/>
        <v>51.31</v>
      </c>
      <c r="P2107" t="s">
        <v>8279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128"/>
        <v>1.0704545454545455</v>
      </c>
      <c r="O2108" s="7">
        <f t="shared" si="129"/>
        <v>53.52</v>
      </c>
      <c r="P2108" t="s">
        <v>8279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128"/>
        <v>1.0773299999999999</v>
      </c>
      <c r="O2109" s="7">
        <f t="shared" si="129"/>
        <v>37.15</v>
      </c>
      <c r="P2109" t="s">
        <v>8279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128"/>
        <v>1.0731250000000001</v>
      </c>
      <c r="O2110" s="7">
        <f t="shared" si="129"/>
        <v>89.9</v>
      </c>
      <c r="P2110" t="s">
        <v>8279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128"/>
        <v>1.06525</v>
      </c>
      <c r="O2111" s="7">
        <f t="shared" si="129"/>
        <v>106.53</v>
      </c>
      <c r="P2111" t="s">
        <v>8279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128"/>
        <v>1.0035000000000001</v>
      </c>
      <c r="O2112" s="7">
        <f t="shared" si="129"/>
        <v>52.82</v>
      </c>
      <c r="P2112" t="s">
        <v>8279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128"/>
        <v>1.0649999999999999</v>
      </c>
      <c r="O2113" s="7">
        <f t="shared" si="129"/>
        <v>54.62</v>
      </c>
      <c r="P2113" t="s">
        <v>8279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si="128"/>
        <v>1</v>
      </c>
      <c r="O2114" s="7">
        <f t="shared" si="129"/>
        <v>27.27</v>
      </c>
      <c r="P2114" t="s">
        <v>8279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ref="N2115:N2178" si="132">E2115/D2115</f>
        <v>1.0485714285714285</v>
      </c>
      <c r="O2115" s="7">
        <f t="shared" ref="O2115:O2178" si="133">ROUND((E2115/L2115), 2)</f>
        <v>68.599999999999994</v>
      </c>
      <c r="P2115" t="s">
        <v>8279</v>
      </c>
      <c r="Q2115" t="s">
        <v>8324</v>
      </c>
      <c r="R2115" t="s">
        <v>8328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32"/>
        <v>1.0469999999999999</v>
      </c>
      <c r="O2116" s="7">
        <f t="shared" si="133"/>
        <v>35.61</v>
      </c>
      <c r="P2116" t="s">
        <v>8279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32"/>
        <v>2.2566666666666668</v>
      </c>
      <c r="O2117" s="7">
        <f t="shared" si="133"/>
        <v>94.03</v>
      </c>
      <c r="P2117" t="s">
        <v>8279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32"/>
        <v>1.0090416666666666</v>
      </c>
      <c r="O2118" s="7">
        <f t="shared" si="133"/>
        <v>526.46</v>
      </c>
      <c r="P2118" t="s">
        <v>8279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32"/>
        <v>1.4775</v>
      </c>
      <c r="O2119" s="7">
        <f t="shared" si="133"/>
        <v>50.66</v>
      </c>
      <c r="P2119" t="s">
        <v>8279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32"/>
        <v>1.3461099999999999</v>
      </c>
      <c r="O2120" s="7">
        <f t="shared" si="133"/>
        <v>79.180000000000007</v>
      </c>
      <c r="P2120" t="s">
        <v>8279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32"/>
        <v>1.0075000000000001</v>
      </c>
      <c r="O2121" s="7">
        <f t="shared" si="133"/>
        <v>91.59</v>
      </c>
      <c r="P2121" t="s">
        <v>8279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32"/>
        <v>1.00880375</v>
      </c>
      <c r="O2122" s="7">
        <f t="shared" si="133"/>
        <v>116.96</v>
      </c>
      <c r="P2122" t="s">
        <v>8279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32"/>
        <v>5.6800000000000002E-3</v>
      </c>
      <c r="O2123" s="7">
        <f t="shared" si="133"/>
        <v>28.4</v>
      </c>
      <c r="P2123" t="s">
        <v>8282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32"/>
        <v>3.875E-3</v>
      </c>
      <c r="O2124" s="7">
        <f t="shared" si="133"/>
        <v>103.33</v>
      </c>
      <c r="P2124" t="s">
        <v>8282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32"/>
        <v>0.1</v>
      </c>
      <c r="O2125" s="7">
        <f t="shared" si="133"/>
        <v>10</v>
      </c>
      <c r="P2125" t="s">
        <v>8282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32"/>
        <v>0.10454545454545454</v>
      </c>
      <c r="O2126" s="7">
        <f t="shared" si="133"/>
        <v>23</v>
      </c>
      <c r="P2126" t="s">
        <v>8282</v>
      </c>
      <c r="Q2126" t="s">
        <v>8332</v>
      </c>
      <c r="R2126" t="s">
        <v>8333</v>
      </c>
      <c r="S2126" s="11">
        <f t="shared" si="134"/>
        <v>40463.819849537031</v>
      </c>
      <c r="T2126" s="11">
        <f t="shared" si="135"/>
        <v>40512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32"/>
        <v>1.4200000000000001E-2</v>
      </c>
      <c r="O2127" s="7">
        <f t="shared" si="133"/>
        <v>31.56</v>
      </c>
      <c r="P2127" t="s">
        <v>8282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32"/>
        <v>5.0000000000000001E-4</v>
      </c>
      <c r="O2128" s="7">
        <f t="shared" si="133"/>
        <v>5</v>
      </c>
      <c r="P2128" t="s">
        <v>8282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32"/>
        <v>0.28842857142857142</v>
      </c>
      <c r="O2129" s="7">
        <f t="shared" si="133"/>
        <v>34.22</v>
      </c>
      <c r="P2129" t="s">
        <v>8282</v>
      </c>
      <c r="Q2129" t="s">
        <v>8332</v>
      </c>
      <c r="R2129" t="s">
        <v>8333</v>
      </c>
      <c r="S2129" s="11">
        <f t="shared" si="134"/>
        <v>42045.297025462954</v>
      </c>
      <c r="T2129" s="11">
        <f t="shared" si="135"/>
        <v>42075.255358796298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32"/>
        <v>1.6666666666666668E-3</v>
      </c>
      <c r="O2130" s="7">
        <f t="shared" si="133"/>
        <v>25</v>
      </c>
      <c r="P2130" t="s">
        <v>8282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32"/>
        <v>0.11799999999999999</v>
      </c>
      <c r="O2131" s="7">
        <f t="shared" si="133"/>
        <v>19.670000000000002</v>
      </c>
      <c r="P2131" t="s">
        <v>8282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32"/>
        <v>2.0238095238095236E-3</v>
      </c>
      <c r="O2132" s="7">
        <f t="shared" si="133"/>
        <v>21.25</v>
      </c>
      <c r="P2132" t="s">
        <v>8282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32"/>
        <v>0.05</v>
      </c>
      <c r="O2133" s="7">
        <f t="shared" si="133"/>
        <v>8.33</v>
      </c>
      <c r="P2133" t="s">
        <v>8282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32"/>
        <v>2.1129899999999997E-2</v>
      </c>
      <c r="O2134" s="7">
        <f t="shared" si="133"/>
        <v>21.34</v>
      </c>
      <c r="P2134" t="s">
        <v>8282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32"/>
        <v>1.6E-2</v>
      </c>
      <c r="O2135" s="7">
        <f t="shared" si="133"/>
        <v>5.33</v>
      </c>
      <c r="P2135" t="s">
        <v>8282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32"/>
        <v>1.7333333333333333E-2</v>
      </c>
      <c r="O2136" s="7">
        <f t="shared" si="133"/>
        <v>34.67</v>
      </c>
      <c r="P2136" t="s">
        <v>8282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32"/>
        <v>9.5600000000000004E-2</v>
      </c>
      <c r="O2137" s="7">
        <f t="shared" si="133"/>
        <v>21.73</v>
      </c>
      <c r="P2137" t="s">
        <v>8282</v>
      </c>
      <c r="Q2137" t="s">
        <v>8332</v>
      </c>
      <c r="R2137" t="s">
        <v>8333</v>
      </c>
      <c r="S2137" s="11">
        <f t="shared" si="134"/>
        <v>41156.755011574067</v>
      </c>
      <c r="T2137" s="11">
        <f t="shared" si="135"/>
        <v>41186.755011574067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32"/>
        <v>5.9612499999999998E-4</v>
      </c>
      <c r="O2138" s="7">
        <f t="shared" si="133"/>
        <v>11.92</v>
      </c>
      <c r="P2138" t="s">
        <v>8282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32"/>
        <v>0.28405999999999998</v>
      </c>
      <c r="O2139" s="7">
        <f t="shared" si="133"/>
        <v>26.6</v>
      </c>
      <c r="P2139" t="s">
        <v>8282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32"/>
        <v>0.128</v>
      </c>
      <c r="O2140" s="7">
        <f t="shared" si="133"/>
        <v>10.67</v>
      </c>
      <c r="P2140" t="s">
        <v>8282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32"/>
        <v>5.4199999999999998E-2</v>
      </c>
      <c r="O2141" s="7">
        <f t="shared" si="133"/>
        <v>29.04</v>
      </c>
      <c r="P2141" t="s">
        <v>8282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32"/>
        <v>1.1199999999999999E-3</v>
      </c>
      <c r="O2142" s="7">
        <f t="shared" si="133"/>
        <v>50.91</v>
      </c>
      <c r="P2142" t="s">
        <v>8282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32"/>
        <v>0</v>
      </c>
      <c r="O2143" s="7" t="e">
        <f t="shared" si="133"/>
        <v>#DIV/0!</v>
      </c>
      <c r="P2143" t="s">
        <v>8282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32"/>
        <v>5.7238095238095241E-2</v>
      </c>
      <c r="O2144" s="7">
        <f t="shared" si="133"/>
        <v>50.08</v>
      </c>
      <c r="P2144" t="s">
        <v>8282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32"/>
        <v>0.1125</v>
      </c>
      <c r="O2145" s="7">
        <f t="shared" si="133"/>
        <v>45</v>
      </c>
      <c r="P2145" t="s">
        <v>8282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32"/>
        <v>1.7098591549295775E-2</v>
      </c>
      <c r="O2146" s="7">
        <f t="shared" si="133"/>
        <v>25.29</v>
      </c>
      <c r="P2146" t="s">
        <v>8282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32"/>
        <v>0.30433333333333334</v>
      </c>
      <c r="O2147" s="7">
        <f t="shared" si="133"/>
        <v>51.29</v>
      </c>
      <c r="P2147" t="s">
        <v>8282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32"/>
        <v>2.0000000000000001E-4</v>
      </c>
      <c r="O2148" s="7">
        <f t="shared" si="133"/>
        <v>1</v>
      </c>
      <c r="P2148" t="s">
        <v>8282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32"/>
        <v>6.9641025641025639E-3</v>
      </c>
      <c r="O2149" s="7">
        <f t="shared" si="133"/>
        <v>49.38</v>
      </c>
      <c r="P2149" t="s">
        <v>8282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32"/>
        <v>0.02</v>
      </c>
      <c r="O2150" s="7">
        <f t="shared" si="133"/>
        <v>1</v>
      </c>
      <c r="P2150" t="s">
        <v>8282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32"/>
        <v>0</v>
      </c>
      <c r="O2151" s="7" t="e">
        <f t="shared" si="133"/>
        <v>#DIV/0!</v>
      </c>
      <c r="P2151" t="s">
        <v>8282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32"/>
        <v>8.0999999999999996E-3</v>
      </c>
      <c r="O2152" s="7">
        <f t="shared" si="133"/>
        <v>101.25</v>
      </c>
      <c r="P2152" t="s">
        <v>8282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32"/>
        <v>2.6222222222222224E-3</v>
      </c>
      <c r="O2153" s="7">
        <f t="shared" si="133"/>
        <v>19.670000000000002</v>
      </c>
      <c r="P2153" t="s">
        <v>8282</v>
      </c>
      <c r="Q2153" t="s">
        <v>8332</v>
      </c>
      <c r="R2153" t="s">
        <v>8333</v>
      </c>
      <c r="S2153" s="11">
        <f t="shared" si="134"/>
        <v>42520.639050925929</v>
      </c>
      <c r="T2153" s="11">
        <f t="shared" si="135"/>
        <v>42550.639050925929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32"/>
        <v>1.6666666666666668E-3</v>
      </c>
      <c r="O2154" s="7">
        <f t="shared" si="133"/>
        <v>12.5</v>
      </c>
      <c r="P2154" t="s">
        <v>8282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32"/>
        <v>9.1244548809124457E-5</v>
      </c>
      <c r="O2155" s="7">
        <f t="shared" si="133"/>
        <v>8.5</v>
      </c>
      <c r="P2155" t="s">
        <v>8282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32"/>
        <v>8.0000000000000002E-3</v>
      </c>
      <c r="O2156" s="7">
        <f t="shared" si="133"/>
        <v>1</v>
      </c>
      <c r="P2156" t="s">
        <v>8282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32"/>
        <v>2.3E-2</v>
      </c>
      <c r="O2157" s="7">
        <f t="shared" si="133"/>
        <v>23</v>
      </c>
      <c r="P2157" t="s">
        <v>8282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32"/>
        <v>2.6660714285714284E-2</v>
      </c>
      <c r="O2158" s="7">
        <f t="shared" si="133"/>
        <v>17.989999999999998</v>
      </c>
      <c r="P2158" t="s">
        <v>8282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32"/>
        <v>0.28192</v>
      </c>
      <c r="O2159" s="7">
        <f t="shared" si="133"/>
        <v>370.95</v>
      </c>
      <c r="P2159" t="s">
        <v>8282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32"/>
        <v>6.5900366666666668E-2</v>
      </c>
      <c r="O2160" s="7">
        <f t="shared" si="133"/>
        <v>63.57</v>
      </c>
      <c r="P2160" t="s">
        <v>8282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32"/>
        <v>7.2222222222222219E-3</v>
      </c>
      <c r="O2161" s="7">
        <f t="shared" si="133"/>
        <v>13</v>
      </c>
      <c r="P2161" t="s">
        <v>8282</v>
      </c>
      <c r="Q2161" t="s">
        <v>8332</v>
      </c>
      <c r="R2161" t="s">
        <v>8333</v>
      </c>
      <c r="S2161" s="11">
        <f t="shared" si="134"/>
        <v>40710.522847222215</v>
      </c>
      <c r="T2161" s="11">
        <f t="shared" si="135"/>
        <v>40740.522847222215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32"/>
        <v>8.5000000000000006E-3</v>
      </c>
      <c r="O2162" s="7">
        <f t="shared" si="133"/>
        <v>5.31</v>
      </c>
      <c r="P2162" t="s">
        <v>8282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32"/>
        <v>1.1575</v>
      </c>
      <c r="O2163" s="7">
        <f t="shared" si="133"/>
        <v>35.619999999999997</v>
      </c>
      <c r="P2163" t="s">
        <v>8276</v>
      </c>
      <c r="Q2163" t="s">
        <v>8324</v>
      </c>
      <c r="R2163" t="s">
        <v>8325</v>
      </c>
      <c r="S2163" s="11">
        <f t="shared" si="134"/>
        <v>42240.644201388881</v>
      </c>
      <c r="T2163" s="11">
        <f t="shared" si="135"/>
        <v>42270.644201388881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32"/>
        <v>1.1226666666666667</v>
      </c>
      <c r="O2164" s="7">
        <f t="shared" si="133"/>
        <v>87.1</v>
      </c>
      <c r="P2164" t="s">
        <v>8276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32"/>
        <v>1.3220000000000001</v>
      </c>
      <c r="O2165" s="7">
        <f t="shared" si="133"/>
        <v>75.11</v>
      </c>
      <c r="P2165" t="s">
        <v>8276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32"/>
        <v>1.0263636363636364</v>
      </c>
      <c r="O2166" s="7">
        <f t="shared" si="133"/>
        <v>68.010000000000005</v>
      </c>
      <c r="P2166" t="s">
        <v>8276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32"/>
        <v>1.3864000000000001</v>
      </c>
      <c r="O2167" s="7">
        <f t="shared" si="133"/>
        <v>29.62</v>
      </c>
      <c r="P2167" t="s">
        <v>8276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32"/>
        <v>1.466</v>
      </c>
      <c r="O2168" s="7">
        <f t="shared" si="133"/>
        <v>91.63</v>
      </c>
      <c r="P2168" t="s">
        <v>8276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32"/>
        <v>1.2</v>
      </c>
      <c r="O2169" s="7">
        <f t="shared" si="133"/>
        <v>22.5</v>
      </c>
      <c r="P2169" t="s">
        <v>8276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32"/>
        <v>1.215816111111111</v>
      </c>
      <c r="O2170" s="7">
        <f t="shared" si="133"/>
        <v>64.37</v>
      </c>
      <c r="P2170" t="s">
        <v>8276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32"/>
        <v>1</v>
      </c>
      <c r="O2171" s="7">
        <f t="shared" si="133"/>
        <v>21.86</v>
      </c>
      <c r="P2171" t="s">
        <v>8276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32"/>
        <v>1.8085714285714285</v>
      </c>
      <c r="O2172" s="7">
        <f t="shared" si="133"/>
        <v>33.32</v>
      </c>
      <c r="P2172" t="s">
        <v>8276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32"/>
        <v>1.0607500000000001</v>
      </c>
      <c r="O2173" s="7">
        <f t="shared" si="133"/>
        <v>90.28</v>
      </c>
      <c r="P2173" t="s">
        <v>8276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32"/>
        <v>1</v>
      </c>
      <c r="O2174" s="7">
        <f t="shared" si="133"/>
        <v>76.92</v>
      </c>
      <c r="P2174" t="s">
        <v>8276</v>
      </c>
      <c r="Q2174" t="s">
        <v>8324</v>
      </c>
      <c r="R2174" t="s">
        <v>8325</v>
      </c>
      <c r="S2174" s="11">
        <f t="shared" si="134"/>
        <v>42082.371759259251</v>
      </c>
      <c r="T2174" s="11">
        <f t="shared" si="135"/>
        <v>42112.371759259251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32"/>
        <v>1.2692857142857144</v>
      </c>
      <c r="O2175" s="7">
        <f t="shared" si="133"/>
        <v>59.23</v>
      </c>
      <c r="P2175" t="s">
        <v>8276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32"/>
        <v>1.0297499999999999</v>
      </c>
      <c r="O2176" s="7">
        <f t="shared" si="133"/>
        <v>65.38</v>
      </c>
      <c r="P2176" t="s">
        <v>8276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32"/>
        <v>2.5</v>
      </c>
      <c r="O2177" s="7">
        <f t="shared" si="133"/>
        <v>67.31</v>
      </c>
      <c r="P2177" t="s">
        <v>8276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si="132"/>
        <v>1.2602</v>
      </c>
      <c r="O2178" s="7">
        <f t="shared" si="133"/>
        <v>88.75</v>
      </c>
      <c r="P2178" t="s">
        <v>8276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ref="N2179:N2242" si="136">E2179/D2179</f>
        <v>1.0012000000000001</v>
      </c>
      <c r="O2179" s="7">
        <f t="shared" ref="O2179:O2242" si="137">ROUND((E2179/L2179), 2)</f>
        <v>65.87</v>
      </c>
      <c r="P2179" t="s">
        <v>8276</v>
      </c>
      <c r="Q2179" t="s">
        <v>8324</v>
      </c>
      <c r="R2179" t="s">
        <v>8325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36"/>
        <v>1.3864000000000001</v>
      </c>
      <c r="O2180" s="7">
        <f t="shared" si="137"/>
        <v>40.35</v>
      </c>
      <c r="P2180" t="s">
        <v>8276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36"/>
        <v>1.6140000000000001</v>
      </c>
      <c r="O2181" s="7">
        <f t="shared" si="137"/>
        <v>76.86</v>
      </c>
      <c r="P2181" t="s">
        <v>8276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36"/>
        <v>1.071842</v>
      </c>
      <c r="O2182" s="7">
        <f t="shared" si="137"/>
        <v>68.709999999999994</v>
      </c>
      <c r="P2182" t="s">
        <v>8276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36"/>
        <v>1.5309999999999999</v>
      </c>
      <c r="O2183" s="7">
        <f t="shared" si="137"/>
        <v>57.77</v>
      </c>
      <c r="P2183" t="s">
        <v>8297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36"/>
        <v>5.2416666666666663</v>
      </c>
      <c r="O2184" s="7">
        <f t="shared" si="137"/>
        <v>44.17</v>
      </c>
      <c r="P2184" t="s">
        <v>8297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36"/>
        <v>4.8927777777777779</v>
      </c>
      <c r="O2185" s="7">
        <f t="shared" si="137"/>
        <v>31.57</v>
      </c>
      <c r="P2185" t="s">
        <v>8297</v>
      </c>
      <c r="Q2185" t="s">
        <v>8332</v>
      </c>
      <c r="R2185" t="s">
        <v>8350</v>
      </c>
      <c r="S2185" s="11">
        <f t="shared" si="138"/>
        <v>42745.157141203708</v>
      </c>
      <c r="T2185" s="11">
        <f t="shared" si="139"/>
        <v>42774.999999999993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36"/>
        <v>2.8473999999999999</v>
      </c>
      <c r="O2186" s="7">
        <f t="shared" si="137"/>
        <v>107.05</v>
      </c>
      <c r="P2186" t="s">
        <v>8297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36"/>
        <v>18.569700000000001</v>
      </c>
      <c r="O2187" s="7">
        <f t="shared" si="137"/>
        <v>149.03</v>
      </c>
      <c r="P2187" t="s">
        <v>8297</v>
      </c>
      <c r="Q2187" t="s">
        <v>8332</v>
      </c>
      <c r="R2187" t="s">
        <v>8350</v>
      </c>
      <c r="S2187" s="11">
        <f t="shared" si="138"/>
        <v>41319.141655092593</v>
      </c>
      <c r="T2187" s="11">
        <f t="shared" si="139"/>
        <v>41359.141655092593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36"/>
        <v>1.0967499999999999</v>
      </c>
      <c r="O2188" s="7">
        <f t="shared" si="137"/>
        <v>55.96</v>
      </c>
      <c r="P2188" t="s">
        <v>8297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36"/>
        <v>10.146425000000001</v>
      </c>
      <c r="O2189" s="7">
        <f t="shared" si="137"/>
        <v>56.97</v>
      </c>
      <c r="P2189" t="s">
        <v>8297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36"/>
        <v>4.1217692027666546</v>
      </c>
      <c r="O2190" s="7">
        <f t="shared" si="137"/>
        <v>44.06</v>
      </c>
      <c r="P2190" t="s">
        <v>8297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36"/>
        <v>5.0324999999999998</v>
      </c>
      <c r="O2191" s="7">
        <f t="shared" si="137"/>
        <v>68.63</v>
      </c>
      <c r="P2191" t="s">
        <v>8297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36"/>
        <v>1.8461052631578947</v>
      </c>
      <c r="O2192" s="7">
        <f t="shared" si="137"/>
        <v>65.319999999999993</v>
      </c>
      <c r="P2192" t="s">
        <v>8297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36"/>
        <v>1.1973333333333334</v>
      </c>
      <c r="O2193" s="7">
        <f t="shared" si="137"/>
        <v>35.92</v>
      </c>
      <c r="P2193" t="s">
        <v>8297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36"/>
        <v>10.812401666666668</v>
      </c>
      <c r="O2194" s="7">
        <f t="shared" si="137"/>
        <v>40.07</v>
      </c>
      <c r="P2194" t="s">
        <v>8297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36"/>
        <v>4.5237333333333334</v>
      </c>
      <c r="O2195" s="7">
        <f t="shared" si="137"/>
        <v>75.650000000000006</v>
      </c>
      <c r="P2195" t="s">
        <v>8297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36"/>
        <v>5.3737000000000004</v>
      </c>
      <c r="O2196" s="7">
        <f t="shared" si="137"/>
        <v>61.2</v>
      </c>
      <c r="P2196" t="s">
        <v>8297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36"/>
        <v>1.2032608695652174</v>
      </c>
      <c r="O2197" s="7">
        <f t="shared" si="137"/>
        <v>48.13</v>
      </c>
      <c r="P2197" t="s">
        <v>8297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36"/>
        <v>1.1383571428571428</v>
      </c>
      <c r="O2198" s="7">
        <f t="shared" si="137"/>
        <v>68.11</v>
      </c>
      <c r="P2198" t="s">
        <v>8297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36"/>
        <v>9.5103109999999997</v>
      </c>
      <c r="O2199" s="7">
        <f t="shared" si="137"/>
        <v>65.89</v>
      </c>
      <c r="P2199" t="s">
        <v>8297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36"/>
        <v>1.3289249999999999</v>
      </c>
      <c r="O2200" s="7">
        <f t="shared" si="137"/>
        <v>81.650000000000006</v>
      </c>
      <c r="P2200" t="s">
        <v>8297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36"/>
        <v>1.4697777777777778</v>
      </c>
      <c r="O2201" s="7">
        <f t="shared" si="137"/>
        <v>52.7</v>
      </c>
      <c r="P2201" t="s">
        <v>8297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36"/>
        <v>5.4215</v>
      </c>
      <c r="O2202" s="7">
        <f t="shared" si="137"/>
        <v>41.23</v>
      </c>
      <c r="P2202" t="s">
        <v>8297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36"/>
        <v>3.8271818181818182</v>
      </c>
      <c r="O2203" s="7">
        <f t="shared" si="137"/>
        <v>15.04</v>
      </c>
      <c r="P2203" t="s">
        <v>8280</v>
      </c>
      <c r="Q2203" t="s">
        <v>8324</v>
      </c>
      <c r="R2203" t="s">
        <v>8329</v>
      </c>
      <c r="S2203" s="11">
        <f t="shared" si="138"/>
        <v>41276.638483796298</v>
      </c>
      <c r="T2203" s="11">
        <f t="shared" si="139"/>
        <v>41290.638483796298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36"/>
        <v>7.0418124999999998</v>
      </c>
      <c r="O2204" s="7">
        <f t="shared" si="137"/>
        <v>39.07</v>
      </c>
      <c r="P2204" t="s">
        <v>8280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36"/>
        <v>1.0954999999999999</v>
      </c>
      <c r="O2205" s="7">
        <f t="shared" si="137"/>
        <v>43.82</v>
      </c>
      <c r="P2205" t="s">
        <v>8280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36"/>
        <v>1.3286666666666667</v>
      </c>
      <c r="O2206" s="7">
        <f t="shared" si="137"/>
        <v>27.3</v>
      </c>
      <c r="P2206" t="s">
        <v>8280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36"/>
        <v>1.52</v>
      </c>
      <c r="O2207" s="7">
        <f t="shared" si="137"/>
        <v>42.22</v>
      </c>
      <c r="P2207" t="s">
        <v>8280</v>
      </c>
      <c r="Q2207" t="s">
        <v>8324</v>
      </c>
      <c r="R2207" t="s">
        <v>8329</v>
      </c>
      <c r="S2207" s="11">
        <f t="shared" si="138"/>
        <v>41031.613298611104</v>
      </c>
      <c r="T2207" s="11">
        <f t="shared" si="139"/>
        <v>41061.613298611104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36"/>
        <v>1.0272727272727273</v>
      </c>
      <c r="O2208" s="7">
        <f t="shared" si="137"/>
        <v>33.24</v>
      </c>
      <c r="P2208" t="s">
        <v>8280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36"/>
        <v>1</v>
      </c>
      <c r="O2209" s="7">
        <f t="shared" si="137"/>
        <v>285.70999999999998</v>
      </c>
      <c r="P2209" t="s">
        <v>8280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36"/>
        <v>1.016</v>
      </c>
      <c r="O2210" s="7">
        <f t="shared" si="137"/>
        <v>42.33</v>
      </c>
      <c r="P2210" t="s">
        <v>8280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36"/>
        <v>1.508</v>
      </c>
      <c r="O2211" s="7">
        <f t="shared" si="137"/>
        <v>50.27</v>
      </c>
      <c r="P2211" t="s">
        <v>8280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36"/>
        <v>1.11425</v>
      </c>
      <c r="O2212" s="7">
        <f t="shared" si="137"/>
        <v>61.9</v>
      </c>
      <c r="P2212" t="s">
        <v>8280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41013.524999999994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36"/>
        <v>1.956</v>
      </c>
      <c r="O2213" s="7">
        <f t="shared" si="137"/>
        <v>40.75</v>
      </c>
      <c r="P2213" t="s">
        <v>8280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36"/>
        <v>1.1438333333333333</v>
      </c>
      <c r="O2214" s="7">
        <f t="shared" si="137"/>
        <v>55.8</v>
      </c>
      <c r="P2214" t="s">
        <v>8280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36"/>
        <v>2</v>
      </c>
      <c r="O2215" s="7">
        <f t="shared" si="137"/>
        <v>10</v>
      </c>
      <c r="P2215" t="s">
        <v>8280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36"/>
        <v>2.9250166666666666</v>
      </c>
      <c r="O2216" s="7">
        <f t="shared" si="137"/>
        <v>73.13</v>
      </c>
      <c r="P2216" t="s">
        <v>8280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36"/>
        <v>1.5636363636363637</v>
      </c>
      <c r="O2217" s="7">
        <f t="shared" si="137"/>
        <v>26.06</v>
      </c>
      <c r="P2217" t="s">
        <v>8280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36"/>
        <v>1.0566666666666666</v>
      </c>
      <c r="O2218" s="7">
        <f t="shared" si="137"/>
        <v>22.64</v>
      </c>
      <c r="P2218" t="s">
        <v>8280</v>
      </c>
      <c r="Q2218" t="s">
        <v>8324</v>
      </c>
      <c r="R2218" t="s">
        <v>8329</v>
      </c>
      <c r="S2218" s="11">
        <f t="shared" si="138"/>
        <v>42194.543344907412</v>
      </c>
      <c r="T2218" s="11">
        <f t="shared" si="139"/>
        <v>42208.543344907412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36"/>
        <v>1.0119047619047619</v>
      </c>
      <c r="O2219" s="7">
        <f t="shared" si="137"/>
        <v>47.22</v>
      </c>
      <c r="P2219" t="s">
        <v>8280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36"/>
        <v>1.2283299999999999</v>
      </c>
      <c r="O2220" s="7">
        <f t="shared" si="137"/>
        <v>32.32</v>
      </c>
      <c r="P2220" t="s">
        <v>8280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36"/>
        <v>1.0149999999999999</v>
      </c>
      <c r="O2221" s="7">
        <f t="shared" si="137"/>
        <v>53.42</v>
      </c>
      <c r="P2221" t="s">
        <v>8280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36"/>
        <v>1.0114285714285713</v>
      </c>
      <c r="O2222" s="7">
        <f t="shared" si="137"/>
        <v>51.3</v>
      </c>
      <c r="P2222" t="s">
        <v>8280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36"/>
        <v>1.0811999999999999</v>
      </c>
      <c r="O2223" s="7">
        <f t="shared" si="137"/>
        <v>37.200000000000003</v>
      </c>
      <c r="P2223" t="s">
        <v>8297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36"/>
        <v>1.6259999999999999</v>
      </c>
      <c r="O2224" s="7">
        <f t="shared" si="137"/>
        <v>27.1</v>
      </c>
      <c r="P2224" t="s">
        <v>8297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36"/>
        <v>1.0580000000000001</v>
      </c>
      <c r="O2225" s="7">
        <f t="shared" si="137"/>
        <v>206.31</v>
      </c>
      <c r="P2225" t="s">
        <v>8297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36"/>
        <v>2.4315000000000002</v>
      </c>
      <c r="O2226" s="7">
        <f t="shared" si="137"/>
        <v>82.15</v>
      </c>
      <c r="P2226" t="s">
        <v>8297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36"/>
        <v>9.4483338095238096</v>
      </c>
      <c r="O2227" s="7">
        <f t="shared" si="137"/>
        <v>164.8</v>
      </c>
      <c r="P2227" t="s">
        <v>8297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36"/>
        <v>1.0846283333333333</v>
      </c>
      <c r="O2228" s="7">
        <f t="shared" si="137"/>
        <v>60.82</v>
      </c>
      <c r="P2228" t="s">
        <v>8297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36"/>
        <v>1.5737692307692308</v>
      </c>
      <c r="O2229" s="7">
        <f t="shared" si="137"/>
        <v>67.97</v>
      </c>
      <c r="P2229" t="s">
        <v>8297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36"/>
        <v>11.744899999999999</v>
      </c>
      <c r="O2230" s="7">
        <f t="shared" si="137"/>
        <v>81.56</v>
      </c>
      <c r="P2230" t="s">
        <v>8297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36"/>
        <v>1.7104755366949576</v>
      </c>
      <c r="O2231" s="7">
        <f t="shared" si="137"/>
        <v>25.43</v>
      </c>
      <c r="P2231" t="s">
        <v>8297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36"/>
        <v>1.2595294117647058</v>
      </c>
      <c r="O2232" s="7">
        <f t="shared" si="137"/>
        <v>21.5</v>
      </c>
      <c r="P2232" t="s">
        <v>8297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36"/>
        <v>12.121296000000001</v>
      </c>
      <c r="O2233" s="7">
        <f t="shared" si="137"/>
        <v>27.23</v>
      </c>
      <c r="P2233" t="s">
        <v>8297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36"/>
        <v>4.9580000000000002</v>
      </c>
      <c r="O2234" s="7">
        <f t="shared" si="137"/>
        <v>25.09</v>
      </c>
      <c r="P2234" t="s">
        <v>8297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36"/>
        <v>3.3203999999999998</v>
      </c>
      <c r="O2235" s="7">
        <f t="shared" si="137"/>
        <v>21.23</v>
      </c>
      <c r="P2235" t="s">
        <v>8297</v>
      </c>
      <c r="Q2235" t="s">
        <v>8332</v>
      </c>
      <c r="R2235" t="s">
        <v>8350</v>
      </c>
      <c r="S2235" s="11">
        <f t="shared" si="138"/>
        <v>42331.170590277768</v>
      </c>
      <c r="T2235" s="11">
        <f t="shared" si="139"/>
        <v>42351.791666666664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36"/>
        <v>11.65</v>
      </c>
      <c r="O2236" s="7">
        <f t="shared" si="137"/>
        <v>41.61</v>
      </c>
      <c r="P2236" t="s">
        <v>8297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36"/>
        <v>1.5331538461538461</v>
      </c>
      <c r="O2237" s="7">
        <f t="shared" si="137"/>
        <v>135.59</v>
      </c>
      <c r="P2237" t="s">
        <v>8297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42091.77211805556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36"/>
        <v>5.3710714285714287</v>
      </c>
      <c r="O2238" s="7">
        <f t="shared" si="137"/>
        <v>22.12</v>
      </c>
      <c r="P2238" t="s">
        <v>8297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36"/>
        <v>3.5292777777777777</v>
      </c>
      <c r="O2239" s="7">
        <f t="shared" si="137"/>
        <v>64.63</v>
      </c>
      <c r="P2239" t="s">
        <v>8297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36"/>
        <v>1.3740000000000001</v>
      </c>
      <c r="O2240" s="7">
        <f t="shared" si="137"/>
        <v>69.569999999999993</v>
      </c>
      <c r="P2240" t="s">
        <v>8297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36"/>
        <v>1.2802667999999999</v>
      </c>
      <c r="O2241" s="7">
        <f t="shared" si="137"/>
        <v>75.13</v>
      </c>
      <c r="P2241" t="s">
        <v>8297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si="136"/>
        <v>2.7067999999999999</v>
      </c>
      <c r="O2242" s="7">
        <f t="shared" si="137"/>
        <v>140.97999999999999</v>
      </c>
      <c r="P2242" t="s">
        <v>8297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ref="N2243:N2306" si="140">E2243/D2243</f>
        <v>8.0640000000000001</v>
      </c>
      <c r="O2243" s="7">
        <f t="shared" ref="O2243:O2306" si="141">ROUND((E2243/L2243), 2)</f>
        <v>49.47</v>
      </c>
      <c r="P2243" t="s">
        <v>8297</v>
      </c>
      <c r="Q2243" t="s">
        <v>8332</v>
      </c>
      <c r="R2243" t="s">
        <v>8350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40"/>
        <v>13.600976000000001</v>
      </c>
      <c r="O2244" s="7">
        <f t="shared" si="141"/>
        <v>53.87</v>
      </c>
      <c r="P2244" t="s">
        <v>8297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40"/>
        <v>9302.5</v>
      </c>
      <c r="O2245" s="7">
        <f t="shared" si="141"/>
        <v>4.57</v>
      </c>
      <c r="P2245" t="s">
        <v>8297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40"/>
        <v>3.7702</v>
      </c>
      <c r="O2246" s="7">
        <f t="shared" si="141"/>
        <v>65</v>
      </c>
      <c r="P2246" t="s">
        <v>8297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40"/>
        <v>26.47025</v>
      </c>
      <c r="O2247" s="7">
        <f t="shared" si="141"/>
        <v>53.48</v>
      </c>
      <c r="P2247" t="s">
        <v>8297</v>
      </c>
      <c r="Q2247" t="s">
        <v>8332</v>
      </c>
      <c r="R2247" t="s">
        <v>8350</v>
      </c>
      <c r="S2247" s="11">
        <f t="shared" si="142"/>
        <v>41660.500196759262</v>
      </c>
      <c r="T2247" s="11">
        <f t="shared" si="143"/>
        <v>41691.541666666664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40"/>
        <v>1.0012000000000001</v>
      </c>
      <c r="O2248" s="7">
        <f t="shared" si="141"/>
        <v>43.91</v>
      </c>
      <c r="P2248" t="s">
        <v>8297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40"/>
        <v>1.0445405405405406</v>
      </c>
      <c r="O2249" s="7">
        <f t="shared" si="141"/>
        <v>50.85</v>
      </c>
      <c r="P2249" t="s">
        <v>8297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40"/>
        <v>1.0721428571428571</v>
      </c>
      <c r="O2250" s="7">
        <f t="shared" si="141"/>
        <v>58.63</v>
      </c>
      <c r="P2250" t="s">
        <v>8297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40"/>
        <v>1.6877142857142857</v>
      </c>
      <c r="O2251" s="7">
        <f t="shared" si="141"/>
        <v>32.82</v>
      </c>
      <c r="P2251" t="s">
        <v>8297</v>
      </c>
      <c r="Q2251" t="s">
        <v>8332</v>
      </c>
      <c r="R2251" t="s">
        <v>8350</v>
      </c>
      <c r="S2251" s="11">
        <f t="shared" si="142"/>
        <v>41336.494965277772</v>
      </c>
      <c r="T2251" s="11">
        <f t="shared" si="143"/>
        <v>41366.453298611108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40"/>
        <v>9.7511200000000002</v>
      </c>
      <c r="O2252" s="7">
        <f t="shared" si="141"/>
        <v>426.93</v>
      </c>
      <c r="P2252" t="s">
        <v>8297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40"/>
        <v>1.3444929411764706</v>
      </c>
      <c r="O2253" s="7">
        <f t="shared" si="141"/>
        <v>23.81</v>
      </c>
      <c r="P2253" t="s">
        <v>8297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40"/>
        <v>2.722777777777778</v>
      </c>
      <c r="O2254" s="7">
        <f t="shared" si="141"/>
        <v>98.41</v>
      </c>
      <c r="P2254" t="s">
        <v>8297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40"/>
        <v>1.1268750000000001</v>
      </c>
      <c r="O2255" s="7">
        <f t="shared" si="141"/>
        <v>107.32</v>
      </c>
      <c r="P2255" t="s">
        <v>8297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40"/>
        <v>4.5979999999999999</v>
      </c>
      <c r="O2256" s="7">
        <f t="shared" si="141"/>
        <v>11.67</v>
      </c>
      <c r="P2256" t="s">
        <v>8297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40"/>
        <v>2.8665822784810127</v>
      </c>
      <c r="O2257" s="7">
        <f t="shared" si="141"/>
        <v>41.78</v>
      </c>
      <c r="P2257" t="s">
        <v>8297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40"/>
        <v>2.2270833333333333</v>
      </c>
      <c r="O2258" s="7">
        <f t="shared" si="141"/>
        <v>21.38</v>
      </c>
      <c r="P2258" t="s">
        <v>8297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40"/>
        <v>6.3613999999999997</v>
      </c>
      <c r="O2259" s="7">
        <f t="shared" si="141"/>
        <v>94.1</v>
      </c>
      <c r="P2259" t="s">
        <v>8297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40"/>
        <v>1.4650000000000001</v>
      </c>
      <c r="O2260" s="7">
        <f t="shared" si="141"/>
        <v>15.72</v>
      </c>
      <c r="P2260" t="s">
        <v>8297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40"/>
        <v>18.670999999999999</v>
      </c>
      <c r="O2261" s="7">
        <f t="shared" si="141"/>
        <v>90.64</v>
      </c>
      <c r="P2261" t="s">
        <v>8297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40"/>
        <v>3.2692000000000001</v>
      </c>
      <c r="O2262" s="7">
        <f t="shared" si="141"/>
        <v>97.3</v>
      </c>
      <c r="P2262" t="s">
        <v>8297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40"/>
        <v>7.7949999999999999</v>
      </c>
      <c r="O2263" s="7">
        <f t="shared" si="141"/>
        <v>37.119999999999997</v>
      </c>
      <c r="P2263" t="s">
        <v>8297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40"/>
        <v>1.5415151515151515</v>
      </c>
      <c r="O2264" s="7">
        <f t="shared" si="141"/>
        <v>28.1</v>
      </c>
      <c r="P2264" t="s">
        <v>8297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40"/>
        <v>1.1554666666666666</v>
      </c>
      <c r="O2265" s="7">
        <f t="shared" si="141"/>
        <v>144.43</v>
      </c>
      <c r="P2265" t="s">
        <v>8297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40"/>
        <v>1.8003333333333333</v>
      </c>
      <c r="O2266" s="7">
        <f t="shared" si="141"/>
        <v>24.27</v>
      </c>
      <c r="P2266" t="s">
        <v>8297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40"/>
        <v>2.9849999999999999</v>
      </c>
      <c r="O2267" s="7">
        <f t="shared" si="141"/>
        <v>35.119999999999997</v>
      </c>
      <c r="P2267" t="s">
        <v>8297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40"/>
        <v>3.2026666666666666</v>
      </c>
      <c r="O2268" s="7">
        <f t="shared" si="141"/>
        <v>24.76</v>
      </c>
      <c r="P2268" t="s">
        <v>8297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40"/>
        <v>3.80525</v>
      </c>
      <c r="O2269" s="7">
        <f t="shared" si="141"/>
        <v>188.38</v>
      </c>
      <c r="P2269" t="s">
        <v>8297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40"/>
        <v>1.026</v>
      </c>
      <c r="O2270" s="7">
        <f t="shared" si="141"/>
        <v>148.08000000000001</v>
      </c>
      <c r="P2270" t="s">
        <v>8297</v>
      </c>
      <c r="Q2270" t="s">
        <v>8332</v>
      </c>
      <c r="R2270" t="s">
        <v>8350</v>
      </c>
      <c r="S2270" s="11">
        <f t="shared" si="142"/>
        <v>42775.874016203699</v>
      </c>
      <c r="T2270" s="11">
        <f t="shared" si="143"/>
        <v>42805.874016203699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40"/>
        <v>18.016400000000001</v>
      </c>
      <c r="O2271" s="7">
        <f t="shared" si="141"/>
        <v>49.93</v>
      </c>
      <c r="P2271" t="s">
        <v>8297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40"/>
        <v>7.2024800000000004</v>
      </c>
      <c r="O2272" s="7">
        <f t="shared" si="141"/>
        <v>107.82</v>
      </c>
      <c r="P2272" t="s">
        <v>8297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40"/>
        <v>2.8309000000000002</v>
      </c>
      <c r="O2273" s="7">
        <f t="shared" si="141"/>
        <v>42.63</v>
      </c>
      <c r="P2273" t="s">
        <v>8297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40"/>
        <v>13.566000000000001</v>
      </c>
      <c r="O2274" s="7">
        <f t="shared" si="141"/>
        <v>14.37</v>
      </c>
      <c r="P2274" t="s">
        <v>8297</v>
      </c>
      <c r="Q2274" t="s">
        <v>8332</v>
      </c>
      <c r="R2274" t="s">
        <v>8350</v>
      </c>
      <c r="S2274" s="11">
        <f t="shared" si="142"/>
        <v>42315.491157407399</v>
      </c>
      <c r="T2274" s="11">
        <f t="shared" si="143"/>
        <v>42345.491157407399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40"/>
        <v>2.2035999999999998</v>
      </c>
      <c r="O2275" s="7">
        <f t="shared" si="141"/>
        <v>37.479999999999997</v>
      </c>
      <c r="P2275" t="s">
        <v>8297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40"/>
        <v>1.196</v>
      </c>
      <c r="O2276" s="7">
        <f t="shared" si="141"/>
        <v>30.2</v>
      </c>
      <c r="P2276" t="s">
        <v>8297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40"/>
        <v>4.0776923076923079</v>
      </c>
      <c r="O2277" s="7">
        <f t="shared" si="141"/>
        <v>33.549999999999997</v>
      </c>
      <c r="P2277" t="s">
        <v>8297</v>
      </c>
      <c r="Q2277" t="s">
        <v>8332</v>
      </c>
      <c r="R2277" t="s">
        <v>8350</v>
      </c>
      <c r="S2277" s="11">
        <f t="shared" si="142"/>
        <v>41965.408321759263</v>
      </c>
      <c r="T2277" s="11">
        <f t="shared" si="143"/>
        <v>41995.408321759263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40"/>
        <v>1.0581826105905425</v>
      </c>
      <c r="O2278" s="7">
        <f t="shared" si="141"/>
        <v>64.75</v>
      </c>
      <c r="P2278" t="s">
        <v>8297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40"/>
        <v>1.4108235294117648</v>
      </c>
      <c r="O2279" s="7">
        <f t="shared" si="141"/>
        <v>57.93</v>
      </c>
      <c r="P2279" t="s">
        <v>8297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40"/>
        <v>2.7069999999999999</v>
      </c>
      <c r="O2280" s="7">
        <f t="shared" si="141"/>
        <v>53.08</v>
      </c>
      <c r="P2280" t="s">
        <v>8297</v>
      </c>
      <c r="Q2280" t="s">
        <v>8332</v>
      </c>
      <c r="R2280" t="s">
        <v>8350</v>
      </c>
      <c r="S2280" s="11">
        <f t="shared" si="142"/>
        <v>42338.500775462955</v>
      </c>
      <c r="T2280" s="11">
        <f t="shared" si="143"/>
        <v>42372.749305555553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40"/>
        <v>1.538</v>
      </c>
      <c r="O2281" s="7">
        <f t="shared" si="141"/>
        <v>48.06</v>
      </c>
      <c r="P2281" t="s">
        <v>8297</v>
      </c>
      <c r="Q2281" t="s">
        <v>8332</v>
      </c>
      <c r="R2281" t="s">
        <v>8350</v>
      </c>
      <c r="S2281" s="11">
        <f t="shared" si="142"/>
        <v>42020.598368055551</v>
      </c>
      <c r="T2281" s="11">
        <f t="shared" si="143"/>
        <v>42038.958333333336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40"/>
        <v>4.0357653061224488</v>
      </c>
      <c r="O2282" s="7">
        <f t="shared" si="141"/>
        <v>82.4</v>
      </c>
      <c r="P2282" t="s">
        <v>8297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40"/>
        <v>1.85</v>
      </c>
      <c r="O2283" s="7">
        <f t="shared" si="141"/>
        <v>50.45</v>
      </c>
      <c r="P2283" t="s">
        <v>8276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40"/>
        <v>1.8533333333333333</v>
      </c>
      <c r="O2284" s="7">
        <f t="shared" si="141"/>
        <v>115.83</v>
      </c>
      <c r="P2284" t="s">
        <v>8276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40"/>
        <v>1.0085533333333332</v>
      </c>
      <c r="O2285" s="7">
        <f t="shared" si="141"/>
        <v>63.03</v>
      </c>
      <c r="P2285" t="s">
        <v>8276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40"/>
        <v>1.0622116666666668</v>
      </c>
      <c r="O2286" s="7">
        <f t="shared" si="141"/>
        <v>108.02</v>
      </c>
      <c r="P2286" t="s">
        <v>8276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40"/>
        <v>1.2136666666666667</v>
      </c>
      <c r="O2287" s="7">
        <f t="shared" si="141"/>
        <v>46.09</v>
      </c>
      <c r="P2287" t="s">
        <v>8276</v>
      </c>
      <c r="Q2287" t="s">
        <v>8324</v>
      </c>
      <c r="R2287" t="s">
        <v>8325</v>
      </c>
      <c r="S2287" s="11">
        <f t="shared" si="142"/>
        <v>41058.977349537032</v>
      </c>
      <c r="T2287" s="11">
        <f t="shared" si="143"/>
        <v>41088.977349537032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40"/>
        <v>1.0006666666666666</v>
      </c>
      <c r="O2288" s="7">
        <f t="shared" si="141"/>
        <v>107.21</v>
      </c>
      <c r="P2288" t="s">
        <v>8276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40"/>
        <v>1.1997755555555556</v>
      </c>
      <c r="O2289" s="7">
        <f t="shared" si="141"/>
        <v>50.93</v>
      </c>
      <c r="P2289" t="s">
        <v>8276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40"/>
        <v>1.0009999999999999</v>
      </c>
      <c r="O2290" s="7">
        <f t="shared" si="141"/>
        <v>40.04</v>
      </c>
      <c r="P2290" t="s">
        <v>8276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40"/>
        <v>1.0740000000000001</v>
      </c>
      <c r="O2291" s="7">
        <f t="shared" si="141"/>
        <v>64.44</v>
      </c>
      <c r="P2291" t="s">
        <v>8276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40"/>
        <v>1.0406666666666666</v>
      </c>
      <c r="O2292" s="7">
        <f t="shared" si="141"/>
        <v>53.83</v>
      </c>
      <c r="P2292" t="s">
        <v>8276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40"/>
        <v>1.728</v>
      </c>
      <c r="O2293" s="7">
        <f t="shared" si="141"/>
        <v>100.47</v>
      </c>
      <c r="P2293" t="s">
        <v>8276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40"/>
        <v>1.072505</v>
      </c>
      <c r="O2294" s="7">
        <f t="shared" si="141"/>
        <v>46.63</v>
      </c>
      <c r="P2294" t="s">
        <v>8276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40"/>
        <v>1.0823529411764705</v>
      </c>
      <c r="O2295" s="7">
        <f t="shared" si="141"/>
        <v>34.07</v>
      </c>
      <c r="P2295" t="s">
        <v>8276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40"/>
        <v>1.4608079999999999</v>
      </c>
      <c r="O2296" s="7">
        <f t="shared" si="141"/>
        <v>65.209999999999994</v>
      </c>
      <c r="P2296" t="s">
        <v>8276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40"/>
        <v>1.2524999999999999</v>
      </c>
      <c r="O2297" s="7">
        <f t="shared" si="141"/>
        <v>44.21</v>
      </c>
      <c r="P2297" t="s">
        <v>8276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40"/>
        <v>1.4907142857142857</v>
      </c>
      <c r="O2298" s="7">
        <f t="shared" si="141"/>
        <v>71.97</v>
      </c>
      <c r="P2298" t="s">
        <v>8276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40"/>
        <v>1.006</v>
      </c>
      <c r="O2299" s="7">
        <f t="shared" si="141"/>
        <v>52.95</v>
      </c>
      <c r="P2299" t="s">
        <v>8276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40"/>
        <v>1.0507333333333333</v>
      </c>
      <c r="O2300" s="7">
        <f t="shared" si="141"/>
        <v>109.45</v>
      </c>
      <c r="P2300" t="s">
        <v>8276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40"/>
        <v>3.5016666666666665</v>
      </c>
      <c r="O2301" s="7">
        <f t="shared" si="141"/>
        <v>75.040000000000006</v>
      </c>
      <c r="P2301" t="s">
        <v>8276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40"/>
        <v>1.0125</v>
      </c>
      <c r="O2302" s="7">
        <f t="shared" si="141"/>
        <v>115.71</v>
      </c>
      <c r="P2302" t="s">
        <v>8276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40"/>
        <v>1.336044</v>
      </c>
      <c r="O2303" s="7">
        <f t="shared" si="141"/>
        <v>31.66</v>
      </c>
      <c r="P2303" t="s">
        <v>8279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40"/>
        <v>1.7065217391304348</v>
      </c>
      <c r="O2304" s="7">
        <f t="shared" si="141"/>
        <v>46.18</v>
      </c>
      <c r="P2304" t="s">
        <v>8279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40"/>
        <v>1.0935829457364341</v>
      </c>
      <c r="O2305" s="7">
        <f t="shared" si="141"/>
        <v>68.48</v>
      </c>
      <c r="P2305" t="s">
        <v>8279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si="140"/>
        <v>1.0070033333333335</v>
      </c>
      <c r="O2306" s="7">
        <f t="shared" si="141"/>
        <v>53.47</v>
      </c>
      <c r="P2306" t="s">
        <v>8279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ref="N2307:N2370" si="144">E2307/D2307</f>
        <v>1.0122777777777778</v>
      </c>
      <c r="O2307" s="7">
        <f t="shared" ref="O2307:O2370" si="145">ROUND((E2307/L2307), 2)</f>
        <v>109.11</v>
      </c>
      <c r="P2307" t="s">
        <v>8279</v>
      </c>
      <c r="Q2307" t="s">
        <v>8324</v>
      </c>
      <c r="R2307" t="s">
        <v>8328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44"/>
        <v>1.0675857142857144</v>
      </c>
      <c r="O2308" s="7">
        <f t="shared" si="145"/>
        <v>51.19</v>
      </c>
      <c r="P2308" t="s">
        <v>8279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44"/>
        <v>1.0665777537961894</v>
      </c>
      <c r="O2309" s="7">
        <f t="shared" si="145"/>
        <v>27.94</v>
      </c>
      <c r="P2309" t="s">
        <v>8279</v>
      </c>
      <c r="Q2309" t="s">
        <v>8324</v>
      </c>
      <c r="R2309" t="s">
        <v>8328</v>
      </c>
      <c r="S2309" s="11">
        <f t="shared" si="146"/>
        <v>41004.594131944439</v>
      </c>
      <c r="T2309" s="11">
        <f t="shared" si="147"/>
        <v>41034.59407407407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44"/>
        <v>1.0130622</v>
      </c>
      <c r="O2310" s="7">
        <f t="shared" si="145"/>
        <v>82.5</v>
      </c>
      <c r="P2310" t="s">
        <v>8279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44"/>
        <v>1.0667450000000001</v>
      </c>
      <c r="O2311" s="7">
        <f t="shared" si="145"/>
        <v>59.82</v>
      </c>
      <c r="P2311" t="s">
        <v>8279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44"/>
        <v>4.288397837837838</v>
      </c>
      <c r="O2312" s="7">
        <f t="shared" si="145"/>
        <v>64.819999999999993</v>
      </c>
      <c r="P2312" t="s">
        <v>8279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44"/>
        <v>1.0411111111111111</v>
      </c>
      <c r="O2313" s="7">
        <f t="shared" si="145"/>
        <v>90.1</v>
      </c>
      <c r="P2313" t="s">
        <v>8279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44"/>
        <v>1.0786666666666667</v>
      </c>
      <c r="O2314" s="7">
        <f t="shared" si="145"/>
        <v>40.96</v>
      </c>
      <c r="P2314" t="s">
        <v>8279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44"/>
        <v>1.7584040000000001</v>
      </c>
      <c r="O2315" s="7">
        <f t="shared" si="145"/>
        <v>56</v>
      </c>
      <c r="P2315" t="s">
        <v>8279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44"/>
        <v>1.5697000000000001</v>
      </c>
      <c r="O2316" s="7">
        <f t="shared" si="145"/>
        <v>37.67</v>
      </c>
      <c r="P2316" t="s">
        <v>8279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44"/>
        <v>1.026</v>
      </c>
      <c r="O2317" s="7">
        <f t="shared" si="145"/>
        <v>40.08</v>
      </c>
      <c r="P2317" t="s">
        <v>8279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44"/>
        <v>1.0404266666666666</v>
      </c>
      <c r="O2318" s="7">
        <f t="shared" si="145"/>
        <v>78.03</v>
      </c>
      <c r="P2318" t="s">
        <v>8279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40156.558333333334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44"/>
        <v>1.04</v>
      </c>
      <c r="O2319" s="7">
        <f t="shared" si="145"/>
        <v>18.91</v>
      </c>
      <c r="P2319" t="s">
        <v>8279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44"/>
        <v>1.2105999999999999</v>
      </c>
      <c r="O2320" s="7">
        <f t="shared" si="145"/>
        <v>37.130000000000003</v>
      </c>
      <c r="P2320" t="s">
        <v>8279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44"/>
        <v>1.077</v>
      </c>
      <c r="O2321" s="7">
        <f t="shared" si="145"/>
        <v>41.96</v>
      </c>
      <c r="P2321" t="s">
        <v>8279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44"/>
        <v>1.0866</v>
      </c>
      <c r="O2322" s="7">
        <f t="shared" si="145"/>
        <v>61.04</v>
      </c>
      <c r="P2322" t="s">
        <v>8279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44"/>
        <v>0.39120962394619685</v>
      </c>
      <c r="O2323" s="7">
        <f t="shared" si="145"/>
        <v>64.53</v>
      </c>
      <c r="P2323" t="s">
        <v>8298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44"/>
        <v>3.1481481481481478E-2</v>
      </c>
      <c r="O2324" s="7">
        <f t="shared" si="145"/>
        <v>21.25</v>
      </c>
      <c r="P2324" t="s">
        <v>8298</v>
      </c>
      <c r="Q2324" t="s">
        <v>8335</v>
      </c>
      <c r="R2324" t="s">
        <v>8351</v>
      </c>
      <c r="S2324" s="11">
        <f t="shared" si="146"/>
        <v>42804.687141203707</v>
      </c>
      <c r="T2324" s="11">
        <f t="shared" si="147"/>
        <v>42834.645474537036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44"/>
        <v>0.48</v>
      </c>
      <c r="O2325" s="7">
        <f t="shared" si="145"/>
        <v>30</v>
      </c>
      <c r="P2325" t="s">
        <v>8298</v>
      </c>
      <c r="Q2325" t="s">
        <v>8335</v>
      </c>
      <c r="R2325" t="s">
        <v>8351</v>
      </c>
      <c r="S2325" s="11">
        <f t="shared" si="146"/>
        <v>42807.54684027777</v>
      </c>
      <c r="T2325" s="11">
        <f t="shared" si="147"/>
        <v>42814.54684027777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44"/>
        <v>0.20733333333333334</v>
      </c>
      <c r="O2326" s="7">
        <f t="shared" si="145"/>
        <v>25.49</v>
      </c>
      <c r="P2326" t="s">
        <v>8298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44"/>
        <v>0.08</v>
      </c>
      <c r="O2327" s="7">
        <f t="shared" si="145"/>
        <v>11.43</v>
      </c>
      <c r="P2327" t="s">
        <v>8298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44"/>
        <v>7.1999999999999998E-3</v>
      </c>
      <c r="O2328" s="7">
        <f t="shared" si="145"/>
        <v>108</v>
      </c>
      <c r="P2328" t="s">
        <v>8298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44"/>
        <v>5.2609431428571432</v>
      </c>
      <c r="O2329" s="7">
        <f t="shared" si="145"/>
        <v>54.88</v>
      </c>
      <c r="P2329" t="s">
        <v>8298</v>
      </c>
      <c r="Q2329" t="s">
        <v>8335</v>
      </c>
      <c r="R2329" t="s">
        <v>8351</v>
      </c>
      <c r="S2329" s="11">
        <f t="shared" si="146"/>
        <v>41842.708796296298</v>
      </c>
      <c r="T2329" s="11">
        <f t="shared" si="147"/>
        <v>41877.708796296298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44"/>
        <v>2.5445000000000002</v>
      </c>
      <c r="O2330" s="7">
        <f t="shared" si="145"/>
        <v>47.38</v>
      </c>
      <c r="P2330" t="s">
        <v>8298</v>
      </c>
      <c r="Q2330" t="s">
        <v>8335</v>
      </c>
      <c r="R2330" t="s">
        <v>8351</v>
      </c>
      <c r="S2330" s="11">
        <f t="shared" si="146"/>
        <v>42139.573344907411</v>
      </c>
      <c r="T2330" s="11">
        <f t="shared" si="147"/>
        <v>42169.573344907411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44"/>
        <v>1.0591999999999999</v>
      </c>
      <c r="O2331" s="7">
        <f t="shared" si="145"/>
        <v>211.84</v>
      </c>
      <c r="P2331" t="s">
        <v>8298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44"/>
        <v>1.0242285714285715</v>
      </c>
      <c r="O2332" s="7">
        <f t="shared" si="145"/>
        <v>219.93</v>
      </c>
      <c r="P2332" t="s">
        <v>8298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44"/>
        <v>1.4431375</v>
      </c>
      <c r="O2333" s="7">
        <f t="shared" si="145"/>
        <v>40.799999999999997</v>
      </c>
      <c r="P2333" t="s">
        <v>8298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44"/>
        <v>1.06308</v>
      </c>
      <c r="O2334" s="7">
        <f t="shared" si="145"/>
        <v>75.5</v>
      </c>
      <c r="P2334" t="s">
        <v>8298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44"/>
        <v>2.1216666666666666</v>
      </c>
      <c r="O2335" s="7">
        <f t="shared" si="145"/>
        <v>13.54</v>
      </c>
      <c r="P2335" t="s">
        <v>8298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44"/>
        <v>1.0195000000000001</v>
      </c>
      <c r="O2336" s="7">
        <f t="shared" si="145"/>
        <v>60.87</v>
      </c>
      <c r="P2336" t="s">
        <v>8298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44"/>
        <v>1.0227200000000001</v>
      </c>
      <c r="O2337" s="7">
        <f t="shared" si="145"/>
        <v>115.69</v>
      </c>
      <c r="P2337" t="s">
        <v>8298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44"/>
        <v>5.2073254999999996</v>
      </c>
      <c r="O2338" s="7">
        <f t="shared" si="145"/>
        <v>48.1</v>
      </c>
      <c r="P2338" t="s">
        <v>8298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44"/>
        <v>1.1065833333333333</v>
      </c>
      <c r="O2339" s="7">
        <f t="shared" si="145"/>
        <v>74.180000000000007</v>
      </c>
      <c r="P2339" t="s">
        <v>8298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44"/>
        <v>1.0114333333333334</v>
      </c>
      <c r="O2340" s="7">
        <f t="shared" si="145"/>
        <v>123.35</v>
      </c>
      <c r="P2340" t="s">
        <v>8298</v>
      </c>
      <c r="Q2340" t="s">
        <v>8335</v>
      </c>
      <c r="R2340" t="s">
        <v>8351</v>
      </c>
      <c r="S2340" s="11">
        <f t="shared" si="146"/>
        <v>41789.688472222217</v>
      </c>
      <c r="T2340" s="11">
        <f t="shared" si="147"/>
        <v>41819.688472222217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44"/>
        <v>2.9420799999999998</v>
      </c>
      <c r="O2341" s="7">
        <f t="shared" si="145"/>
        <v>66.62</v>
      </c>
      <c r="P2341" t="s">
        <v>8298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44"/>
        <v>1.0577749999999999</v>
      </c>
      <c r="O2342" s="7">
        <f t="shared" si="145"/>
        <v>104.99</v>
      </c>
      <c r="P2342" t="s">
        <v>8298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44"/>
        <v>0</v>
      </c>
      <c r="O2343" s="7" t="e">
        <f t="shared" si="145"/>
        <v>#DIV/0!</v>
      </c>
      <c r="P2343" t="s">
        <v>8272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44"/>
        <v>0</v>
      </c>
      <c r="O2344" s="7" t="e">
        <f t="shared" si="145"/>
        <v>#DIV/0!</v>
      </c>
      <c r="P2344" t="s">
        <v>8272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44"/>
        <v>0.03</v>
      </c>
      <c r="O2345" s="7">
        <f t="shared" si="145"/>
        <v>300</v>
      </c>
      <c r="P2345" t="s">
        <v>8272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44"/>
        <v>1E-3</v>
      </c>
      <c r="O2346" s="7">
        <f t="shared" si="145"/>
        <v>1</v>
      </c>
      <c r="P2346" t="s">
        <v>8272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44"/>
        <v>0</v>
      </c>
      <c r="O2347" s="7" t="e">
        <f t="shared" si="145"/>
        <v>#DIV/0!</v>
      </c>
      <c r="P2347" t="s">
        <v>8272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44"/>
        <v>6.4999999999999997E-4</v>
      </c>
      <c r="O2348" s="7">
        <f t="shared" si="145"/>
        <v>13</v>
      </c>
      <c r="P2348" t="s">
        <v>8272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44"/>
        <v>1.4999999999999999E-2</v>
      </c>
      <c r="O2349" s="7">
        <f t="shared" si="145"/>
        <v>15</v>
      </c>
      <c r="P2349" t="s">
        <v>8272</v>
      </c>
      <c r="Q2349" t="s">
        <v>8318</v>
      </c>
      <c r="R2349" t="s">
        <v>8319</v>
      </c>
      <c r="S2349" s="11">
        <f t="shared" si="146"/>
        <v>42577.399027777778</v>
      </c>
      <c r="T2349" s="11">
        <f t="shared" si="147"/>
        <v>42607.399027777778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44"/>
        <v>3.8571428571428572E-3</v>
      </c>
      <c r="O2350" s="7">
        <f t="shared" si="145"/>
        <v>54</v>
      </c>
      <c r="P2350" t="s">
        <v>8272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44"/>
        <v>0</v>
      </c>
      <c r="O2351" s="7" t="e">
        <f t="shared" si="145"/>
        <v>#DIV/0!</v>
      </c>
      <c r="P2351" t="s">
        <v>8272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44"/>
        <v>0</v>
      </c>
      <c r="O2352" s="7" t="e">
        <f t="shared" si="145"/>
        <v>#DIV/0!</v>
      </c>
      <c r="P2352" t="s">
        <v>8272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44"/>
        <v>5.7142857142857143E-3</v>
      </c>
      <c r="O2353" s="7">
        <f t="shared" si="145"/>
        <v>15.43</v>
      </c>
      <c r="P2353" t="s">
        <v>8272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44"/>
        <v>0</v>
      </c>
      <c r="O2354" s="7" t="e">
        <f t="shared" si="145"/>
        <v>#DIV/0!</v>
      </c>
      <c r="P2354" t="s">
        <v>8272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44"/>
        <v>0</v>
      </c>
      <c r="O2355" s="7" t="e">
        <f t="shared" si="145"/>
        <v>#DIV/0!</v>
      </c>
      <c r="P2355" t="s">
        <v>8272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44"/>
        <v>7.1428571428571429E-4</v>
      </c>
      <c r="O2356" s="7">
        <f t="shared" si="145"/>
        <v>25</v>
      </c>
      <c r="P2356" t="s">
        <v>8272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44"/>
        <v>6.875E-3</v>
      </c>
      <c r="O2357" s="7">
        <f t="shared" si="145"/>
        <v>27.5</v>
      </c>
      <c r="P2357" t="s">
        <v>8272</v>
      </c>
      <c r="Q2357" t="s">
        <v>8318</v>
      </c>
      <c r="R2357" t="s">
        <v>8319</v>
      </c>
      <c r="S2357" s="11">
        <f t="shared" si="146"/>
        <v>42096.709907407399</v>
      </c>
      <c r="T2357" s="11">
        <f t="shared" si="147"/>
        <v>42126.709907407399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44"/>
        <v>0</v>
      </c>
      <c r="O2358" s="7" t="e">
        <f t="shared" si="145"/>
        <v>#DIV/0!</v>
      </c>
      <c r="P2358" t="s">
        <v>8272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44"/>
        <v>0</v>
      </c>
      <c r="O2359" s="7" t="e">
        <f t="shared" si="145"/>
        <v>#DIV/0!</v>
      </c>
      <c r="P2359" t="s">
        <v>8272</v>
      </c>
      <c r="Q2359" t="s">
        <v>8318</v>
      </c>
      <c r="R2359" t="s">
        <v>8319</v>
      </c>
      <c r="S2359" s="11">
        <f t="shared" si="146"/>
        <v>42264.411782407398</v>
      </c>
      <c r="T2359" s="11">
        <f t="shared" si="147"/>
        <v>42294.411782407398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44"/>
        <v>0</v>
      </c>
      <c r="O2360" s="7" t="e">
        <f t="shared" si="145"/>
        <v>#DIV/0!</v>
      </c>
      <c r="P2360" t="s">
        <v>8272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44"/>
        <v>0.14680000000000001</v>
      </c>
      <c r="O2361" s="7">
        <f t="shared" si="145"/>
        <v>367</v>
      </c>
      <c r="P2361" t="s">
        <v>8272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44"/>
        <v>4.0000000000000002E-4</v>
      </c>
      <c r="O2362" s="7">
        <f t="shared" si="145"/>
        <v>2</v>
      </c>
      <c r="P2362" t="s">
        <v>8272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44"/>
        <v>0</v>
      </c>
      <c r="O2363" s="7" t="e">
        <f t="shared" si="145"/>
        <v>#DIV/0!</v>
      </c>
      <c r="P2363" t="s">
        <v>8272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44"/>
        <v>0.2857142857142857</v>
      </c>
      <c r="O2364" s="7">
        <f t="shared" si="145"/>
        <v>60</v>
      </c>
      <c r="P2364" t="s">
        <v>8272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44"/>
        <v>0</v>
      </c>
      <c r="O2365" s="7" t="e">
        <f t="shared" si="145"/>
        <v>#DIV/0!</v>
      </c>
      <c r="P2365" t="s">
        <v>8272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44"/>
        <v>0</v>
      </c>
      <c r="O2366" s="7" t="e">
        <f t="shared" si="145"/>
        <v>#DIV/0!</v>
      </c>
      <c r="P2366" t="s">
        <v>8272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44"/>
        <v>0</v>
      </c>
      <c r="O2367" s="7" t="e">
        <f t="shared" si="145"/>
        <v>#DIV/0!</v>
      </c>
      <c r="P2367" t="s">
        <v>8272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44"/>
        <v>0.1052</v>
      </c>
      <c r="O2368" s="7">
        <f t="shared" si="145"/>
        <v>97.41</v>
      </c>
      <c r="P2368" t="s">
        <v>8272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44"/>
        <v>1.34E-2</v>
      </c>
      <c r="O2369" s="7">
        <f t="shared" si="145"/>
        <v>47.86</v>
      </c>
      <c r="P2369" t="s">
        <v>8272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si="144"/>
        <v>2.5000000000000001E-3</v>
      </c>
      <c r="O2370" s="7">
        <f t="shared" si="145"/>
        <v>50</v>
      </c>
      <c r="P2370" t="s">
        <v>8272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42108.471817129634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ref="N2371:N2434" si="148">E2371/D2371</f>
        <v>0</v>
      </c>
      <c r="O2371" s="7" t="e">
        <f t="shared" ref="O2371:O2434" si="149">ROUND((E2371/L2371), 2)</f>
        <v>#DIV/0!</v>
      </c>
      <c r="P2371" t="s">
        <v>8272</v>
      </c>
      <c r="Q2371" t="s">
        <v>8318</v>
      </c>
      <c r="R2371" t="s">
        <v>8319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48"/>
        <v>3.2799999999999999E-3</v>
      </c>
      <c r="O2372" s="7">
        <f t="shared" si="149"/>
        <v>20.5</v>
      </c>
      <c r="P2372" t="s">
        <v>8272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48"/>
        <v>0</v>
      </c>
      <c r="O2373" s="7" t="e">
        <f t="shared" si="149"/>
        <v>#DIV/0!</v>
      </c>
      <c r="P2373" t="s">
        <v>8272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48"/>
        <v>3.272727272727273E-2</v>
      </c>
      <c r="O2374" s="7">
        <f t="shared" si="149"/>
        <v>30</v>
      </c>
      <c r="P2374" t="s">
        <v>8272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48"/>
        <v>5.8823529411764708E-5</v>
      </c>
      <c r="O2375" s="7">
        <f t="shared" si="149"/>
        <v>50</v>
      </c>
      <c r="P2375" t="s">
        <v>8272</v>
      </c>
      <c r="Q2375" t="s">
        <v>8318</v>
      </c>
      <c r="R2375" t="s">
        <v>8319</v>
      </c>
      <c r="S2375" s="11">
        <f t="shared" si="150"/>
        <v>42215.453981481485</v>
      </c>
      <c r="T2375" s="11">
        <f t="shared" si="151"/>
        <v>42245.453981481485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48"/>
        <v>4.5454545454545455E-4</v>
      </c>
      <c r="O2376" s="7">
        <f t="shared" si="149"/>
        <v>10</v>
      </c>
      <c r="P2376" t="s">
        <v>8272</v>
      </c>
      <c r="Q2376" t="s">
        <v>8318</v>
      </c>
      <c r="R2376" t="s">
        <v>8319</v>
      </c>
      <c r="S2376" s="11">
        <f t="shared" si="150"/>
        <v>42017.634953703695</v>
      </c>
      <c r="T2376" s="11">
        <f t="shared" si="151"/>
        <v>42047.634953703695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48"/>
        <v>0</v>
      </c>
      <c r="O2377" s="7" t="e">
        <f t="shared" si="149"/>
        <v>#DIV/0!</v>
      </c>
      <c r="P2377" t="s">
        <v>8272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48"/>
        <v>0.10877666666666666</v>
      </c>
      <c r="O2378" s="7">
        <f t="shared" si="149"/>
        <v>81.58</v>
      </c>
      <c r="P2378" t="s">
        <v>8272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48"/>
        <v>0</v>
      </c>
      <c r="O2379" s="7" t="e">
        <f t="shared" si="149"/>
        <v>#DIV/0!</v>
      </c>
      <c r="P2379" t="s">
        <v>8272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48"/>
        <v>0</v>
      </c>
      <c r="O2380" s="7" t="e">
        <f t="shared" si="149"/>
        <v>#DIV/0!</v>
      </c>
      <c r="P2380" t="s">
        <v>8272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48"/>
        <v>0</v>
      </c>
      <c r="O2381" s="7" t="e">
        <f t="shared" si="149"/>
        <v>#DIV/0!</v>
      </c>
      <c r="P2381" t="s">
        <v>8272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48"/>
        <v>3.6666666666666666E-3</v>
      </c>
      <c r="O2382" s="7">
        <f t="shared" si="149"/>
        <v>18.329999999999998</v>
      </c>
      <c r="P2382" t="s">
        <v>8272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48"/>
        <v>1.8193398957730169E-2</v>
      </c>
      <c r="O2383" s="7">
        <f t="shared" si="149"/>
        <v>224.43</v>
      </c>
      <c r="P2383" t="s">
        <v>8272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48"/>
        <v>2.5000000000000001E-2</v>
      </c>
      <c r="O2384" s="7">
        <f t="shared" si="149"/>
        <v>37.5</v>
      </c>
      <c r="P2384" t="s">
        <v>8272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48"/>
        <v>4.3499999999999997E-2</v>
      </c>
      <c r="O2385" s="7">
        <f t="shared" si="149"/>
        <v>145</v>
      </c>
      <c r="P2385" t="s">
        <v>8272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48"/>
        <v>8.0000000000000002E-3</v>
      </c>
      <c r="O2386" s="7">
        <f t="shared" si="149"/>
        <v>1</v>
      </c>
      <c r="P2386" t="s">
        <v>8272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48"/>
        <v>1.2123076923076924E-2</v>
      </c>
      <c r="O2387" s="7">
        <f t="shared" si="149"/>
        <v>112.57</v>
      </c>
      <c r="P2387" t="s">
        <v>8272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48"/>
        <v>0</v>
      </c>
      <c r="O2388" s="7" t="e">
        <f t="shared" si="149"/>
        <v>#DIV/0!</v>
      </c>
      <c r="P2388" t="s">
        <v>8272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48"/>
        <v>6.8399999999999997E-3</v>
      </c>
      <c r="O2389" s="7">
        <f t="shared" si="149"/>
        <v>342</v>
      </c>
      <c r="P2389" t="s">
        <v>8272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48"/>
        <v>1.2513513513513513E-2</v>
      </c>
      <c r="O2390" s="7">
        <f t="shared" si="149"/>
        <v>57.88</v>
      </c>
      <c r="P2390" t="s">
        <v>8272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48"/>
        <v>1.8749999999999999E-3</v>
      </c>
      <c r="O2391" s="7">
        <f t="shared" si="149"/>
        <v>30</v>
      </c>
      <c r="P2391" t="s">
        <v>8272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48"/>
        <v>0</v>
      </c>
      <c r="O2392" s="7" t="e">
        <f t="shared" si="149"/>
        <v>#DIV/0!</v>
      </c>
      <c r="P2392" t="s">
        <v>8272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48"/>
        <v>1.25E-3</v>
      </c>
      <c r="O2393" s="7">
        <f t="shared" si="149"/>
        <v>25</v>
      </c>
      <c r="P2393" t="s">
        <v>8272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48"/>
        <v>0</v>
      </c>
      <c r="O2394" s="7" t="e">
        <f t="shared" si="149"/>
        <v>#DIV/0!</v>
      </c>
      <c r="P2394" t="s">
        <v>8272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48"/>
        <v>5.0000000000000001E-4</v>
      </c>
      <c r="O2395" s="7">
        <f t="shared" si="149"/>
        <v>50</v>
      </c>
      <c r="P2395" t="s">
        <v>8272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48"/>
        <v>5.9999999999999995E-4</v>
      </c>
      <c r="O2396" s="7">
        <f t="shared" si="149"/>
        <v>1.5</v>
      </c>
      <c r="P2396" t="s">
        <v>8272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48"/>
        <v>0</v>
      </c>
      <c r="O2397" s="7" t="e">
        <f t="shared" si="149"/>
        <v>#DIV/0!</v>
      </c>
      <c r="P2397" t="s">
        <v>8272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48"/>
        <v>2E-3</v>
      </c>
      <c r="O2398" s="7">
        <f t="shared" si="149"/>
        <v>10</v>
      </c>
      <c r="P2398" t="s">
        <v>8272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48"/>
        <v>0</v>
      </c>
      <c r="O2399" s="7" t="e">
        <f t="shared" si="149"/>
        <v>#DIV/0!</v>
      </c>
      <c r="P2399" t="s">
        <v>8272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48"/>
        <v>0</v>
      </c>
      <c r="O2400" s="7" t="e">
        <f t="shared" si="149"/>
        <v>#DIV/0!</v>
      </c>
      <c r="P2400" t="s">
        <v>8272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48"/>
        <v>0</v>
      </c>
      <c r="O2401" s="7" t="e">
        <f t="shared" si="149"/>
        <v>#DIV/0!</v>
      </c>
      <c r="P2401" t="s">
        <v>8272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48"/>
        <v>0</v>
      </c>
      <c r="O2402" s="7" t="e">
        <f t="shared" si="149"/>
        <v>#DIV/0!</v>
      </c>
      <c r="P2402" t="s">
        <v>8272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48"/>
        <v>7.1785714285714283E-3</v>
      </c>
      <c r="O2403" s="7">
        <f t="shared" si="149"/>
        <v>22.33</v>
      </c>
      <c r="P2403" t="s">
        <v>8284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48"/>
        <v>4.3333333333333331E-3</v>
      </c>
      <c r="O2404" s="7">
        <f t="shared" si="149"/>
        <v>52</v>
      </c>
      <c r="P2404" t="s">
        <v>8284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48"/>
        <v>0.16833333333333333</v>
      </c>
      <c r="O2405" s="7">
        <f t="shared" si="149"/>
        <v>16.829999999999998</v>
      </c>
      <c r="P2405" t="s">
        <v>8284</v>
      </c>
      <c r="Q2405" t="s">
        <v>8335</v>
      </c>
      <c r="R2405" t="s">
        <v>8336</v>
      </c>
      <c r="S2405" s="11">
        <f t="shared" si="150"/>
        <v>42399.674282407403</v>
      </c>
      <c r="T2405" s="11">
        <f t="shared" si="151"/>
        <v>42459.632615740738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48"/>
        <v>0</v>
      </c>
      <c r="O2406" s="7" t="e">
        <f t="shared" si="149"/>
        <v>#DIV/0!</v>
      </c>
      <c r="P2406" t="s">
        <v>8284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48"/>
        <v>0.22520000000000001</v>
      </c>
      <c r="O2407" s="7">
        <f t="shared" si="149"/>
        <v>56.3</v>
      </c>
      <c r="P2407" t="s">
        <v>8284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48"/>
        <v>0.41384615384615386</v>
      </c>
      <c r="O2408" s="7">
        <f t="shared" si="149"/>
        <v>84.06</v>
      </c>
      <c r="P2408" t="s">
        <v>8284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48"/>
        <v>0.25259090909090909</v>
      </c>
      <c r="O2409" s="7">
        <f t="shared" si="149"/>
        <v>168.39</v>
      </c>
      <c r="P2409" t="s">
        <v>8284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48"/>
        <v>2E-3</v>
      </c>
      <c r="O2410" s="7">
        <f t="shared" si="149"/>
        <v>15</v>
      </c>
      <c r="P2410" t="s">
        <v>8284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48"/>
        <v>1.84E-2</v>
      </c>
      <c r="O2411" s="7">
        <f t="shared" si="149"/>
        <v>76.67</v>
      </c>
      <c r="P2411" t="s">
        <v>8284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48"/>
        <v>0</v>
      </c>
      <c r="O2412" s="7" t="e">
        <f t="shared" si="149"/>
        <v>#DIV/0!</v>
      </c>
      <c r="P2412" t="s">
        <v>8284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48"/>
        <v>6.0400000000000002E-3</v>
      </c>
      <c r="O2413" s="7">
        <f t="shared" si="149"/>
        <v>50.33</v>
      </c>
      <c r="P2413" t="s">
        <v>8284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48"/>
        <v>0</v>
      </c>
      <c r="O2414" s="7" t="e">
        <f t="shared" si="149"/>
        <v>#DIV/0!</v>
      </c>
      <c r="P2414" t="s">
        <v>8284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48"/>
        <v>8.3333333333333332E-3</v>
      </c>
      <c r="O2415" s="7">
        <f t="shared" si="149"/>
        <v>8.33</v>
      </c>
      <c r="P2415" t="s">
        <v>8284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48"/>
        <v>3.0666666666666665E-2</v>
      </c>
      <c r="O2416" s="7">
        <f t="shared" si="149"/>
        <v>35.380000000000003</v>
      </c>
      <c r="P2416" t="s">
        <v>8284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48"/>
        <v>5.5833333333333334E-3</v>
      </c>
      <c r="O2417" s="7">
        <f t="shared" si="149"/>
        <v>55.83</v>
      </c>
      <c r="P2417" t="s">
        <v>8284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48"/>
        <v>2.5000000000000001E-4</v>
      </c>
      <c r="O2418" s="7">
        <f t="shared" si="149"/>
        <v>5</v>
      </c>
      <c r="P2418" t="s">
        <v>8284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48"/>
        <v>0</v>
      </c>
      <c r="O2419" s="7" t="e">
        <f t="shared" si="149"/>
        <v>#DIV/0!</v>
      </c>
      <c r="P2419" t="s">
        <v>8284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48"/>
        <v>2.0000000000000001E-4</v>
      </c>
      <c r="O2420" s="7">
        <f t="shared" si="149"/>
        <v>1</v>
      </c>
      <c r="P2420" t="s">
        <v>8284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48"/>
        <v>0</v>
      </c>
      <c r="O2421" s="7" t="e">
        <f t="shared" si="149"/>
        <v>#DIV/0!</v>
      </c>
      <c r="P2421" t="s">
        <v>8284</v>
      </c>
      <c r="Q2421" t="s">
        <v>8335</v>
      </c>
      <c r="R2421" t="s">
        <v>8336</v>
      </c>
      <c r="S2421" s="11">
        <f t="shared" si="150"/>
        <v>41993.529965277768</v>
      </c>
      <c r="T2421" s="11">
        <f t="shared" si="151"/>
        <v>42053.529965277768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48"/>
        <v>0.14825133372851215</v>
      </c>
      <c r="O2422" s="7">
        <f t="shared" si="149"/>
        <v>69.47</v>
      </c>
      <c r="P2422" t="s">
        <v>8284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48"/>
        <v>1.6666666666666666E-4</v>
      </c>
      <c r="O2423" s="7">
        <f t="shared" si="149"/>
        <v>1</v>
      </c>
      <c r="P2423" t="s">
        <v>8284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48"/>
        <v>2E-3</v>
      </c>
      <c r="O2424" s="7">
        <f t="shared" si="149"/>
        <v>1</v>
      </c>
      <c r="P2424" t="s">
        <v>8284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48"/>
        <v>1.3333333333333334E-4</v>
      </c>
      <c r="O2425" s="7">
        <f t="shared" si="149"/>
        <v>8</v>
      </c>
      <c r="P2425" t="s">
        <v>8284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48"/>
        <v>1.24E-2</v>
      </c>
      <c r="O2426" s="7">
        <f t="shared" si="149"/>
        <v>34.44</v>
      </c>
      <c r="P2426" t="s">
        <v>8284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48"/>
        <v>2.8571428571428574E-4</v>
      </c>
      <c r="O2427" s="7">
        <f t="shared" si="149"/>
        <v>1</v>
      </c>
      <c r="P2427" t="s">
        <v>8284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48"/>
        <v>0</v>
      </c>
      <c r="O2428" s="7" t="e">
        <f t="shared" si="149"/>
        <v>#DIV/0!</v>
      </c>
      <c r="P2428" t="s">
        <v>8284</v>
      </c>
      <c r="Q2428" t="s">
        <v>8335</v>
      </c>
      <c r="R2428" t="s">
        <v>8336</v>
      </c>
      <c r="S2428" s="11">
        <f t="shared" si="150"/>
        <v>42163.961712962955</v>
      </c>
      <c r="T2428" s="11">
        <f t="shared" si="151"/>
        <v>42223.961712962955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48"/>
        <v>2.0000000000000002E-5</v>
      </c>
      <c r="O2429" s="7">
        <f t="shared" si="149"/>
        <v>1</v>
      </c>
      <c r="P2429" t="s">
        <v>8284</v>
      </c>
      <c r="Q2429" t="s">
        <v>8335</v>
      </c>
      <c r="R2429" t="s">
        <v>8336</v>
      </c>
      <c r="S2429" s="11">
        <f t="shared" si="150"/>
        <v>42412.11033564814</v>
      </c>
      <c r="T2429" s="11">
        <f t="shared" si="151"/>
        <v>42452.068668981483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48"/>
        <v>2.8571428571428571E-5</v>
      </c>
      <c r="O2430" s="7">
        <f t="shared" si="149"/>
        <v>1</v>
      </c>
      <c r="P2430" t="s">
        <v>8284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48"/>
        <v>1.4321428571428572E-2</v>
      </c>
      <c r="O2431" s="7">
        <f t="shared" si="149"/>
        <v>501.25</v>
      </c>
      <c r="P2431" t="s">
        <v>8284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48"/>
        <v>7.0000000000000001E-3</v>
      </c>
      <c r="O2432" s="7">
        <f t="shared" si="149"/>
        <v>10.5</v>
      </c>
      <c r="P2432" t="s">
        <v>8284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48"/>
        <v>2.0000000000000002E-5</v>
      </c>
      <c r="O2433" s="7">
        <f t="shared" si="149"/>
        <v>1</v>
      </c>
      <c r="P2433" t="s">
        <v>8284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si="148"/>
        <v>1.4285714285714287E-4</v>
      </c>
      <c r="O2434" s="7">
        <f t="shared" si="149"/>
        <v>1</v>
      </c>
      <c r="P2434" t="s">
        <v>8284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ref="N2435:N2498" si="152">E2435/D2435</f>
        <v>0</v>
      </c>
      <c r="O2435" s="7" t="e">
        <f t="shared" ref="O2435:O2498" si="153">ROUND((E2435/L2435), 2)</f>
        <v>#DIV/0!</v>
      </c>
      <c r="P2435" t="s">
        <v>8284</v>
      </c>
      <c r="Q2435" t="s">
        <v>8335</v>
      </c>
      <c r="R2435" t="s">
        <v>8336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52"/>
        <v>1.2999999999999999E-3</v>
      </c>
      <c r="O2436" s="7">
        <f t="shared" si="153"/>
        <v>13</v>
      </c>
      <c r="P2436" t="s">
        <v>8284</v>
      </c>
      <c r="Q2436" t="s">
        <v>8335</v>
      </c>
      <c r="R2436" t="s">
        <v>8336</v>
      </c>
      <c r="S2436" s="11">
        <f t="shared" si="154"/>
        <v>42179.977708333325</v>
      </c>
      <c r="T2436" s="11">
        <f t="shared" si="155"/>
        <v>42219.977708333325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52"/>
        <v>4.8960000000000002E-3</v>
      </c>
      <c r="O2437" s="7">
        <f t="shared" si="153"/>
        <v>306</v>
      </c>
      <c r="P2437" t="s">
        <v>8284</v>
      </c>
      <c r="Q2437" t="s">
        <v>8335</v>
      </c>
      <c r="R2437" t="s">
        <v>8336</v>
      </c>
      <c r="S2437" s="11">
        <f t="shared" si="154"/>
        <v>42252.069282407399</v>
      </c>
      <c r="T2437" s="11">
        <f t="shared" si="155"/>
        <v>42282.069282407399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52"/>
        <v>3.8461538461538462E-4</v>
      </c>
      <c r="O2438" s="7">
        <f t="shared" si="153"/>
        <v>22.5</v>
      </c>
      <c r="P2438" t="s">
        <v>8284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52"/>
        <v>0</v>
      </c>
      <c r="O2439" s="7" t="e">
        <f t="shared" si="153"/>
        <v>#DIV/0!</v>
      </c>
      <c r="P2439" t="s">
        <v>8284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52"/>
        <v>3.3333333333333335E-3</v>
      </c>
      <c r="O2440" s="7">
        <f t="shared" si="153"/>
        <v>50</v>
      </c>
      <c r="P2440" t="s">
        <v>8284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52"/>
        <v>0</v>
      </c>
      <c r="O2441" s="7" t="e">
        <f t="shared" si="153"/>
        <v>#DIV/0!</v>
      </c>
      <c r="P2441" t="s">
        <v>8284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52"/>
        <v>2E-3</v>
      </c>
      <c r="O2442" s="7">
        <f t="shared" si="153"/>
        <v>5</v>
      </c>
      <c r="P2442" t="s">
        <v>8284</v>
      </c>
      <c r="Q2442" t="s">
        <v>8335</v>
      </c>
      <c r="R2442" t="s">
        <v>8336</v>
      </c>
      <c r="S2442" s="11">
        <f t="shared" si="154"/>
        <v>42383.691122685181</v>
      </c>
      <c r="T2442" s="11">
        <f t="shared" si="155"/>
        <v>42413.691122685181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52"/>
        <v>1.0788</v>
      </c>
      <c r="O2443" s="7">
        <f t="shared" si="153"/>
        <v>74.23</v>
      </c>
      <c r="P2443" t="s">
        <v>8298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52"/>
        <v>1.2594166666666666</v>
      </c>
      <c r="O2444" s="7">
        <f t="shared" si="153"/>
        <v>81.25</v>
      </c>
      <c r="P2444" t="s">
        <v>8298</v>
      </c>
      <c r="Q2444" t="s">
        <v>8335</v>
      </c>
      <c r="R2444" t="s">
        <v>8351</v>
      </c>
      <c r="S2444" s="11">
        <f t="shared" si="154"/>
        <v>42052.458657407398</v>
      </c>
      <c r="T2444" s="11">
        <f t="shared" si="155"/>
        <v>42082.416990740741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52"/>
        <v>2.0251494999999999</v>
      </c>
      <c r="O2445" s="7">
        <f t="shared" si="153"/>
        <v>130.22999999999999</v>
      </c>
      <c r="P2445" t="s">
        <v>8298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52"/>
        <v>1.0860000000000001</v>
      </c>
      <c r="O2446" s="7">
        <f t="shared" si="153"/>
        <v>53.41</v>
      </c>
      <c r="P2446" t="s">
        <v>8298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52"/>
        <v>1.728</v>
      </c>
      <c r="O2447" s="7">
        <f t="shared" si="153"/>
        <v>75.13</v>
      </c>
      <c r="P2447" t="s">
        <v>8298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52"/>
        <v>1.6798</v>
      </c>
      <c r="O2448" s="7">
        <f t="shared" si="153"/>
        <v>75.67</v>
      </c>
      <c r="P2448" t="s">
        <v>8298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52"/>
        <v>4.2720000000000002</v>
      </c>
      <c r="O2449" s="7">
        <f t="shared" si="153"/>
        <v>31.69</v>
      </c>
      <c r="P2449" t="s">
        <v>8298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52"/>
        <v>1.075</v>
      </c>
      <c r="O2450" s="7">
        <f t="shared" si="153"/>
        <v>47.78</v>
      </c>
      <c r="P2450" t="s">
        <v>8298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52"/>
        <v>1.08</v>
      </c>
      <c r="O2451" s="7">
        <f t="shared" si="153"/>
        <v>90</v>
      </c>
      <c r="P2451" t="s">
        <v>8298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52"/>
        <v>1.0153353333333335</v>
      </c>
      <c r="O2452" s="7">
        <f t="shared" si="153"/>
        <v>149.31</v>
      </c>
      <c r="P2452" t="s">
        <v>8298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41939.924305555556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52"/>
        <v>1.1545000000000001</v>
      </c>
      <c r="O2453" s="7">
        <f t="shared" si="153"/>
        <v>62.07</v>
      </c>
      <c r="P2453" t="s">
        <v>8298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52"/>
        <v>1.335</v>
      </c>
      <c r="O2454" s="7">
        <f t="shared" si="153"/>
        <v>53.4</v>
      </c>
      <c r="P2454" t="s">
        <v>8298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52"/>
        <v>1.5469999999999999</v>
      </c>
      <c r="O2455" s="7">
        <f t="shared" si="153"/>
        <v>69.27</v>
      </c>
      <c r="P2455" t="s">
        <v>8298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52"/>
        <v>1.0084571428571429</v>
      </c>
      <c r="O2456" s="7">
        <f t="shared" si="153"/>
        <v>271.51</v>
      </c>
      <c r="P2456" t="s">
        <v>8298</v>
      </c>
      <c r="Q2456" t="s">
        <v>8335</v>
      </c>
      <c r="R2456" t="s">
        <v>8351</v>
      </c>
      <c r="S2456" s="11">
        <f t="shared" si="154"/>
        <v>42769.99314814814</v>
      </c>
      <c r="T2456" s="11">
        <f t="shared" si="155"/>
        <v>42804.99314814814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52"/>
        <v>1.82</v>
      </c>
      <c r="O2457" s="7">
        <f t="shared" si="153"/>
        <v>34.130000000000003</v>
      </c>
      <c r="P2457" t="s">
        <v>8298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52"/>
        <v>1.8086666666666666</v>
      </c>
      <c r="O2458" s="7">
        <f t="shared" si="153"/>
        <v>40.49</v>
      </c>
      <c r="P2458" t="s">
        <v>8298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52"/>
        <v>1.0230434782608695</v>
      </c>
      <c r="O2459" s="7">
        <f t="shared" si="153"/>
        <v>189.76</v>
      </c>
      <c r="P2459" t="s">
        <v>8298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52"/>
        <v>1.1017999999999999</v>
      </c>
      <c r="O2460" s="7">
        <f t="shared" si="153"/>
        <v>68.86</v>
      </c>
      <c r="P2460" t="s">
        <v>8298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52"/>
        <v>1.0225</v>
      </c>
      <c r="O2461" s="7">
        <f t="shared" si="153"/>
        <v>108.78</v>
      </c>
      <c r="P2461" t="s">
        <v>8298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52"/>
        <v>1.0078823529411765</v>
      </c>
      <c r="O2462" s="7">
        <f t="shared" si="153"/>
        <v>125.99</v>
      </c>
      <c r="P2462" t="s">
        <v>8298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52"/>
        <v>1.038</v>
      </c>
      <c r="O2463" s="7">
        <f t="shared" si="153"/>
        <v>90.52</v>
      </c>
      <c r="P2463" t="s">
        <v>8279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52"/>
        <v>1.1070833333333334</v>
      </c>
      <c r="O2464" s="7">
        <f t="shared" si="153"/>
        <v>28.88</v>
      </c>
      <c r="P2464" t="s">
        <v>8279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52"/>
        <v>1.1625000000000001</v>
      </c>
      <c r="O2465" s="7">
        <f t="shared" si="153"/>
        <v>31</v>
      </c>
      <c r="P2465" t="s">
        <v>8279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52"/>
        <v>1.111</v>
      </c>
      <c r="O2466" s="7">
        <f t="shared" si="153"/>
        <v>51.67</v>
      </c>
      <c r="P2466" t="s">
        <v>8279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52"/>
        <v>1.8014285714285714</v>
      </c>
      <c r="O2467" s="7">
        <f t="shared" si="153"/>
        <v>26.27</v>
      </c>
      <c r="P2467" t="s">
        <v>8279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52"/>
        <v>1</v>
      </c>
      <c r="O2468" s="7">
        <f t="shared" si="153"/>
        <v>48.08</v>
      </c>
      <c r="P2468" t="s">
        <v>8279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52"/>
        <v>1.1850000000000001</v>
      </c>
      <c r="O2469" s="7">
        <f t="shared" si="153"/>
        <v>27.56</v>
      </c>
      <c r="P2469" t="s">
        <v>8279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52"/>
        <v>1.0721700000000001</v>
      </c>
      <c r="O2470" s="7">
        <f t="shared" si="153"/>
        <v>36.97</v>
      </c>
      <c r="P2470" t="s">
        <v>8279</v>
      </c>
      <c r="Q2470" t="s">
        <v>8324</v>
      </c>
      <c r="R2470" t="s">
        <v>8328</v>
      </c>
      <c r="S2470" s="11">
        <f t="shared" si="154"/>
        <v>41173.945844907401</v>
      </c>
      <c r="T2470" s="11">
        <f t="shared" si="155"/>
        <v>41210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52"/>
        <v>1.1366666666666667</v>
      </c>
      <c r="O2471" s="7">
        <f t="shared" si="153"/>
        <v>29.02</v>
      </c>
      <c r="P2471" t="s">
        <v>8279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52"/>
        <v>1.0316400000000001</v>
      </c>
      <c r="O2472" s="7">
        <f t="shared" si="153"/>
        <v>28.66</v>
      </c>
      <c r="P2472" t="s">
        <v>8279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52"/>
        <v>1.28</v>
      </c>
      <c r="O2473" s="7">
        <f t="shared" si="153"/>
        <v>37.65</v>
      </c>
      <c r="P2473" t="s">
        <v>8279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52"/>
        <v>1.3576026666666667</v>
      </c>
      <c r="O2474" s="7">
        <f t="shared" si="153"/>
        <v>97.9</v>
      </c>
      <c r="P2474" t="s">
        <v>8279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52"/>
        <v>1</v>
      </c>
      <c r="O2475" s="7">
        <f t="shared" si="153"/>
        <v>42.55</v>
      </c>
      <c r="P2475" t="s">
        <v>8279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52"/>
        <v>1.0000360000000001</v>
      </c>
      <c r="O2476" s="7">
        <f t="shared" si="153"/>
        <v>131.58000000000001</v>
      </c>
      <c r="P2476" t="s">
        <v>8279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52"/>
        <v>1.0471999999999999</v>
      </c>
      <c r="O2477" s="7">
        <f t="shared" si="153"/>
        <v>32.32</v>
      </c>
      <c r="P2477" t="s">
        <v>8279</v>
      </c>
      <c r="Q2477" t="s">
        <v>8324</v>
      </c>
      <c r="R2477" t="s">
        <v>8328</v>
      </c>
      <c r="S2477" s="11">
        <f t="shared" si="154"/>
        <v>40310.079340277778</v>
      </c>
      <c r="T2477" s="11">
        <f t="shared" si="155"/>
        <v>40369.708333333328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52"/>
        <v>1.050225</v>
      </c>
      <c r="O2478" s="7">
        <f t="shared" si="153"/>
        <v>61.1</v>
      </c>
      <c r="P2478" t="s">
        <v>8279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52"/>
        <v>1.7133333333333334</v>
      </c>
      <c r="O2479" s="7">
        <f t="shared" si="153"/>
        <v>31.34</v>
      </c>
      <c r="P2479" t="s">
        <v>8279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52"/>
        <v>1.2749999999999999</v>
      </c>
      <c r="O2480" s="7">
        <f t="shared" si="153"/>
        <v>129.11000000000001</v>
      </c>
      <c r="P2480" t="s">
        <v>8279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52"/>
        <v>1.3344333333333334</v>
      </c>
      <c r="O2481" s="7">
        <f t="shared" si="153"/>
        <v>25.02</v>
      </c>
      <c r="P2481" t="s">
        <v>8279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52"/>
        <v>1</v>
      </c>
      <c r="O2482" s="7">
        <f t="shared" si="153"/>
        <v>250</v>
      </c>
      <c r="P2482" t="s">
        <v>8279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52"/>
        <v>1.1291099999999998</v>
      </c>
      <c r="O2483" s="7">
        <f t="shared" si="153"/>
        <v>47.54</v>
      </c>
      <c r="P2483" t="s">
        <v>8279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52"/>
        <v>1.0009999999999999</v>
      </c>
      <c r="O2484" s="7">
        <f t="shared" si="153"/>
        <v>40.04</v>
      </c>
      <c r="P2484" t="s">
        <v>8279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52"/>
        <v>1.1372727272727272</v>
      </c>
      <c r="O2485" s="7">
        <f t="shared" si="153"/>
        <v>65.84</v>
      </c>
      <c r="P2485" t="s">
        <v>8279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41030.500034722223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52"/>
        <v>1.1931742857142855</v>
      </c>
      <c r="O2486" s="7">
        <f t="shared" si="153"/>
        <v>46.4</v>
      </c>
      <c r="P2486" t="s">
        <v>8279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52"/>
        <v>1.0325</v>
      </c>
      <c r="O2487" s="7">
        <f t="shared" si="153"/>
        <v>50.37</v>
      </c>
      <c r="P2487" t="s">
        <v>8279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52"/>
        <v>2.6566666666666667</v>
      </c>
      <c r="O2488" s="7">
        <f t="shared" si="153"/>
        <v>26.57</v>
      </c>
      <c r="P2488" t="s">
        <v>8279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52"/>
        <v>1.0005066666666667</v>
      </c>
      <c r="O2489" s="7">
        <f t="shared" si="153"/>
        <v>39.49</v>
      </c>
      <c r="P2489" t="s">
        <v>8279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52"/>
        <v>1.0669999999999999</v>
      </c>
      <c r="O2490" s="7">
        <f t="shared" si="153"/>
        <v>49.25</v>
      </c>
      <c r="P2490" t="s">
        <v>8279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52"/>
        <v>1.3367142857142857</v>
      </c>
      <c r="O2491" s="7">
        <f t="shared" si="153"/>
        <v>62.38</v>
      </c>
      <c r="P2491" t="s">
        <v>8279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52"/>
        <v>1.214</v>
      </c>
      <c r="O2492" s="7">
        <f t="shared" si="153"/>
        <v>37.94</v>
      </c>
      <c r="P2492" t="s">
        <v>8279</v>
      </c>
      <c r="Q2492" t="s">
        <v>8324</v>
      </c>
      <c r="R2492" t="s">
        <v>8328</v>
      </c>
      <c r="S2492" s="11">
        <f t="shared" si="154"/>
        <v>41023.019398148142</v>
      </c>
      <c r="T2492" s="11">
        <f t="shared" si="155"/>
        <v>41083.019398148142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52"/>
        <v>1.032</v>
      </c>
      <c r="O2493" s="7">
        <f t="shared" si="153"/>
        <v>51.6</v>
      </c>
      <c r="P2493" t="s">
        <v>8279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40558.868749999994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52"/>
        <v>1.25</v>
      </c>
      <c r="O2494" s="7">
        <f t="shared" si="153"/>
        <v>27.78</v>
      </c>
      <c r="P2494" t="s">
        <v>8279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52"/>
        <v>1.2869999999999999</v>
      </c>
      <c r="O2495" s="7">
        <f t="shared" si="153"/>
        <v>99.38</v>
      </c>
      <c r="P2495" t="s">
        <v>8279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52"/>
        <v>1.0100533333333332</v>
      </c>
      <c r="O2496" s="7">
        <f t="shared" si="153"/>
        <v>38.85</v>
      </c>
      <c r="P2496" t="s">
        <v>8279</v>
      </c>
      <c r="Q2496" t="s">
        <v>8324</v>
      </c>
      <c r="R2496" t="s">
        <v>8328</v>
      </c>
      <c r="S2496" s="11">
        <f t="shared" si="154"/>
        <v>41022.436851851846</v>
      </c>
      <c r="T2496" s="11">
        <f t="shared" si="155"/>
        <v>41052.436851851846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52"/>
        <v>1.2753666666666665</v>
      </c>
      <c r="O2497" s="7">
        <f t="shared" si="153"/>
        <v>45.55</v>
      </c>
      <c r="P2497" t="s">
        <v>8279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si="152"/>
        <v>1</v>
      </c>
      <c r="O2498" s="7">
        <f t="shared" si="153"/>
        <v>600</v>
      </c>
      <c r="P2498" t="s">
        <v>8279</v>
      </c>
      <c r="Q2498" t="s">
        <v>8324</v>
      </c>
      <c r="R2498" t="s">
        <v>8328</v>
      </c>
      <c r="S2498" s="11">
        <f t="shared" si="154"/>
        <v>41327.788101851853</v>
      </c>
      <c r="T2498" s="11">
        <f t="shared" si="155"/>
        <v>41362.746435185181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ref="N2499:N2562" si="156">E2499/D2499</f>
        <v>1.127715</v>
      </c>
      <c r="O2499" s="7">
        <f t="shared" ref="O2499:O2562" si="157">ROUND((E2499/L2499), 2)</f>
        <v>80.55</v>
      </c>
      <c r="P2499" t="s">
        <v>8279</v>
      </c>
      <c r="Q2499" t="s">
        <v>8324</v>
      </c>
      <c r="R2499" t="s">
        <v>8328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56"/>
        <v>1.056</v>
      </c>
      <c r="O2500" s="7">
        <f t="shared" si="157"/>
        <v>52.8</v>
      </c>
      <c r="P2500" t="s">
        <v>8279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56"/>
        <v>2.0262500000000001</v>
      </c>
      <c r="O2501" s="7">
        <f t="shared" si="157"/>
        <v>47.68</v>
      </c>
      <c r="P2501" t="s">
        <v>8279</v>
      </c>
      <c r="Q2501" t="s">
        <v>8324</v>
      </c>
      <c r="R2501" t="s">
        <v>8328</v>
      </c>
      <c r="S2501" s="11">
        <f t="shared" si="158"/>
        <v>41226.440243055549</v>
      </c>
      <c r="T2501" s="11">
        <f t="shared" si="159"/>
        <v>41274.541666666664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56"/>
        <v>1.1333333333333333</v>
      </c>
      <c r="O2502" s="7">
        <f t="shared" si="157"/>
        <v>23.45</v>
      </c>
      <c r="P2502" t="s">
        <v>8279</v>
      </c>
      <c r="Q2502" t="s">
        <v>8324</v>
      </c>
      <c r="R2502" t="s">
        <v>8328</v>
      </c>
      <c r="S2502" s="11">
        <f t="shared" si="158"/>
        <v>41053.564525462964</v>
      </c>
      <c r="T2502" s="11">
        <f t="shared" si="159"/>
        <v>41083.564525462964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56"/>
        <v>2.5545454545454545E-2</v>
      </c>
      <c r="O2503" s="7">
        <f t="shared" si="157"/>
        <v>40.14</v>
      </c>
      <c r="P2503" t="s">
        <v>8299</v>
      </c>
      <c r="Q2503" t="s">
        <v>8335</v>
      </c>
      <c r="R2503" t="s">
        <v>8352</v>
      </c>
      <c r="S2503" s="11">
        <f t="shared" si="158"/>
        <v>42244.568333333329</v>
      </c>
      <c r="T2503" s="11">
        <f t="shared" si="159"/>
        <v>42274.568333333329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56"/>
        <v>7.8181818181818181E-4</v>
      </c>
      <c r="O2504" s="7">
        <f t="shared" si="157"/>
        <v>17.2</v>
      </c>
      <c r="P2504" t="s">
        <v>8299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56"/>
        <v>0</v>
      </c>
      <c r="O2505" s="7" t="e">
        <f t="shared" si="157"/>
        <v>#DIV/0!</v>
      </c>
      <c r="P2505" t="s">
        <v>8299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56"/>
        <v>0</v>
      </c>
      <c r="O2506" s="7" t="e">
        <f t="shared" si="157"/>
        <v>#DIV/0!</v>
      </c>
      <c r="P2506" t="s">
        <v>8299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56"/>
        <v>0</v>
      </c>
      <c r="O2507" s="7" t="e">
        <f t="shared" si="157"/>
        <v>#DIV/0!</v>
      </c>
      <c r="P2507" t="s">
        <v>8299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56"/>
        <v>6.0000000000000001E-3</v>
      </c>
      <c r="O2508" s="7">
        <f t="shared" si="157"/>
        <v>15</v>
      </c>
      <c r="P2508" t="s">
        <v>8299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56"/>
        <v>0</v>
      </c>
      <c r="O2509" s="7" t="e">
        <f t="shared" si="157"/>
        <v>#DIV/0!</v>
      </c>
      <c r="P2509" t="s">
        <v>8299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56"/>
        <v>0</v>
      </c>
      <c r="O2510" s="7" t="e">
        <f t="shared" si="157"/>
        <v>#DIV/0!</v>
      </c>
      <c r="P2510" t="s">
        <v>8299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56"/>
        <v>1.0526315789473684E-2</v>
      </c>
      <c r="O2511" s="7">
        <f t="shared" si="157"/>
        <v>35.71</v>
      </c>
      <c r="P2511" t="s">
        <v>8299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56"/>
        <v>1.5E-3</v>
      </c>
      <c r="O2512" s="7">
        <f t="shared" si="157"/>
        <v>37.5</v>
      </c>
      <c r="P2512" t="s">
        <v>8299</v>
      </c>
      <c r="Q2512" t="s">
        <v>8335</v>
      </c>
      <c r="R2512" t="s">
        <v>8352</v>
      </c>
      <c r="S2512" s="11">
        <f t="shared" si="158"/>
        <v>42078.78902777777</v>
      </c>
      <c r="T2512" s="11">
        <f t="shared" si="159"/>
        <v>42138.78902777777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56"/>
        <v>0</v>
      </c>
      <c r="O2513" s="7" t="e">
        <f t="shared" si="157"/>
        <v>#DIV/0!</v>
      </c>
      <c r="P2513" t="s">
        <v>8299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56"/>
        <v>0</v>
      </c>
      <c r="O2514" s="7" t="e">
        <f t="shared" si="157"/>
        <v>#DIV/0!</v>
      </c>
      <c r="P2514" t="s">
        <v>8299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56"/>
        <v>0</v>
      </c>
      <c r="O2515" s="7" t="e">
        <f t="shared" si="157"/>
        <v>#DIV/0!</v>
      </c>
      <c r="P2515" t="s">
        <v>8299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56"/>
        <v>1.7500000000000002E-2</v>
      </c>
      <c r="O2516" s="7">
        <f t="shared" si="157"/>
        <v>52.5</v>
      </c>
      <c r="P2516" t="s">
        <v>8299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56"/>
        <v>0.186</v>
      </c>
      <c r="O2517" s="7">
        <f t="shared" si="157"/>
        <v>77.5</v>
      </c>
      <c r="P2517" t="s">
        <v>8299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56"/>
        <v>0</v>
      </c>
      <c r="O2518" s="7" t="e">
        <f t="shared" si="157"/>
        <v>#DIV/0!</v>
      </c>
      <c r="P2518" t="s">
        <v>8299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56"/>
        <v>9.8166666666666666E-2</v>
      </c>
      <c r="O2519" s="7">
        <f t="shared" si="157"/>
        <v>53.55</v>
      </c>
      <c r="P2519" t="s">
        <v>8299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56"/>
        <v>0</v>
      </c>
      <c r="O2520" s="7" t="e">
        <f t="shared" si="157"/>
        <v>#DIV/0!</v>
      </c>
      <c r="P2520" t="s">
        <v>8299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56"/>
        <v>4.3333333333333331E-4</v>
      </c>
      <c r="O2521" s="7">
        <f t="shared" si="157"/>
        <v>16.25</v>
      </c>
      <c r="P2521" t="s">
        <v>8299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56"/>
        <v>0</v>
      </c>
      <c r="O2522" s="7" t="e">
        <f t="shared" si="157"/>
        <v>#DIV/0!</v>
      </c>
      <c r="P2522" t="s">
        <v>8299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42658.597916666658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56"/>
        <v>1.0948792000000001</v>
      </c>
      <c r="O2523" s="7">
        <f t="shared" si="157"/>
        <v>103.68</v>
      </c>
      <c r="P2523" t="s">
        <v>8300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56"/>
        <v>1</v>
      </c>
      <c r="O2524" s="7">
        <f t="shared" si="157"/>
        <v>185.19</v>
      </c>
      <c r="P2524" t="s">
        <v>8300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56"/>
        <v>1.5644444444444445</v>
      </c>
      <c r="O2525" s="7">
        <f t="shared" si="157"/>
        <v>54.15</v>
      </c>
      <c r="P2525" t="s">
        <v>8300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41960.808935185189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56"/>
        <v>1.016</v>
      </c>
      <c r="O2526" s="7">
        <f t="shared" si="157"/>
        <v>177.21</v>
      </c>
      <c r="P2526" t="s">
        <v>8300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56"/>
        <v>1.00325</v>
      </c>
      <c r="O2527" s="7">
        <f t="shared" si="157"/>
        <v>100.33</v>
      </c>
      <c r="P2527" t="s">
        <v>8300</v>
      </c>
      <c r="Q2527" t="s">
        <v>8324</v>
      </c>
      <c r="R2527" t="s">
        <v>8353</v>
      </c>
      <c r="S2527" s="11">
        <f t="shared" si="158"/>
        <v>41058.636238425926</v>
      </c>
      <c r="T2527" s="11">
        <f t="shared" si="159"/>
        <v>41088.636238425926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56"/>
        <v>1.1294999999999999</v>
      </c>
      <c r="O2528" s="7">
        <f t="shared" si="157"/>
        <v>136.91</v>
      </c>
      <c r="P2528" t="s">
        <v>8300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56"/>
        <v>1.02125</v>
      </c>
      <c r="O2529" s="7">
        <f t="shared" si="157"/>
        <v>57.54</v>
      </c>
      <c r="P2529" t="s">
        <v>8300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56"/>
        <v>1.0724974999999999</v>
      </c>
      <c r="O2530" s="7">
        <f t="shared" si="157"/>
        <v>52.96</v>
      </c>
      <c r="P2530" t="s">
        <v>8300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56"/>
        <v>1.0428333333333333</v>
      </c>
      <c r="O2531" s="7">
        <f t="shared" si="157"/>
        <v>82.33</v>
      </c>
      <c r="P2531" t="s">
        <v>8300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56"/>
        <v>1</v>
      </c>
      <c r="O2532" s="7">
        <f t="shared" si="157"/>
        <v>135.41999999999999</v>
      </c>
      <c r="P2532" t="s">
        <v>8300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56"/>
        <v>1.004</v>
      </c>
      <c r="O2533" s="7">
        <f t="shared" si="157"/>
        <v>74.069999999999993</v>
      </c>
      <c r="P2533" t="s">
        <v>8300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56"/>
        <v>1.26125</v>
      </c>
      <c r="O2534" s="7">
        <f t="shared" si="157"/>
        <v>84.08</v>
      </c>
      <c r="P2534" t="s">
        <v>8300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56"/>
        <v>1.1066666666666667</v>
      </c>
      <c r="O2535" s="7">
        <f t="shared" si="157"/>
        <v>61.03</v>
      </c>
      <c r="P2535" t="s">
        <v>8300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56"/>
        <v>1.05</v>
      </c>
      <c r="O2536" s="7">
        <f t="shared" si="157"/>
        <v>150</v>
      </c>
      <c r="P2536" t="s">
        <v>8300</v>
      </c>
      <c r="Q2536" t="s">
        <v>8324</v>
      </c>
      <c r="R2536" t="s">
        <v>8353</v>
      </c>
      <c r="S2536" s="11">
        <f t="shared" si="158"/>
        <v>40127.492037037038</v>
      </c>
      <c r="T2536" s="11">
        <f t="shared" si="15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56"/>
        <v>1.03775</v>
      </c>
      <c r="O2537" s="7">
        <f t="shared" si="157"/>
        <v>266.08999999999997</v>
      </c>
      <c r="P2537" t="s">
        <v>8300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56"/>
        <v>1.1599999999999999</v>
      </c>
      <c r="O2538" s="7">
        <f t="shared" si="157"/>
        <v>7.25</v>
      </c>
      <c r="P2538" t="s">
        <v>8300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56"/>
        <v>1.1000000000000001</v>
      </c>
      <c r="O2539" s="7">
        <f t="shared" si="157"/>
        <v>100</v>
      </c>
      <c r="P2539" t="s">
        <v>8300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56"/>
        <v>1.130176111111111</v>
      </c>
      <c r="O2540" s="7">
        <f t="shared" si="157"/>
        <v>109.96</v>
      </c>
      <c r="P2540" t="s">
        <v>8300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56"/>
        <v>1.0024999999999999</v>
      </c>
      <c r="O2541" s="7">
        <f t="shared" si="157"/>
        <v>169.92</v>
      </c>
      <c r="P2541" t="s">
        <v>8300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56"/>
        <v>1.034</v>
      </c>
      <c r="O2542" s="7">
        <f t="shared" si="157"/>
        <v>95.74</v>
      </c>
      <c r="P2542" t="s">
        <v>8300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56"/>
        <v>1.0702857142857143</v>
      </c>
      <c r="O2543" s="7">
        <f t="shared" si="157"/>
        <v>59.46</v>
      </c>
      <c r="P2543" t="s">
        <v>8300</v>
      </c>
      <c r="Q2543" t="s">
        <v>8324</v>
      </c>
      <c r="R2543" t="s">
        <v>8353</v>
      </c>
      <c r="S2543" s="11">
        <f t="shared" si="158"/>
        <v>41483.240949074068</v>
      </c>
      <c r="T2543" s="11">
        <f t="shared" si="159"/>
        <v>41543.240949074068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56"/>
        <v>1.0357142857142858</v>
      </c>
      <c r="O2544" s="7">
        <f t="shared" si="157"/>
        <v>55.77</v>
      </c>
      <c r="P2544" t="s">
        <v>8300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56"/>
        <v>1.5640000000000001</v>
      </c>
      <c r="O2545" s="7">
        <f t="shared" si="157"/>
        <v>30.08</v>
      </c>
      <c r="P2545" t="s">
        <v>8300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56"/>
        <v>1.0082</v>
      </c>
      <c r="O2546" s="7">
        <f t="shared" si="157"/>
        <v>88.44</v>
      </c>
      <c r="P2546" t="s">
        <v>8300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56"/>
        <v>1.9530000000000001</v>
      </c>
      <c r="O2547" s="7">
        <f t="shared" si="157"/>
        <v>64.03</v>
      </c>
      <c r="P2547" t="s">
        <v>8300</v>
      </c>
      <c r="Q2547" t="s">
        <v>8324</v>
      </c>
      <c r="R2547" t="s">
        <v>8353</v>
      </c>
      <c r="S2547" s="11">
        <f t="shared" si="158"/>
        <v>42026.929837962954</v>
      </c>
      <c r="T2547" s="11">
        <f t="shared" si="159"/>
        <v>42061.812499999993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56"/>
        <v>1.1171428571428572</v>
      </c>
      <c r="O2548" s="7">
        <f t="shared" si="157"/>
        <v>60.15</v>
      </c>
      <c r="P2548" t="s">
        <v>8300</v>
      </c>
      <c r="Q2548" t="s">
        <v>8324</v>
      </c>
      <c r="R2548" t="s">
        <v>8353</v>
      </c>
      <c r="S2548" s="11">
        <f t="shared" si="158"/>
        <v>41524.650219907402</v>
      </c>
      <c r="T2548" s="11">
        <f t="shared" si="159"/>
        <v>41552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56"/>
        <v>1.1985454545454546</v>
      </c>
      <c r="O2549" s="7">
        <f t="shared" si="157"/>
        <v>49.19</v>
      </c>
      <c r="P2549" t="s">
        <v>8300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56"/>
        <v>1.0185</v>
      </c>
      <c r="O2550" s="7">
        <f t="shared" si="157"/>
        <v>165.16</v>
      </c>
      <c r="P2550" t="s">
        <v>8300</v>
      </c>
      <c r="Q2550" t="s">
        <v>8324</v>
      </c>
      <c r="R2550" t="s">
        <v>8353</v>
      </c>
      <c r="S2550" s="11">
        <f t="shared" si="158"/>
        <v>42618.417094907411</v>
      </c>
      <c r="T2550" s="11">
        <f t="shared" si="159"/>
        <v>42642.977083333331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56"/>
        <v>1.0280254777070064</v>
      </c>
      <c r="O2551" s="7">
        <f t="shared" si="157"/>
        <v>43.62</v>
      </c>
      <c r="P2551" t="s">
        <v>8300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56"/>
        <v>1.0084615384615385</v>
      </c>
      <c r="O2552" s="7">
        <f t="shared" si="157"/>
        <v>43.7</v>
      </c>
      <c r="P2552" t="s">
        <v>8300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56"/>
        <v>1.0273469387755103</v>
      </c>
      <c r="O2553" s="7">
        <f t="shared" si="157"/>
        <v>67.42</v>
      </c>
      <c r="P2553" t="s">
        <v>8300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56"/>
        <v>1.0649999999999999</v>
      </c>
      <c r="O2554" s="7">
        <f t="shared" si="157"/>
        <v>177.5</v>
      </c>
      <c r="P2554" t="s">
        <v>8300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56"/>
        <v>1.5553333333333332</v>
      </c>
      <c r="O2555" s="7">
        <f t="shared" si="157"/>
        <v>38.880000000000003</v>
      </c>
      <c r="P2555" t="s">
        <v>8300</v>
      </c>
      <c r="Q2555" t="s">
        <v>8324</v>
      </c>
      <c r="R2555" t="s">
        <v>8353</v>
      </c>
      <c r="S2555" s="11">
        <f t="shared" si="158"/>
        <v>41112.99082175926</v>
      </c>
      <c r="T2555" s="11">
        <f t="shared" si="159"/>
        <v>41172.99082175926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56"/>
        <v>1.228</v>
      </c>
      <c r="O2556" s="7">
        <f t="shared" si="157"/>
        <v>54.99</v>
      </c>
      <c r="P2556" t="s">
        <v>8300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56"/>
        <v>1.0734999999999999</v>
      </c>
      <c r="O2557" s="7">
        <f t="shared" si="157"/>
        <v>61.34</v>
      </c>
      <c r="P2557" t="s">
        <v>8300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56"/>
        <v>1.0550335570469798</v>
      </c>
      <c r="O2558" s="7">
        <f t="shared" si="157"/>
        <v>23.12</v>
      </c>
      <c r="P2558" t="s">
        <v>8300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56"/>
        <v>1.1844444444444444</v>
      </c>
      <c r="O2559" s="7">
        <f t="shared" si="157"/>
        <v>29.61</v>
      </c>
      <c r="P2559" t="s">
        <v>8300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56"/>
        <v>1.0888</v>
      </c>
      <c r="O2560" s="7">
        <f t="shared" si="157"/>
        <v>75.61</v>
      </c>
      <c r="P2560" t="s">
        <v>8300</v>
      </c>
      <c r="Q2560" t="s">
        <v>8324</v>
      </c>
      <c r="R2560" t="s">
        <v>8353</v>
      </c>
      <c r="S2560" s="11">
        <f t="shared" si="158"/>
        <v>42093.651689814818</v>
      </c>
      <c r="T2560" s="11">
        <f t="shared" si="159"/>
        <v>42125.374305555553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56"/>
        <v>1.1125</v>
      </c>
      <c r="O2561" s="7">
        <f t="shared" si="157"/>
        <v>35.6</v>
      </c>
      <c r="P2561" t="s">
        <v>8300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si="156"/>
        <v>1.0009999999999999</v>
      </c>
      <c r="O2562" s="7">
        <f t="shared" si="157"/>
        <v>143</v>
      </c>
      <c r="P2562" t="s">
        <v>8300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ref="N2563:N2626" si="160">E2563/D2563</f>
        <v>0</v>
      </c>
      <c r="O2563" s="7" t="e">
        <f t="shared" ref="O2563:O2626" si="161">ROUND((E2563/L2563), 2)</f>
        <v>#DIV/0!</v>
      </c>
      <c r="P2563" t="s">
        <v>8284</v>
      </c>
      <c r="Q2563" t="s">
        <v>8335</v>
      </c>
      <c r="R2563" t="s">
        <v>8336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60"/>
        <v>7.4999999999999997E-3</v>
      </c>
      <c r="O2564" s="7">
        <f t="shared" si="161"/>
        <v>25</v>
      </c>
      <c r="P2564" t="s">
        <v>8284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60"/>
        <v>0</v>
      </c>
      <c r="O2565" s="7" t="e">
        <f t="shared" si="161"/>
        <v>#DIV/0!</v>
      </c>
      <c r="P2565" t="s">
        <v>8284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60"/>
        <v>0</v>
      </c>
      <c r="O2566" s="7" t="e">
        <f t="shared" si="161"/>
        <v>#DIV/0!</v>
      </c>
      <c r="P2566" t="s">
        <v>8284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60"/>
        <v>0.01</v>
      </c>
      <c r="O2567" s="7">
        <f t="shared" si="161"/>
        <v>100</v>
      </c>
      <c r="P2567" t="s">
        <v>8284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60"/>
        <v>0</v>
      </c>
      <c r="O2568" s="7" t="e">
        <f t="shared" si="161"/>
        <v>#DIV/0!</v>
      </c>
      <c r="P2568" t="s">
        <v>8284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60"/>
        <v>2.6666666666666666E-3</v>
      </c>
      <c r="O2569" s="7">
        <f t="shared" si="161"/>
        <v>60</v>
      </c>
      <c r="P2569" t="s">
        <v>8284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60"/>
        <v>5.0000000000000001E-3</v>
      </c>
      <c r="O2570" s="7">
        <f t="shared" si="161"/>
        <v>50</v>
      </c>
      <c r="P2570" t="s">
        <v>8284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60"/>
        <v>2.2307692307692306E-2</v>
      </c>
      <c r="O2571" s="7">
        <f t="shared" si="161"/>
        <v>72.5</v>
      </c>
      <c r="P2571" t="s">
        <v>8284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60"/>
        <v>8.4285714285714294E-3</v>
      </c>
      <c r="O2572" s="7">
        <f t="shared" si="161"/>
        <v>29.5</v>
      </c>
      <c r="P2572" t="s">
        <v>8284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60"/>
        <v>2.5000000000000001E-3</v>
      </c>
      <c r="O2573" s="7">
        <f t="shared" si="161"/>
        <v>62.5</v>
      </c>
      <c r="P2573" t="s">
        <v>8284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60"/>
        <v>0</v>
      </c>
      <c r="O2574" s="7" t="e">
        <f t="shared" si="161"/>
        <v>#DIV/0!</v>
      </c>
      <c r="P2574" t="s">
        <v>8284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60"/>
        <v>0</v>
      </c>
      <c r="O2575" s="7" t="e">
        <f t="shared" si="161"/>
        <v>#DIV/0!</v>
      </c>
      <c r="P2575" t="s">
        <v>8284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60"/>
        <v>0</v>
      </c>
      <c r="O2576" s="7" t="e">
        <f t="shared" si="161"/>
        <v>#DIV/0!</v>
      </c>
      <c r="P2576" t="s">
        <v>8284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60"/>
        <v>0</v>
      </c>
      <c r="O2577" s="7" t="e">
        <f t="shared" si="161"/>
        <v>#DIV/0!</v>
      </c>
      <c r="P2577" t="s">
        <v>8284</v>
      </c>
      <c r="Q2577" t="s">
        <v>8335</v>
      </c>
      <c r="R2577" t="s">
        <v>8336</v>
      </c>
      <c r="S2577" s="11">
        <f t="shared" si="162"/>
        <v>41985.90039351851</v>
      </c>
      <c r="T2577" s="11">
        <f t="shared" si="163"/>
        <v>42015.90039351851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60"/>
        <v>0</v>
      </c>
      <c r="O2578" s="7" t="e">
        <f t="shared" si="161"/>
        <v>#DIV/0!</v>
      </c>
      <c r="P2578" t="s">
        <v>8284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60"/>
        <v>0</v>
      </c>
      <c r="O2579" s="7" t="e">
        <f t="shared" si="161"/>
        <v>#DIV/0!</v>
      </c>
      <c r="P2579" t="s">
        <v>8284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60"/>
        <v>0</v>
      </c>
      <c r="O2580" s="7" t="e">
        <f t="shared" si="161"/>
        <v>#DIV/0!</v>
      </c>
      <c r="P2580" t="s">
        <v>8284</v>
      </c>
      <c r="Q2580" t="s">
        <v>8335</v>
      </c>
      <c r="R2580" t="s">
        <v>8336</v>
      </c>
      <c r="S2580" s="11">
        <f t="shared" si="162"/>
        <v>42237.814571759263</v>
      </c>
      <c r="T2580" s="11">
        <f t="shared" si="163"/>
        <v>42286.499999999993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60"/>
        <v>1.3849999999999999E-3</v>
      </c>
      <c r="O2581" s="7">
        <f t="shared" si="161"/>
        <v>23.08</v>
      </c>
      <c r="P2581" t="s">
        <v>8284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60"/>
        <v>6.0000000000000001E-3</v>
      </c>
      <c r="O2582" s="7">
        <f t="shared" si="161"/>
        <v>25.5</v>
      </c>
      <c r="P2582" t="s">
        <v>8284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60"/>
        <v>0.106</v>
      </c>
      <c r="O2583" s="7">
        <f t="shared" si="161"/>
        <v>48.18</v>
      </c>
      <c r="P2583" t="s">
        <v>8284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60"/>
        <v>1.1111111111111112E-5</v>
      </c>
      <c r="O2584" s="7">
        <f t="shared" si="161"/>
        <v>1</v>
      </c>
      <c r="P2584" t="s">
        <v>8284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60"/>
        <v>5.0000000000000001E-3</v>
      </c>
      <c r="O2585" s="7">
        <f t="shared" si="161"/>
        <v>1</v>
      </c>
      <c r="P2585" t="s">
        <v>8284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60"/>
        <v>0</v>
      </c>
      <c r="O2586" s="7" t="e">
        <f t="shared" si="161"/>
        <v>#DIV/0!</v>
      </c>
      <c r="P2586" t="s">
        <v>8284</v>
      </c>
      <c r="Q2586" t="s">
        <v>8335</v>
      </c>
      <c r="R2586" t="s">
        <v>8336</v>
      </c>
      <c r="S2586" s="11">
        <f t="shared" si="162"/>
        <v>42139.964918981481</v>
      </c>
      <c r="T2586" s="11">
        <f t="shared" si="163"/>
        <v>42169.964918981481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60"/>
        <v>1.6666666666666668E-3</v>
      </c>
      <c r="O2587" s="7">
        <f t="shared" si="161"/>
        <v>50</v>
      </c>
      <c r="P2587" t="s">
        <v>8284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60"/>
        <v>1.6666666666666668E-3</v>
      </c>
      <c r="O2588" s="7">
        <f t="shared" si="161"/>
        <v>5</v>
      </c>
      <c r="P2588" t="s">
        <v>8284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60"/>
        <v>2.4340000000000001E-2</v>
      </c>
      <c r="O2589" s="7">
        <f t="shared" si="161"/>
        <v>202.83</v>
      </c>
      <c r="P2589" t="s">
        <v>8284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60"/>
        <v>3.8833333333333331E-2</v>
      </c>
      <c r="O2590" s="7">
        <f t="shared" si="161"/>
        <v>29.13</v>
      </c>
      <c r="P2590" t="s">
        <v>8284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60"/>
        <v>1E-4</v>
      </c>
      <c r="O2591" s="7">
        <f t="shared" si="161"/>
        <v>5</v>
      </c>
      <c r="P2591" t="s">
        <v>8284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60"/>
        <v>0</v>
      </c>
      <c r="O2592" s="7" t="e">
        <f t="shared" si="161"/>
        <v>#DIV/0!</v>
      </c>
      <c r="P2592" t="s">
        <v>8284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60"/>
        <v>1.7333333333333333E-2</v>
      </c>
      <c r="O2593" s="7">
        <f t="shared" si="161"/>
        <v>13</v>
      </c>
      <c r="P2593" t="s">
        <v>8284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60"/>
        <v>1.6666666666666668E-3</v>
      </c>
      <c r="O2594" s="7">
        <f t="shared" si="161"/>
        <v>50</v>
      </c>
      <c r="P2594" t="s">
        <v>8284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60"/>
        <v>0</v>
      </c>
      <c r="O2595" s="7" t="e">
        <f t="shared" si="161"/>
        <v>#DIV/0!</v>
      </c>
      <c r="P2595" t="s">
        <v>8284</v>
      </c>
      <c r="Q2595" t="s">
        <v>8335</v>
      </c>
      <c r="R2595" t="s">
        <v>8336</v>
      </c>
      <c r="S2595" s="11">
        <f t="shared" si="162"/>
        <v>42089.636875000004</v>
      </c>
      <c r="T2595" s="11">
        <f t="shared" si="163"/>
        <v>42119.636875000004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60"/>
        <v>1.2500000000000001E-5</v>
      </c>
      <c r="O2596" s="7">
        <f t="shared" si="161"/>
        <v>1</v>
      </c>
      <c r="P2596" t="s">
        <v>8284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60"/>
        <v>0.12166666666666667</v>
      </c>
      <c r="O2597" s="7">
        <f t="shared" si="161"/>
        <v>96.05</v>
      </c>
      <c r="P2597" t="s">
        <v>8284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60"/>
        <v>0.23588571428571428</v>
      </c>
      <c r="O2598" s="7">
        <f t="shared" si="161"/>
        <v>305.77999999999997</v>
      </c>
      <c r="P2598" t="s">
        <v>8284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60"/>
        <v>5.6666666666666664E-2</v>
      </c>
      <c r="O2599" s="7">
        <f t="shared" si="161"/>
        <v>12.14</v>
      </c>
      <c r="P2599" t="s">
        <v>8284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60"/>
        <v>0.39</v>
      </c>
      <c r="O2600" s="7">
        <f t="shared" si="161"/>
        <v>83.57</v>
      </c>
      <c r="P2600" t="s">
        <v>8284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60"/>
        <v>9.9546510341776348E-3</v>
      </c>
      <c r="O2601" s="7">
        <f t="shared" si="161"/>
        <v>18</v>
      </c>
      <c r="P2601" t="s">
        <v>8284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60"/>
        <v>6.9320000000000007E-2</v>
      </c>
      <c r="O2602" s="7">
        <f t="shared" si="161"/>
        <v>115.53</v>
      </c>
      <c r="P2602" t="s">
        <v>8284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60"/>
        <v>6.6139999999999999</v>
      </c>
      <c r="O2603" s="7">
        <f t="shared" si="161"/>
        <v>21.9</v>
      </c>
      <c r="P2603" t="s">
        <v>8301</v>
      </c>
      <c r="Q2603" t="s">
        <v>8318</v>
      </c>
      <c r="R2603" t="s">
        <v>8354</v>
      </c>
      <c r="S2603" s="11">
        <f t="shared" si="162"/>
        <v>41150.69385416666</v>
      </c>
      <c r="T2603" s="11">
        <f t="shared" si="163"/>
        <v>41164.957638888889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60"/>
        <v>3.2609166666666667</v>
      </c>
      <c r="O2604" s="7">
        <f t="shared" si="161"/>
        <v>80.02</v>
      </c>
      <c r="P2604" t="s">
        <v>8301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60"/>
        <v>1.0148571428571429</v>
      </c>
      <c r="O2605" s="7">
        <f t="shared" si="161"/>
        <v>35.520000000000003</v>
      </c>
      <c r="P2605" t="s">
        <v>8301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60"/>
        <v>1.0421799999999999</v>
      </c>
      <c r="O2606" s="7">
        <f t="shared" si="161"/>
        <v>64.930000000000007</v>
      </c>
      <c r="P2606" t="s">
        <v>8301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60"/>
        <v>1.0742157000000001</v>
      </c>
      <c r="O2607" s="7">
        <f t="shared" si="161"/>
        <v>60.97</v>
      </c>
      <c r="P2607" t="s">
        <v>8301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60"/>
        <v>1.1005454545454545</v>
      </c>
      <c r="O2608" s="7">
        <f t="shared" si="161"/>
        <v>31.44</v>
      </c>
      <c r="P2608" t="s">
        <v>8301</v>
      </c>
      <c r="Q2608" t="s">
        <v>8318</v>
      </c>
      <c r="R2608" t="s">
        <v>8354</v>
      </c>
      <c r="S2608" s="11">
        <f t="shared" si="162"/>
        <v>41726.504421296297</v>
      </c>
      <c r="T2608" s="11">
        <f t="shared" si="163"/>
        <v>41758.504421296297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60"/>
        <v>4.077</v>
      </c>
      <c r="O2609" s="7">
        <f t="shared" si="161"/>
        <v>81.95</v>
      </c>
      <c r="P2609" t="s">
        <v>8301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60"/>
        <v>2.2392500000000002</v>
      </c>
      <c r="O2610" s="7">
        <f t="shared" si="161"/>
        <v>58.93</v>
      </c>
      <c r="P2610" t="s">
        <v>8301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60"/>
        <v>3.038011142857143</v>
      </c>
      <c r="O2611" s="7">
        <f t="shared" si="161"/>
        <v>157.29</v>
      </c>
      <c r="P2611" t="s">
        <v>8301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60"/>
        <v>1.4132510432681749</v>
      </c>
      <c r="O2612" s="7">
        <f t="shared" si="161"/>
        <v>55.76</v>
      </c>
      <c r="P2612" t="s">
        <v>8301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60"/>
        <v>27.906363636363636</v>
      </c>
      <c r="O2613" s="7">
        <f t="shared" si="161"/>
        <v>83.8</v>
      </c>
      <c r="P2613" t="s">
        <v>8301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60"/>
        <v>1.7176130000000001</v>
      </c>
      <c r="O2614" s="7">
        <f t="shared" si="161"/>
        <v>58.42</v>
      </c>
      <c r="P2614" t="s">
        <v>8301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60"/>
        <v>1.0101333333333333</v>
      </c>
      <c r="O2615" s="7">
        <f t="shared" si="161"/>
        <v>270.57</v>
      </c>
      <c r="P2615" t="s">
        <v>8301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60"/>
        <v>1.02</v>
      </c>
      <c r="O2616" s="7">
        <f t="shared" si="161"/>
        <v>107.1</v>
      </c>
      <c r="P2616" t="s">
        <v>8301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60"/>
        <v>1.6976511744127936</v>
      </c>
      <c r="O2617" s="7">
        <f t="shared" si="161"/>
        <v>47.18</v>
      </c>
      <c r="P2617" t="s">
        <v>8301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60"/>
        <v>1.14534</v>
      </c>
      <c r="O2618" s="7">
        <f t="shared" si="161"/>
        <v>120.31</v>
      </c>
      <c r="P2618" t="s">
        <v>8301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60"/>
        <v>8.7759999999999998</v>
      </c>
      <c r="O2619" s="7">
        <f t="shared" si="161"/>
        <v>27.6</v>
      </c>
      <c r="P2619" t="s">
        <v>8301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60"/>
        <v>1.0538666666666667</v>
      </c>
      <c r="O2620" s="7">
        <f t="shared" si="161"/>
        <v>205.3</v>
      </c>
      <c r="P2620" t="s">
        <v>8301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60"/>
        <v>1.8839999999999999</v>
      </c>
      <c r="O2621" s="7">
        <f t="shared" si="161"/>
        <v>35.549999999999997</v>
      </c>
      <c r="P2621" t="s">
        <v>8301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60"/>
        <v>1.436523076923077</v>
      </c>
      <c r="O2622" s="7">
        <f t="shared" si="161"/>
        <v>74.64</v>
      </c>
      <c r="P2622" t="s">
        <v>8301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60"/>
        <v>1.4588000000000001</v>
      </c>
      <c r="O2623" s="7">
        <f t="shared" si="161"/>
        <v>47.06</v>
      </c>
      <c r="P2623" t="s">
        <v>8301</v>
      </c>
      <c r="Q2623" t="s">
        <v>8318</v>
      </c>
      <c r="R2623" t="s">
        <v>8354</v>
      </c>
      <c r="S2623" s="11">
        <f t="shared" si="162"/>
        <v>42115.539212962954</v>
      </c>
      <c r="T2623" s="11">
        <f t="shared" si="163"/>
        <v>42145.539212962954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60"/>
        <v>1.3118399999999999</v>
      </c>
      <c r="O2624" s="7">
        <f t="shared" si="161"/>
        <v>26.59</v>
      </c>
      <c r="P2624" t="s">
        <v>8301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60"/>
        <v>1.1399999999999999</v>
      </c>
      <c r="O2625" s="7">
        <f t="shared" si="161"/>
        <v>36.770000000000003</v>
      </c>
      <c r="P2625" t="s">
        <v>8301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si="160"/>
        <v>13.794206249999998</v>
      </c>
      <c r="O2626" s="7">
        <f t="shared" si="161"/>
        <v>31.82</v>
      </c>
      <c r="P2626" t="s">
        <v>8301</v>
      </c>
      <c r="Q2626" t="s">
        <v>8318</v>
      </c>
      <c r="R2626" t="s">
        <v>8354</v>
      </c>
      <c r="S2626" s="11">
        <f t="shared" si="162"/>
        <v>41144.213217592594</v>
      </c>
      <c r="T2626" s="11">
        <f t="shared" si="163"/>
        <v>41165.213217592594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ref="N2627:N2690" si="164">E2627/D2627</f>
        <v>9.56</v>
      </c>
      <c r="O2627" s="7">
        <f t="shared" ref="O2627:O2690" si="165">ROUND((E2627/L2627), 2)</f>
        <v>27.58</v>
      </c>
      <c r="P2627" t="s">
        <v>8301</v>
      </c>
      <c r="Q2627" t="s">
        <v>8318</v>
      </c>
      <c r="R2627" t="s">
        <v>8354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64"/>
        <v>1.1200000000000001</v>
      </c>
      <c r="O2628" s="7">
        <f t="shared" si="165"/>
        <v>56</v>
      </c>
      <c r="P2628" t="s">
        <v>8301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64"/>
        <v>6.4666666666666668</v>
      </c>
      <c r="O2629" s="7">
        <f t="shared" si="165"/>
        <v>21.56</v>
      </c>
      <c r="P2629" t="s">
        <v>8301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42334.66274305556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64"/>
        <v>1.1036948748510131</v>
      </c>
      <c r="O2630" s="7">
        <f t="shared" si="165"/>
        <v>44.1</v>
      </c>
      <c r="P2630" t="s">
        <v>8301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64"/>
        <v>1.2774000000000001</v>
      </c>
      <c r="O2631" s="7">
        <f t="shared" si="165"/>
        <v>63.87</v>
      </c>
      <c r="P2631" t="s">
        <v>8301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64"/>
        <v>1.579</v>
      </c>
      <c r="O2632" s="7">
        <f t="shared" si="165"/>
        <v>38.99</v>
      </c>
      <c r="P2632" t="s">
        <v>8301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64"/>
        <v>1.1466525000000001</v>
      </c>
      <c r="O2633" s="7">
        <f t="shared" si="165"/>
        <v>80.19</v>
      </c>
      <c r="P2633" t="s">
        <v>8301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64"/>
        <v>1.3700934579439252</v>
      </c>
      <c r="O2634" s="7">
        <f t="shared" si="165"/>
        <v>34.9</v>
      </c>
      <c r="P2634" t="s">
        <v>8301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64"/>
        <v>3.5461999999999998</v>
      </c>
      <c r="O2635" s="7">
        <f t="shared" si="165"/>
        <v>89.1</v>
      </c>
      <c r="P2635" t="s">
        <v>8301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64"/>
        <v>1.0602150537634409</v>
      </c>
      <c r="O2636" s="7">
        <f t="shared" si="165"/>
        <v>39.44</v>
      </c>
      <c r="P2636" t="s">
        <v>8301</v>
      </c>
      <c r="Q2636" t="s">
        <v>8318</v>
      </c>
      <c r="R2636" t="s">
        <v>8354</v>
      </c>
      <c r="S2636" s="11">
        <f t="shared" si="166"/>
        <v>42612.448159722226</v>
      </c>
      <c r="T2636" s="11">
        <f t="shared" si="167"/>
        <v>42642.448159722226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64"/>
        <v>1</v>
      </c>
      <c r="O2637" s="7">
        <f t="shared" si="165"/>
        <v>136.9</v>
      </c>
      <c r="P2637" t="s">
        <v>8301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64"/>
        <v>1.873</v>
      </c>
      <c r="O2638" s="7">
        <f t="shared" si="165"/>
        <v>37.46</v>
      </c>
      <c r="P2638" t="s">
        <v>8301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64"/>
        <v>1.6619999999999999</v>
      </c>
      <c r="O2639" s="7">
        <f t="shared" si="165"/>
        <v>31.96</v>
      </c>
      <c r="P2639" t="s">
        <v>8301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64"/>
        <v>1.0172910662824208</v>
      </c>
      <c r="O2640" s="7">
        <f t="shared" si="165"/>
        <v>25.21</v>
      </c>
      <c r="P2640" t="s">
        <v>8301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64"/>
        <v>1.64</v>
      </c>
      <c r="O2641" s="7">
        <f t="shared" si="165"/>
        <v>10.039999999999999</v>
      </c>
      <c r="P2641" t="s">
        <v>8301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64"/>
        <v>1.0566666666666666</v>
      </c>
      <c r="O2642" s="7">
        <f t="shared" si="165"/>
        <v>45.94</v>
      </c>
      <c r="P2642" t="s">
        <v>8301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64"/>
        <v>0.01</v>
      </c>
      <c r="O2643" s="7">
        <f t="shared" si="165"/>
        <v>15</v>
      </c>
      <c r="P2643" t="s">
        <v>8301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64"/>
        <v>0</v>
      </c>
      <c r="O2644" s="7" t="e">
        <f t="shared" si="165"/>
        <v>#DIV/0!</v>
      </c>
      <c r="P2644" t="s">
        <v>8301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64"/>
        <v>0.33559730999999998</v>
      </c>
      <c r="O2645" s="7">
        <f t="shared" si="165"/>
        <v>223.58</v>
      </c>
      <c r="P2645" t="s">
        <v>8301</v>
      </c>
      <c r="Q2645" t="s">
        <v>8318</v>
      </c>
      <c r="R2645" t="s">
        <v>8354</v>
      </c>
      <c r="S2645" s="11">
        <f t="shared" si="166"/>
        <v>42689.374016203699</v>
      </c>
      <c r="T2645" s="11">
        <f t="shared" si="167"/>
        <v>42725.124305555553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64"/>
        <v>2.053E-2</v>
      </c>
      <c r="O2646" s="7">
        <f t="shared" si="165"/>
        <v>39.479999999999997</v>
      </c>
      <c r="P2646" t="s">
        <v>8301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64"/>
        <v>0.105</v>
      </c>
      <c r="O2647" s="7">
        <f t="shared" si="165"/>
        <v>91.3</v>
      </c>
      <c r="P2647" t="s">
        <v>8301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64"/>
        <v>8.4172839999999999E-2</v>
      </c>
      <c r="O2648" s="7">
        <f t="shared" si="165"/>
        <v>78.67</v>
      </c>
      <c r="P2648" t="s">
        <v>8301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64"/>
        <v>1.44E-2</v>
      </c>
      <c r="O2649" s="7">
        <f t="shared" si="165"/>
        <v>12</v>
      </c>
      <c r="P2649" t="s">
        <v>8301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64"/>
        <v>8.8333333333333337E-3</v>
      </c>
      <c r="O2650" s="7">
        <f t="shared" si="165"/>
        <v>17.670000000000002</v>
      </c>
      <c r="P2650" t="s">
        <v>8301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64"/>
        <v>9.9200000000000004E-4</v>
      </c>
      <c r="O2651" s="7">
        <f t="shared" si="165"/>
        <v>41.33</v>
      </c>
      <c r="P2651" t="s">
        <v>8301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64"/>
        <v>5.966666666666667E-3</v>
      </c>
      <c r="O2652" s="7">
        <f t="shared" si="165"/>
        <v>71.599999999999994</v>
      </c>
      <c r="P2652" t="s">
        <v>8301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64"/>
        <v>1.8689285714285714E-2</v>
      </c>
      <c r="O2653" s="7">
        <f t="shared" si="165"/>
        <v>307.82</v>
      </c>
      <c r="P2653" t="s">
        <v>8301</v>
      </c>
      <c r="Q2653" t="s">
        <v>8318</v>
      </c>
      <c r="R2653" t="s">
        <v>8354</v>
      </c>
      <c r="S2653" s="11">
        <f t="shared" si="166"/>
        <v>42327.597326388881</v>
      </c>
      <c r="T2653" s="11">
        <f t="shared" si="167"/>
        <v>42355.597326388881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64"/>
        <v>8.8500000000000002E-3</v>
      </c>
      <c r="O2654" s="7">
        <f t="shared" si="165"/>
        <v>80.45</v>
      </c>
      <c r="P2654" t="s">
        <v>8301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64"/>
        <v>0.1152156862745098</v>
      </c>
      <c r="O2655" s="7">
        <f t="shared" si="165"/>
        <v>83.94</v>
      </c>
      <c r="P2655" t="s">
        <v>8301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64"/>
        <v>5.1000000000000004E-4</v>
      </c>
      <c r="O2656" s="7">
        <f t="shared" si="165"/>
        <v>8.5</v>
      </c>
      <c r="P2656" t="s">
        <v>8301</v>
      </c>
      <c r="Q2656" t="s">
        <v>8318</v>
      </c>
      <c r="R2656" t="s">
        <v>8354</v>
      </c>
      <c r="S2656" s="11">
        <f t="shared" si="166"/>
        <v>42055.39266203704</v>
      </c>
      <c r="T2656" s="11">
        <f t="shared" si="167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64"/>
        <v>0.21033333333333334</v>
      </c>
      <c r="O2657" s="7">
        <f t="shared" si="165"/>
        <v>73.37</v>
      </c>
      <c r="P2657" t="s">
        <v>8301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64"/>
        <v>0.11436666666666667</v>
      </c>
      <c r="O2658" s="7">
        <f t="shared" si="165"/>
        <v>112.86</v>
      </c>
      <c r="P2658" t="s">
        <v>8301</v>
      </c>
      <c r="Q2658" t="s">
        <v>8318</v>
      </c>
      <c r="R2658" t="s">
        <v>8354</v>
      </c>
      <c r="S2658" s="11">
        <f t="shared" si="166"/>
        <v>42767.480185185181</v>
      </c>
      <c r="T2658" s="11">
        <f t="shared" si="167"/>
        <v>42806.583333333336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64"/>
        <v>0.18737933333333334</v>
      </c>
      <c r="O2659" s="7">
        <f t="shared" si="165"/>
        <v>95.28</v>
      </c>
      <c r="P2659" t="s">
        <v>8301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64"/>
        <v>9.2857142857142856E-4</v>
      </c>
      <c r="O2660" s="7">
        <f t="shared" si="165"/>
        <v>22.75</v>
      </c>
      <c r="P2660" t="s">
        <v>8301</v>
      </c>
      <c r="Q2660" t="s">
        <v>8318</v>
      </c>
      <c r="R2660" t="s">
        <v>8354</v>
      </c>
      <c r="S2660" s="11">
        <f t="shared" si="166"/>
        <v>42551.675856481481</v>
      </c>
      <c r="T2660" s="11">
        <f t="shared" si="167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64"/>
        <v>2.720408163265306E-2</v>
      </c>
      <c r="O2661" s="7">
        <f t="shared" si="165"/>
        <v>133.30000000000001</v>
      </c>
      <c r="P2661" t="s">
        <v>8301</v>
      </c>
      <c r="Q2661" t="s">
        <v>8318</v>
      </c>
      <c r="R2661" t="s">
        <v>8354</v>
      </c>
      <c r="S2661" s="11">
        <f t="shared" si="166"/>
        <v>42081.861226851855</v>
      </c>
      <c r="T2661" s="11">
        <f t="shared" si="167"/>
        <v>42111.861226851855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64"/>
        <v>9.5E-4</v>
      </c>
      <c r="O2662" s="7">
        <f t="shared" si="165"/>
        <v>3.8</v>
      </c>
      <c r="P2662" t="s">
        <v>8301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64"/>
        <v>1.0289999999999999</v>
      </c>
      <c r="O2663" s="7">
        <f t="shared" si="165"/>
        <v>85.75</v>
      </c>
      <c r="P2663" t="s">
        <v>8302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64"/>
        <v>1.0680000000000001</v>
      </c>
      <c r="O2664" s="7">
        <f t="shared" si="165"/>
        <v>267</v>
      </c>
      <c r="P2664" t="s">
        <v>8302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64"/>
        <v>1.0459624999999999</v>
      </c>
      <c r="O2665" s="7">
        <f t="shared" si="165"/>
        <v>373.56</v>
      </c>
      <c r="P2665" t="s">
        <v>8302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64"/>
        <v>1.0342857142857143</v>
      </c>
      <c r="O2666" s="7">
        <f t="shared" si="165"/>
        <v>174.04</v>
      </c>
      <c r="P2666" t="s">
        <v>8302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64"/>
        <v>1.2314285714285715</v>
      </c>
      <c r="O2667" s="7">
        <f t="shared" si="165"/>
        <v>93.7</v>
      </c>
      <c r="P2667" t="s">
        <v>8302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64"/>
        <v>1.592951</v>
      </c>
      <c r="O2668" s="7">
        <f t="shared" si="165"/>
        <v>77.33</v>
      </c>
      <c r="P2668" t="s">
        <v>8302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64"/>
        <v>1.1066666666666667</v>
      </c>
      <c r="O2669" s="7">
        <f t="shared" si="165"/>
        <v>92.22</v>
      </c>
      <c r="P2669" t="s">
        <v>8302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64"/>
        <v>1.7070000000000001</v>
      </c>
      <c r="O2670" s="7">
        <f t="shared" si="165"/>
        <v>60.96</v>
      </c>
      <c r="P2670" t="s">
        <v>8302</v>
      </c>
      <c r="Q2670" t="s">
        <v>8318</v>
      </c>
      <c r="R2670" t="s">
        <v>8355</v>
      </c>
      <c r="S2670" s="11">
        <f t="shared" si="166"/>
        <v>42275.380381944437</v>
      </c>
      <c r="T2670" s="11">
        <f t="shared" si="167"/>
        <v>42317.397222222215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64"/>
        <v>1.25125</v>
      </c>
      <c r="O2671" s="7">
        <f t="shared" si="165"/>
        <v>91</v>
      </c>
      <c r="P2671" t="s">
        <v>8302</v>
      </c>
      <c r="Q2671" t="s">
        <v>8318</v>
      </c>
      <c r="R2671" t="s">
        <v>8355</v>
      </c>
      <c r="S2671" s="11">
        <f t="shared" si="166"/>
        <v>42318.827499999999</v>
      </c>
      <c r="T2671" s="11">
        <f t="shared" si="167"/>
        <v>42378.827499999999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64"/>
        <v>6.4158609339642042E-2</v>
      </c>
      <c r="O2672" s="7">
        <f t="shared" si="165"/>
        <v>41.58</v>
      </c>
      <c r="P2672" t="s">
        <v>8302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64"/>
        <v>0.11344</v>
      </c>
      <c r="O2673" s="7">
        <f t="shared" si="165"/>
        <v>33.76</v>
      </c>
      <c r="P2673" t="s">
        <v>8302</v>
      </c>
      <c r="Q2673" t="s">
        <v>8318</v>
      </c>
      <c r="R2673" t="s">
        <v>8355</v>
      </c>
      <c r="S2673" s="11">
        <f t="shared" si="166"/>
        <v>41962.540694444448</v>
      </c>
      <c r="T2673" s="11">
        <f t="shared" si="167"/>
        <v>41992.609722222223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64"/>
        <v>0.33189999999999997</v>
      </c>
      <c r="O2674" s="7">
        <f t="shared" si="165"/>
        <v>70.62</v>
      </c>
      <c r="P2674" t="s">
        <v>8302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64"/>
        <v>0.27579999999999999</v>
      </c>
      <c r="O2675" s="7">
        <f t="shared" si="165"/>
        <v>167.15</v>
      </c>
      <c r="P2675" t="s">
        <v>8302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64"/>
        <v>0.62839999999999996</v>
      </c>
      <c r="O2676" s="7">
        <f t="shared" si="165"/>
        <v>128.62</v>
      </c>
      <c r="P2676" t="s">
        <v>8302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64"/>
        <v>7.5880000000000003E-2</v>
      </c>
      <c r="O2677" s="7">
        <f t="shared" si="165"/>
        <v>65.41</v>
      </c>
      <c r="P2677" t="s">
        <v>8302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64"/>
        <v>0.50380952380952382</v>
      </c>
      <c r="O2678" s="7">
        <f t="shared" si="165"/>
        <v>117.56</v>
      </c>
      <c r="P2678" t="s">
        <v>8302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64"/>
        <v>0.17512820512820512</v>
      </c>
      <c r="O2679" s="7">
        <f t="shared" si="165"/>
        <v>126.48</v>
      </c>
      <c r="P2679" t="s">
        <v>8302</v>
      </c>
      <c r="Q2679" t="s">
        <v>8318</v>
      </c>
      <c r="R2679" t="s">
        <v>8355</v>
      </c>
      <c r="S2679" s="11">
        <f t="shared" si="166"/>
        <v>41792.821099537032</v>
      </c>
      <c r="T2679" s="11">
        <f t="shared" si="167"/>
        <v>41822.821099537032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64"/>
        <v>1.3750000000000001E-4</v>
      </c>
      <c r="O2680" s="7">
        <f t="shared" si="165"/>
        <v>550</v>
      </c>
      <c r="P2680" t="s">
        <v>8302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64"/>
        <v>3.3E-3</v>
      </c>
      <c r="O2681" s="7">
        <f t="shared" si="165"/>
        <v>44</v>
      </c>
      <c r="P2681" t="s">
        <v>8302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64"/>
        <v>8.6250000000000007E-3</v>
      </c>
      <c r="O2682" s="7">
        <f t="shared" si="165"/>
        <v>69</v>
      </c>
      <c r="P2682" t="s">
        <v>8302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64"/>
        <v>6.875E-3</v>
      </c>
      <c r="O2683" s="7">
        <f t="shared" si="165"/>
        <v>27.5</v>
      </c>
      <c r="P2683" t="s">
        <v>8284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64"/>
        <v>0.28299999999999997</v>
      </c>
      <c r="O2684" s="7">
        <f t="shared" si="165"/>
        <v>84.9</v>
      </c>
      <c r="P2684" t="s">
        <v>8284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64"/>
        <v>2.3999999999999998E-3</v>
      </c>
      <c r="O2685" s="7">
        <f t="shared" si="165"/>
        <v>12</v>
      </c>
      <c r="P2685" t="s">
        <v>8284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64"/>
        <v>1.1428571428571429E-2</v>
      </c>
      <c r="O2686" s="7">
        <f t="shared" si="165"/>
        <v>200</v>
      </c>
      <c r="P2686" t="s">
        <v>8284</v>
      </c>
      <c r="Q2686" t="s">
        <v>8335</v>
      </c>
      <c r="R2686" t="s">
        <v>8336</v>
      </c>
      <c r="S2686" s="11">
        <f t="shared" si="166"/>
        <v>41820.706307870365</v>
      </c>
      <c r="T2686" s="11">
        <f t="shared" si="167"/>
        <v>41860.706307870365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64"/>
        <v>2.0000000000000001E-4</v>
      </c>
      <c r="O2687" s="7">
        <f t="shared" si="165"/>
        <v>10</v>
      </c>
      <c r="P2687" t="s">
        <v>8284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42121.445949074077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64"/>
        <v>0</v>
      </c>
      <c r="O2688" s="7" t="e">
        <f t="shared" si="165"/>
        <v>#DIV/0!</v>
      </c>
      <c r="P2688" t="s">
        <v>8284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64"/>
        <v>0</v>
      </c>
      <c r="O2689" s="7" t="e">
        <f t="shared" si="165"/>
        <v>#DIV/0!</v>
      </c>
      <c r="P2689" t="s">
        <v>8284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si="164"/>
        <v>1.48E-3</v>
      </c>
      <c r="O2690" s="7">
        <f t="shared" si="165"/>
        <v>5.29</v>
      </c>
      <c r="P2690" t="s">
        <v>8284</v>
      </c>
      <c r="Q2690" t="s">
        <v>8335</v>
      </c>
      <c r="R2690" t="s">
        <v>8336</v>
      </c>
      <c r="S2690" s="11">
        <f t="shared" si="166"/>
        <v>42027.910532407412</v>
      </c>
      <c r="T2690" s="11">
        <f t="shared" si="167"/>
        <v>42058.916666666664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ref="N2691:N2754" si="168">E2691/D2691</f>
        <v>2.8571428571428571E-5</v>
      </c>
      <c r="O2691" s="7">
        <f t="shared" ref="O2691:O2754" si="169">ROUND((E2691/L2691), 2)</f>
        <v>1</v>
      </c>
      <c r="P2691" t="s">
        <v>8284</v>
      </c>
      <c r="Q2691" t="s">
        <v>8335</v>
      </c>
      <c r="R2691" t="s">
        <v>8336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68"/>
        <v>0.107325</v>
      </c>
      <c r="O2692" s="7">
        <f t="shared" si="169"/>
        <v>72.760000000000005</v>
      </c>
      <c r="P2692" t="s">
        <v>8284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68"/>
        <v>5.3846153846153844E-4</v>
      </c>
      <c r="O2693" s="7">
        <f t="shared" si="169"/>
        <v>17.5</v>
      </c>
      <c r="P2693" t="s">
        <v>8284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68"/>
        <v>7.1428571428571426E-3</v>
      </c>
      <c r="O2694" s="7">
        <f t="shared" si="169"/>
        <v>25</v>
      </c>
      <c r="P2694" t="s">
        <v>8284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68"/>
        <v>8.0000000000000002E-3</v>
      </c>
      <c r="O2695" s="7">
        <f t="shared" si="169"/>
        <v>13.33</v>
      </c>
      <c r="P2695" t="s">
        <v>8284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68"/>
        <v>3.3333333333333335E-5</v>
      </c>
      <c r="O2696" s="7">
        <f t="shared" si="169"/>
        <v>1</v>
      </c>
      <c r="P2696" t="s">
        <v>8284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68"/>
        <v>4.7333333333333333E-3</v>
      </c>
      <c r="O2697" s="7">
        <f t="shared" si="169"/>
        <v>23.67</v>
      </c>
      <c r="P2697" t="s">
        <v>8284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68"/>
        <v>5.6500000000000002E-2</v>
      </c>
      <c r="O2698" s="7">
        <f t="shared" si="169"/>
        <v>89.21</v>
      </c>
      <c r="P2698" t="s">
        <v>8284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68"/>
        <v>0.26352173913043481</v>
      </c>
      <c r="O2699" s="7">
        <f t="shared" si="169"/>
        <v>116.56</v>
      </c>
      <c r="P2699" t="s">
        <v>8284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68"/>
        <v>3.2512500000000002E-3</v>
      </c>
      <c r="O2700" s="7">
        <f t="shared" si="169"/>
        <v>13.01</v>
      </c>
      <c r="P2700" t="s">
        <v>8284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68"/>
        <v>0</v>
      </c>
      <c r="O2701" s="7" t="e">
        <f t="shared" si="169"/>
        <v>#DIV/0!</v>
      </c>
      <c r="P2701" t="s">
        <v>8284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68"/>
        <v>7.0007000700070005E-3</v>
      </c>
      <c r="O2702" s="7">
        <f t="shared" si="169"/>
        <v>17.5</v>
      </c>
      <c r="P2702" t="s">
        <v>8284</v>
      </c>
      <c r="Q2702" t="s">
        <v>8335</v>
      </c>
      <c r="R2702" t="s">
        <v>8336</v>
      </c>
      <c r="S2702" s="11">
        <f t="shared" si="170"/>
        <v>41870.666342592594</v>
      </c>
      <c r="T2702" s="11">
        <f t="shared" si="171"/>
        <v>41900.666342592594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68"/>
        <v>0.46176470588235297</v>
      </c>
      <c r="O2703" s="7">
        <f t="shared" si="169"/>
        <v>34.130000000000003</v>
      </c>
      <c r="P2703" t="s">
        <v>8303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68"/>
        <v>0.34410000000000002</v>
      </c>
      <c r="O2704" s="7">
        <f t="shared" si="169"/>
        <v>132.35</v>
      </c>
      <c r="P2704" t="s">
        <v>8303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68"/>
        <v>1.0375000000000001</v>
      </c>
      <c r="O2705" s="7">
        <f t="shared" si="169"/>
        <v>922.22</v>
      </c>
      <c r="P2705" t="s">
        <v>8303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68"/>
        <v>6.0263157894736845E-2</v>
      </c>
      <c r="O2706" s="7">
        <f t="shared" si="169"/>
        <v>163.57</v>
      </c>
      <c r="P2706" t="s">
        <v>8303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68"/>
        <v>0.10539393939393939</v>
      </c>
      <c r="O2707" s="7">
        <f t="shared" si="169"/>
        <v>217.38</v>
      </c>
      <c r="P2707" t="s">
        <v>8303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68"/>
        <v>1.1229714285714285</v>
      </c>
      <c r="O2708" s="7">
        <f t="shared" si="169"/>
        <v>149.44</v>
      </c>
      <c r="P2708" t="s">
        <v>8303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68"/>
        <v>3.50844625</v>
      </c>
      <c r="O2709" s="7">
        <f t="shared" si="169"/>
        <v>71.239999999999995</v>
      </c>
      <c r="P2709" t="s">
        <v>8303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68"/>
        <v>2.3321535</v>
      </c>
      <c r="O2710" s="7">
        <f t="shared" si="169"/>
        <v>44.46</v>
      </c>
      <c r="P2710" t="s">
        <v>8303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68"/>
        <v>1.01606</v>
      </c>
      <c r="O2711" s="7">
        <f t="shared" si="169"/>
        <v>164.94</v>
      </c>
      <c r="P2711" t="s">
        <v>8303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68"/>
        <v>1.5390035000000002</v>
      </c>
      <c r="O2712" s="7">
        <f t="shared" si="169"/>
        <v>84.87</v>
      </c>
      <c r="P2712" t="s">
        <v>8303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68"/>
        <v>1.007161125319693</v>
      </c>
      <c r="O2713" s="7">
        <f t="shared" si="169"/>
        <v>53.95</v>
      </c>
      <c r="P2713" t="s">
        <v>8303</v>
      </c>
      <c r="Q2713" t="s">
        <v>8316</v>
      </c>
      <c r="R2713" t="s">
        <v>8356</v>
      </c>
      <c r="S2713" s="11">
        <f t="shared" si="170"/>
        <v>41780.536921296298</v>
      </c>
      <c r="T2713" s="11">
        <f t="shared" si="171"/>
        <v>41810.709027777775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68"/>
        <v>1.3138181818181818</v>
      </c>
      <c r="O2714" s="7">
        <f t="shared" si="169"/>
        <v>50.53</v>
      </c>
      <c r="P2714" t="s">
        <v>8303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68"/>
        <v>1.0224133333333334</v>
      </c>
      <c r="O2715" s="7">
        <f t="shared" si="169"/>
        <v>108</v>
      </c>
      <c r="P2715" t="s">
        <v>8303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68"/>
        <v>1.1635599999999999</v>
      </c>
      <c r="O2716" s="7">
        <f t="shared" si="169"/>
        <v>95.37</v>
      </c>
      <c r="P2716" t="s">
        <v>8303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68"/>
        <v>2.6462241666666664</v>
      </c>
      <c r="O2717" s="7">
        <f t="shared" si="169"/>
        <v>57.63</v>
      </c>
      <c r="P2717" t="s">
        <v>8303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68"/>
        <v>1.1998010000000001</v>
      </c>
      <c r="O2718" s="7">
        <f t="shared" si="169"/>
        <v>64.16</v>
      </c>
      <c r="P2718" t="s">
        <v>8303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68"/>
        <v>1.2010400000000001</v>
      </c>
      <c r="O2719" s="7">
        <f t="shared" si="169"/>
        <v>92.39</v>
      </c>
      <c r="P2719" t="s">
        <v>8303</v>
      </c>
      <c r="Q2719" t="s">
        <v>8316</v>
      </c>
      <c r="R2719" t="s">
        <v>8356</v>
      </c>
      <c r="S2719" s="11">
        <f t="shared" si="170"/>
        <v>41934.706585648149</v>
      </c>
      <c r="T2719" s="11">
        <f t="shared" si="171"/>
        <v>41979.748252314814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68"/>
        <v>1.0358333333333334</v>
      </c>
      <c r="O2720" s="7">
        <f t="shared" si="169"/>
        <v>125.98</v>
      </c>
      <c r="P2720" t="s">
        <v>8303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68"/>
        <v>1.0883333333333334</v>
      </c>
      <c r="O2721" s="7">
        <f t="shared" si="169"/>
        <v>94.64</v>
      </c>
      <c r="P2721" t="s">
        <v>8303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42477.781180555547</v>
      </c>
    </row>
    <row r="2722" spans="1:20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68"/>
        <v>1.1812400000000001</v>
      </c>
      <c r="O2722" s="7">
        <f t="shared" si="169"/>
        <v>170.7</v>
      </c>
      <c r="P2722" t="s">
        <v>8303</v>
      </c>
      <c r="Q2722" t="s">
        <v>8316</v>
      </c>
      <c r="R2722" t="s">
        <v>8356</v>
      </c>
      <c r="S2722" s="11">
        <f t="shared" si="170"/>
        <v>42655.257557870362</v>
      </c>
      <c r="T2722" s="11">
        <f t="shared" si="171"/>
        <v>42685.299224537033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68"/>
        <v>14.62</v>
      </c>
      <c r="O2723" s="7">
        <f t="shared" si="169"/>
        <v>40.76</v>
      </c>
      <c r="P2723" t="s">
        <v>8295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68"/>
        <v>2.5253999999999999</v>
      </c>
      <c r="O2724" s="7">
        <f t="shared" si="169"/>
        <v>68.25</v>
      </c>
      <c r="P2724" t="s">
        <v>8295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68"/>
        <v>1.4005000000000001</v>
      </c>
      <c r="O2725" s="7">
        <f t="shared" si="169"/>
        <v>95.49</v>
      </c>
      <c r="P2725" t="s">
        <v>8295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68"/>
        <v>2.9687520259319289</v>
      </c>
      <c r="O2726" s="7">
        <f t="shared" si="169"/>
        <v>7.19</v>
      </c>
      <c r="P2726" t="s">
        <v>8295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68"/>
        <v>1.445425</v>
      </c>
      <c r="O2727" s="7">
        <f t="shared" si="169"/>
        <v>511.65</v>
      </c>
      <c r="P2727" t="s">
        <v>8295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68"/>
        <v>1.05745</v>
      </c>
      <c r="O2728" s="7">
        <f t="shared" si="169"/>
        <v>261.75</v>
      </c>
      <c r="P2728" t="s">
        <v>8295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68"/>
        <v>4.9321000000000002</v>
      </c>
      <c r="O2729" s="7">
        <f t="shared" si="169"/>
        <v>69.760000000000005</v>
      </c>
      <c r="P2729" t="s">
        <v>8295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68"/>
        <v>2.0182666666666669</v>
      </c>
      <c r="O2730" s="7">
        <f t="shared" si="169"/>
        <v>77.23</v>
      </c>
      <c r="P2730" t="s">
        <v>8295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68"/>
        <v>1.0444</v>
      </c>
      <c r="O2731" s="7">
        <f t="shared" si="169"/>
        <v>340.57</v>
      </c>
      <c r="P2731" t="s">
        <v>8295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68"/>
        <v>1.7029262962962963</v>
      </c>
      <c r="O2732" s="7">
        <f t="shared" si="169"/>
        <v>67.42</v>
      </c>
      <c r="P2732" t="s">
        <v>8295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68"/>
        <v>1.0430333333333333</v>
      </c>
      <c r="O2733" s="7">
        <f t="shared" si="169"/>
        <v>845.7</v>
      </c>
      <c r="P2733" t="s">
        <v>8295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68"/>
        <v>1.1825000000000001</v>
      </c>
      <c r="O2734" s="7">
        <f t="shared" si="169"/>
        <v>97.19</v>
      </c>
      <c r="P2734" t="s">
        <v>8295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68"/>
        <v>1.07538</v>
      </c>
      <c r="O2735" s="7">
        <f t="shared" si="169"/>
        <v>451.84</v>
      </c>
      <c r="P2735" t="s">
        <v>8295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68"/>
        <v>22603</v>
      </c>
      <c r="O2736" s="7">
        <f t="shared" si="169"/>
        <v>138.66999999999999</v>
      </c>
      <c r="P2736" t="s">
        <v>8295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68"/>
        <v>9.7813466666666677</v>
      </c>
      <c r="O2737" s="7">
        <f t="shared" si="169"/>
        <v>21.64</v>
      </c>
      <c r="P2737" t="s">
        <v>8295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68"/>
        <v>1.2290000000000001</v>
      </c>
      <c r="O2738" s="7">
        <f t="shared" si="169"/>
        <v>169.52</v>
      </c>
      <c r="P2738" t="s">
        <v>8295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68"/>
        <v>2.4606080000000001</v>
      </c>
      <c r="O2739" s="7">
        <f t="shared" si="169"/>
        <v>161.88</v>
      </c>
      <c r="P2739" t="s">
        <v>8295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68"/>
        <v>1.4794</v>
      </c>
      <c r="O2740" s="7">
        <f t="shared" si="169"/>
        <v>493.13</v>
      </c>
      <c r="P2740" t="s">
        <v>8295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68"/>
        <v>3.8409090909090908</v>
      </c>
      <c r="O2741" s="7">
        <f t="shared" si="169"/>
        <v>22.12</v>
      </c>
      <c r="P2741" t="s">
        <v>8295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68"/>
        <v>1.0333333333333334</v>
      </c>
      <c r="O2742" s="7">
        <f t="shared" si="169"/>
        <v>18.239999999999998</v>
      </c>
      <c r="P2742" t="s">
        <v>8295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68"/>
        <v>4.3750000000000004E-3</v>
      </c>
      <c r="O2743" s="7">
        <f t="shared" si="169"/>
        <v>8.75</v>
      </c>
      <c r="P2743" t="s">
        <v>8304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68"/>
        <v>0.29239999999999999</v>
      </c>
      <c r="O2744" s="7">
        <f t="shared" si="169"/>
        <v>40.61</v>
      </c>
      <c r="P2744" t="s">
        <v>8304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68"/>
        <v>0</v>
      </c>
      <c r="O2745" s="7" t="e">
        <f t="shared" si="169"/>
        <v>#DIV/0!</v>
      </c>
      <c r="P2745" t="s">
        <v>8304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68"/>
        <v>5.2187499999999998E-2</v>
      </c>
      <c r="O2746" s="7">
        <f t="shared" si="169"/>
        <v>37.950000000000003</v>
      </c>
      <c r="P2746" t="s">
        <v>8304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68"/>
        <v>0.21887499999999999</v>
      </c>
      <c r="O2747" s="7">
        <f t="shared" si="169"/>
        <v>35.729999999999997</v>
      </c>
      <c r="P2747" t="s">
        <v>8304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68"/>
        <v>0.26700000000000002</v>
      </c>
      <c r="O2748" s="7">
        <f t="shared" si="169"/>
        <v>42.16</v>
      </c>
      <c r="P2748" t="s">
        <v>8304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68"/>
        <v>0.28000000000000003</v>
      </c>
      <c r="O2749" s="7">
        <f t="shared" si="169"/>
        <v>35</v>
      </c>
      <c r="P2749" t="s">
        <v>8304</v>
      </c>
      <c r="Q2749" t="s">
        <v>8321</v>
      </c>
      <c r="R2749" t="s">
        <v>8357</v>
      </c>
      <c r="S2749" s="11">
        <f t="shared" si="170"/>
        <v>41044.439780092594</v>
      </c>
      <c r="T2749" s="11">
        <f t="shared" si="171"/>
        <v>41075.923611111109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68"/>
        <v>1.06E-2</v>
      </c>
      <c r="O2750" s="7">
        <f t="shared" si="169"/>
        <v>13.25</v>
      </c>
      <c r="P2750" t="s">
        <v>8304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68"/>
        <v>1.0999999999999999E-2</v>
      </c>
      <c r="O2751" s="7">
        <f t="shared" si="169"/>
        <v>55</v>
      </c>
      <c r="P2751" t="s">
        <v>8304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68"/>
        <v>0</v>
      </c>
      <c r="O2752" s="7" t="e">
        <f t="shared" si="169"/>
        <v>#DIV/0!</v>
      </c>
      <c r="P2752" t="s">
        <v>8304</v>
      </c>
      <c r="Q2752" t="s">
        <v>8321</v>
      </c>
      <c r="R2752" t="s">
        <v>8357</v>
      </c>
      <c r="S2752" s="11">
        <f t="shared" si="170"/>
        <v>41078.69149305555</v>
      </c>
      <c r="T2752" s="11">
        <f t="shared" si="171"/>
        <v>41090.625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68"/>
        <v>0</v>
      </c>
      <c r="O2753" s="7" t="e">
        <f t="shared" si="169"/>
        <v>#DIV/0!</v>
      </c>
      <c r="P2753" t="s">
        <v>8304</v>
      </c>
      <c r="Q2753" t="s">
        <v>8321</v>
      </c>
      <c r="R2753" t="s">
        <v>8357</v>
      </c>
      <c r="S2753" s="11">
        <f t="shared" si="170"/>
        <v>41747.678726851853</v>
      </c>
      <c r="T2753" s="11">
        <f t="shared" si="171"/>
        <v>41807.678726851853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si="168"/>
        <v>0.11458333333333333</v>
      </c>
      <c r="O2754" s="7">
        <f t="shared" si="169"/>
        <v>39.29</v>
      </c>
      <c r="P2754" t="s">
        <v>8304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ref="N2755:N2818" si="172">E2755/D2755</f>
        <v>0.19</v>
      </c>
      <c r="O2755" s="7">
        <f t="shared" ref="O2755:O2818" si="173">ROUND((E2755/L2755), 2)</f>
        <v>47.5</v>
      </c>
      <c r="P2755" t="s">
        <v>8304</v>
      </c>
      <c r="Q2755" t="s">
        <v>8321</v>
      </c>
      <c r="R2755" t="s">
        <v>8357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72"/>
        <v>0</v>
      </c>
      <c r="O2756" s="7" t="e">
        <f t="shared" si="173"/>
        <v>#DIV/0!</v>
      </c>
      <c r="P2756" t="s">
        <v>8304</v>
      </c>
      <c r="Q2756" t="s">
        <v>8321</v>
      </c>
      <c r="R2756" t="s">
        <v>8357</v>
      </c>
      <c r="S2756" s="11">
        <f t="shared" si="174"/>
        <v>41863.427673611113</v>
      </c>
      <c r="T2756" s="11">
        <f t="shared" si="175"/>
        <v>41893.427673611113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72"/>
        <v>0.52</v>
      </c>
      <c r="O2757" s="7">
        <f t="shared" si="173"/>
        <v>17.329999999999998</v>
      </c>
      <c r="P2757" t="s">
        <v>8304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72"/>
        <v>0.1048</v>
      </c>
      <c r="O2758" s="7">
        <f t="shared" si="173"/>
        <v>31.76</v>
      </c>
      <c r="P2758" t="s">
        <v>8304</v>
      </c>
      <c r="Q2758" t="s">
        <v>8321</v>
      </c>
      <c r="R2758" t="s">
        <v>8357</v>
      </c>
      <c r="S2758" s="11">
        <f t="shared" si="174"/>
        <v>41620.692141203705</v>
      </c>
      <c r="T2758" s="11">
        <f t="shared" si="175"/>
        <v>41650.692141203705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72"/>
        <v>6.6666666666666671E-3</v>
      </c>
      <c r="O2759" s="7">
        <f t="shared" si="173"/>
        <v>5</v>
      </c>
      <c r="P2759" t="s">
        <v>8304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72"/>
        <v>0.11700000000000001</v>
      </c>
      <c r="O2760" s="7">
        <f t="shared" si="173"/>
        <v>39</v>
      </c>
      <c r="P2760" t="s">
        <v>8304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72"/>
        <v>0.105</v>
      </c>
      <c r="O2761" s="7">
        <f t="shared" si="173"/>
        <v>52.5</v>
      </c>
      <c r="P2761" t="s">
        <v>8304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72"/>
        <v>0</v>
      </c>
      <c r="O2762" s="7" t="e">
        <f t="shared" si="173"/>
        <v>#DIV/0!</v>
      </c>
      <c r="P2762" t="s">
        <v>8304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72"/>
        <v>7.1999999999999998E-3</v>
      </c>
      <c r="O2763" s="7">
        <f t="shared" si="173"/>
        <v>9</v>
      </c>
      <c r="P2763" t="s">
        <v>8304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72"/>
        <v>7.6923076923076927E-3</v>
      </c>
      <c r="O2764" s="7">
        <f t="shared" si="173"/>
        <v>25</v>
      </c>
      <c r="P2764" t="s">
        <v>8304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72"/>
        <v>2.2842639593908631E-3</v>
      </c>
      <c r="O2765" s="7">
        <f t="shared" si="173"/>
        <v>30</v>
      </c>
      <c r="P2765" t="s">
        <v>8304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72"/>
        <v>1.125E-2</v>
      </c>
      <c r="O2766" s="7">
        <f t="shared" si="173"/>
        <v>11.25</v>
      </c>
      <c r="P2766" t="s">
        <v>8304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72"/>
        <v>0</v>
      </c>
      <c r="O2767" s="7" t="e">
        <f t="shared" si="173"/>
        <v>#DIV/0!</v>
      </c>
      <c r="P2767" t="s">
        <v>8304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72"/>
        <v>0.02</v>
      </c>
      <c r="O2768" s="7">
        <f t="shared" si="173"/>
        <v>25</v>
      </c>
      <c r="P2768" t="s">
        <v>8304</v>
      </c>
      <c r="Q2768" t="s">
        <v>8321</v>
      </c>
      <c r="R2768" t="s">
        <v>8357</v>
      </c>
      <c r="S2768" s="11">
        <f t="shared" si="174"/>
        <v>40736.459699074068</v>
      </c>
      <c r="T2768" s="11">
        <f t="shared" si="175"/>
        <v>40766.459699074068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72"/>
        <v>8.5000000000000006E-3</v>
      </c>
      <c r="O2769" s="7">
        <f t="shared" si="173"/>
        <v>11.33</v>
      </c>
      <c r="P2769" t="s">
        <v>8304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72"/>
        <v>0.14314285714285716</v>
      </c>
      <c r="O2770" s="7">
        <f t="shared" si="173"/>
        <v>29.47</v>
      </c>
      <c r="P2770" t="s">
        <v>8304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72"/>
        <v>2.5000000000000001E-3</v>
      </c>
      <c r="O2771" s="7">
        <f t="shared" si="173"/>
        <v>1</v>
      </c>
      <c r="P2771" t="s">
        <v>8304</v>
      </c>
      <c r="Q2771" t="s">
        <v>8321</v>
      </c>
      <c r="R2771" t="s">
        <v>8357</v>
      </c>
      <c r="S2771" s="11">
        <f t="shared" si="174"/>
        <v>41745.617939814809</v>
      </c>
      <c r="T2771" s="11">
        <f t="shared" si="175"/>
        <v>41795.617939814809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72"/>
        <v>0.1041125</v>
      </c>
      <c r="O2772" s="7">
        <f t="shared" si="173"/>
        <v>63.1</v>
      </c>
      <c r="P2772" t="s">
        <v>8304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72"/>
        <v>0</v>
      </c>
      <c r="O2773" s="7" t="e">
        <f t="shared" si="173"/>
        <v>#DIV/0!</v>
      </c>
      <c r="P2773" t="s">
        <v>8304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72"/>
        <v>0</v>
      </c>
      <c r="O2774" s="7" t="e">
        <f t="shared" si="173"/>
        <v>#DIV/0!</v>
      </c>
      <c r="P2774" t="s">
        <v>8304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72"/>
        <v>1.8867924528301887E-3</v>
      </c>
      <c r="O2775" s="7">
        <f t="shared" si="173"/>
        <v>1</v>
      </c>
      <c r="P2775" t="s">
        <v>8304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72"/>
        <v>0.14249999999999999</v>
      </c>
      <c r="O2776" s="7">
        <f t="shared" si="173"/>
        <v>43.85</v>
      </c>
      <c r="P2776" t="s">
        <v>8304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72"/>
        <v>0.03</v>
      </c>
      <c r="O2777" s="7">
        <f t="shared" si="173"/>
        <v>75</v>
      </c>
      <c r="P2777" t="s">
        <v>8304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72"/>
        <v>7.8809523809523815E-2</v>
      </c>
      <c r="O2778" s="7">
        <f t="shared" si="173"/>
        <v>45.97</v>
      </c>
      <c r="P2778" t="s">
        <v>8304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72"/>
        <v>3.3333333333333335E-3</v>
      </c>
      <c r="O2779" s="7">
        <f t="shared" si="173"/>
        <v>10</v>
      </c>
      <c r="P2779" t="s">
        <v>8304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72"/>
        <v>0.25545454545454543</v>
      </c>
      <c r="O2780" s="7">
        <f t="shared" si="173"/>
        <v>93.67</v>
      </c>
      <c r="P2780" t="s">
        <v>8304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72"/>
        <v>2.12E-2</v>
      </c>
      <c r="O2781" s="7">
        <f t="shared" si="173"/>
        <v>53</v>
      </c>
      <c r="P2781" t="s">
        <v>8304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72"/>
        <v>0</v>
      </c>
      <c r="O2782" s="7" t="e">
        <f t="shared" si="173"/>
        <v>#DIV/0!</v>
      </c>
      <c r="P2782" t="s">
        <v>8304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72"/>
        <v>1.0528</v>
      </c>
      <c r="O2783" s="7">
        <f t="shared" si="173"/>
        <v>47</v>
      </c>
      <c r="P2783" t="s">
        <v>8271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72"/>
        <v>1.2</v>
      </c>
      <c r="O2784" s="7">
        <f t="shared" si="173"/>
        <v>66.67</v>
      </c>
      <c r="P2784" t="s">
        <v>8271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72"/>
        <v>1.145</v>
      </c>
      <c r="O2785" s="7">
        <f t="shared" si="173"/>
        <v>18.77</v>
      </c>
      <c r="P2785" t="s">
        <v>8271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72"/>
        <v>1.19</v>
      </c>
      <c r="O2786" s="7">
        <f t="shared" si="173"/>
        <v>66.11</v>
      </c>
      <c r="P2786" t="s">
        <v>8271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72"/>
        <v>1.0468</v>
      </c>
      <c r="O2787" s="7">
        <f t="shared" si="173"/>
        <v>36.86</v>
      </c>
      <c r="P2787" t="s">
        <v>8271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72"/>
        <v>1.1783999999999999</v>
      </c>
      <c r="O2788" s="7">
        <f t="shared" si="173"/>
        <v>39.81</v>
      </c>
      <c r="P2788" t="s">
        <v>8271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72"/>
        <v>1.1970000000000001</v>
      </c>
      <c r="O2789" s="7">
        <f t="shared" si="173"/>
        <v>31.5</v>
      </c>
      <c r="P2789" t="s">
        <v>8271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72"/>
        <v>1.0249999999999999</v>
      </c>
      <c r="O2790" s="7">
        <f t="shared" si="173"/>
        <v>102.5</v>
      </c>
      <c r="P2790" t="s">
        <v>8271</v>
      </c>
      <c r="Q2790" t="s">
        <v>8316</v>
      </c>
      <c r="R2790" t="s">
        <v>8317</v>
      </c>
      <c r="S2790" s="11">
        <f t="shared" si="174"/>
        <v>42550.493553240733</v>
      </c>
      <c r="T2790" s="11">
        <f t="shared" si="175"/>
        <v>42580.493553240733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72"/>
        <v>1.0116666666666667</v>
      </c>
      <c r="O2791" s="7">
        <f t="shared" si="173"/>
        <v>126.46</v>
      </c>
      <c r="P2791" t="s">
        <v>8271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72"/>
        <v>1.0533333333333332</v>
      </c>
      <c r="O2792" s="7">
        <f t="shared" si="173"/>
        <v>47.88</v>
      </c>
      <c r="P2792" t="s">
        <v>8271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72"/>
        <v>1.0249999999999999</v>
      </c>
      <c r="O2793" s="7">
        <f t="shared" si="173"/>
        <v>73.209999999999994</v>
      </c>
      <c r="P2793" t="s">
        <v>8271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72"/>
        <v>1.0760000000000001</v>
      </c>
      <c r="O2794" s="7">
        <f t="shared" si="173"/>
        <v>89.67</v>
      </c>
      <c r="P2794" t="s">
        <v>8271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72"/>
        <v>1.105675</v>
      </c>
      <c r="O2795" s="7">
        <f t="shared" si="173"/>
        <v>151.46</v>
      </c>
      <c r="P2795" t="s">
        <v>8271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72"/>
        <v>1.5</v>
      </c>
      <c r="O2796" s="7">
        <f t="shared" si="173"/>
        <v>25</v>
      </c>
      <c r="P2796" t="s">
        <v>8271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72"/>
        <v>1.0428571428571429</v>
      </c>
      <c r="O2797" s="7">
        <f t="shared" si="173"/>
        <v>36.5</v>
      </c>
      <c r="P2797" t="s">
        <v>8271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72"/>
        <v>1.155</v>
      </c>
      <c r="O2798" s="7">
        <f t="shared" si="173"/>
        <v>44</v>
      </c>
      <c r="P2798" t="s">
        <v>8271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72"/>
        <v>1.02645125</v>
      </c>
      <c r="O2799" s="7">
        <f t="shared" si="173"/>
        <v>87.36</v>
      </c>
      <c r="P2799" t="s">
        <v>8271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72"/>
        <v>1.014</v>
      </c>
      <c r="O2800" s="7">
        <f t="shared" si="173"/>
        <v>36.47</v>
      </c>
      <c r="P2800" t="s">
        <v>8271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72"/>
        <v>1.1663479999999999</v>
      </c>
      <c r="O2801" s="7">
        <f t="shared" si="173"/>
        <v>44.86</v>
      </c>
      <c r="P2801" t="s">
        <v>8271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72"/>
        <v>1.33</v>
      </c>
      <c r="O2802" s="7">
        <f t="shared" si="173"/>
        <v>42.9</v>
      </c>
      <c r="P2802" t="s">
        <v>8271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72"/>
        <v>1.3320000000000001</v>
      </c>
      <c r="O2803" s="7">
        <f t="shared" si="173"/>
        <v>51.23</v>
      </c>
      <c r="P2803" t="s">
        <v>8271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72"/>
        <v>1.0183333333333333</v>
      </c>
      <c r="O2804" s="7">
        <f t="shared" si="173"/>
        <v>33.94</v>
      </c>
      <c r="P2804" t="s">
        <v>8271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72"/>
        <v>1.2795000000000001</v>
      </c>
      <c r="O2805" s="7">
        <f t="shared" si="173"/>
        <v>90.74</v>
      </c>
      <c r="P2805" t="s">
        <v>8271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72"/>
        <v>1.1499999999999999</v>
      </c>
      <c r="O2806" s="7">
        <f t="shared" si="173"/>
        <v>50</v>
      </c>
      <c r="P2806" t="s">
        <v>8271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72"/>
        <v>1.1000000000000001</v>
      </c>
      <c r="O2807" s="7">
        <f t="shared" si="173"/>
        <v>24.44</v>
      </c>
      <c r="P2807" t="s">
        <v>8271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72"/>
        <v>1.121</v>
      </c>
      <c r="O2808" s="7">
        <f t="shared" si="173"/>
        <v>44.25</v>
      </c>
      <c r="P2808" t="s">
        <v>8271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72"/>
        <v>1.26</v>
      </c>
      <c r="O2809" s="7">
        <f t="shared" si="173"/>
        <v>67.739999999999995</v>
      </c>
      <c r="P2809" t="s">
        <v>8271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72"/>
        <v>1.0024444444444445</v>
      </c>
      <c r="O2810" s="7">
        <f t="shared" si="173"/>
        <v>65.38</v>
      </c>
      <c r="P2810" t="s">
        <v>8271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72"/>
        <v>1.024</v>
      </c>
      <c r="O2811" s="7">
        <f t="shared" si="173"/>
        <v>121.9</v>
      </c>
      <c r="P2811" t="s">
        <v>8271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72"/>
        <v>1.0820000000000001</v>
      </c>
      <c r="O2812" s="7">
        <f t="shared" si="173"/>
        <v>47.46</v>
      </c>
      <c r="P2812" t="s">
        <v>8271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72"/>
        <v>1.0026999999999999</v>
      </c>
      <c r="O2813" s="7">
        <f t="shared" si="173"/>
        <v>92.84</v>
      </c>
      <c r="P2813" t="s">
        <v>8271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72"/>
        <v>1.133</v>
      </c>
      <c r="O2814" s="7">
        <f t="shared" si="173"/>
        <v>68.25</v>
      </c>
      <c r="P2814" t="s">
        <v>8271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72"/>
        <v>1.2757571428571428</v>
      </c>
      <c r="O2815" s="7">
        <f t="shared" si="173"/>
        <v>37.21</v>
      </c>
      <c r="P2815" t="s">
        <v>8271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72"/>
        <v>1.0773333333333333</v>
      </c>
      <c r="O2816" s="7">
        <f t="shared" si="173"/>
        <v>25.25</v>
      </c>
      <c r="P2816" t="s">
        <v>8271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72"/>
        <v>2.42</v>
      </c>
      <c r="O2817" s="7">
        <f t="shared" si="173"/>
        <v>43.21</v>
      </c>
      <c r="P2817" t="s">
        <v>8271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si="172"/>
        <v>1.4156666666666666</v>
      </c>
      <c r="O2818" s="7">
        <f t="shared" si="173"/>
        <v>25.13</v>
      </c>
      <c r="P2818" t="s">
        <v>8271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ref="N2819:N2882" si="176">E2819/D2819</f>
        <v>1.3</v>
      </c>
      <c r="O2819" s="7">
        <f t="shared" ref="O2819:O2882" si="177">ROUND((E2819/L2819), 2)</f>
        <v>23.64</v>
      </c>
      <c r="P2819" t="s">
        <v>8271</v>
      </c>
      <c r="Q2819" t="s">
        <v>8316</v>
      </c>
      <c r="R2819" t="s">
        <v>8317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76"/>
        <v>1.0603</v>
      </c>
      <c r="O2820" s="7">
        <f t="shared" si="177"/>
        <v>103.95</v>
      </c>
      <c r="P2820" t="s">
        <v>8271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76"/>
        <v>1.048</v>
      </c>
      <c r="O2821" s="7">
        <f t="shared" si="177"/>
        <v>50.38</v>
      </c>
      <c r="P2821" t="s">
        <v>8271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76"/>
        <v>1.36</v>
      </c>
      <c r="O2822" s="7">
        <f t="shared" si="177"/>
        <v>13.6</v>
      </c>
      <c r="P2822" t="s">
        <v>8271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76"/>
        <v>1</v>
      </c>
      <c r="O2823" s="7">
        <f t="shared" si="177"/>
        <v>28.57</v>
      </c>
      <c r="P2823" t="s">
        <v>8271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76"/>
        <v>1</v>
      </c>
      <c r="O2824" s="7">
        <f t="shared" si="177"/>
        <v>63.83</v>
      </c>
      <c r="P2824" t="s">
        <v>8271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42090.433935185189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76"/>
        <v>1.24</v>
      </c>
      <c r="O2825" s="7">
        <f t="shared" si="177"/>
        <v>8.86</v>
      </c>
      <c r="P2825" t="s">
        <v>8271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76"/>
        <v>1.1692307692307693</v>
      </c>
      <c r="O2826" s="7">
        <f t="shared" si="177"/>
        <v>50.67</v>
      </c>
      <c r="P2826" t="s">
        <v>8271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76"/>
        <v>1.0333333333333334</v>
      </c>
      <c r="O2827" s="7">
        <f t="shared" si="177"/>
        <v>60.78</v>
      </c>
      <c r="P2827" t="s">
        <v>8271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76"/>
        <v>1.0774999999999999</v>
      </c>
      <c r="O2828" s="7">
        <f t="shared" si="177"/>
        <v>113.42</v>
      </c>
      <c r="P2828" t="s">
        <v>8271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76"/>
        <v>1.2024999999999999</v>
      </c>
      <c r="O2829" s="7">
        <f t="shared" si="177"/>
        <v>104.57</v>
      </c>
      <c r="P2829" t="s">
        <v>8271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76"/>
        <v>1.0037894736842106</v>
      </c>
      <c r="O2830" s="7">
        <f t="shared" si="177"/>
        <v>98.31</v>
      </c>
      <c r="P2830" t="s">
        <v>8271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76"/>
        <v>1.0651999999999999</v>
      </c>
      <c r="O2831" s="7">
        <f t="shared" si="177"/>
        <v>35.04</v>
      </c>
      <c r="P2831" t="s">
        <v>8271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76"/>
        <v>1</v>
      </c>
      <c r="O2832" s="7">
        <f t="shared" si="177"/>
        <v>272.73</v>
      </c>
      <c r="P2832" t="s">
        <v>8271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76"/>
        <v>1.1066666666666667</v>
      </c>
      <c r="O2833" s="7">
        <f t="shared" si="177"/>
        <v>63.85</v>
      </c>
      <c r="P2833" t="s">
        <v>8271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76"/>
        <v>1.1471959999999999</v>
      </c>
      <c r="O2834" s="7">
        <f t="shared" si="177"/>
        <v>30.19</v>
      </c>
      <c r="P2834" t="s">
        <v>8271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76"/>
        <v>1.0825925925925926</v>
      </c>
      <c r="O2835" s="7">
        <f t="shared" si="177"/>
        <v>83.51</v>
      </c>
      <c r="P2835" t="s">
        <v>8271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76"/>
        <v>1.7</v>
      </c>
      <c r="O2836" s="7">
        <f t="shared" si="177"/>
        <v>64.760000000000005</v>
      </c>
      <c r="P2836" t="s">
        <v>8271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76"/>
        <v>1.8709899999999999</v>
      </c>
      <c r="O2837" s="7">
        <f t="shared" si="177"/>
        <v>20.12</v>
      </c>
      <c r="P2837" t="s">
        <v>8271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76"/>
        <v>1.0777777777777777</v>
      </c>
      <c r="O2838" s="7">
        <f t="shared" si="177"/>
        <v>44.09</v>
      </c>
      <c r="P2838" t="s">
        <v>8271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76"/>
        <v>1</v>
      </c>
      <c r="O2839" s="7">
        <f t="shared" si="177"/>
        <v>40.479999999999997</v>
      </c>
      <c r="P2839" t="s">
        <v>8271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76"/>
        <v>1.2024999999999999</v>
      </c>
      <c r="O2840" s="7">
        <f t="shared" si="177"/>
        <v>44.54</v>
      </c>
      <c r="P2840" t="s">
        <v>8271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76"/>
        <v>1.1142857142857143</v>
      </c>
      <c r="O2841" s="7">
        <f t="shared" si="177"/>
        <v>125.81</v>
      </c>
      <c r="P2841" t="s">
        <v>8271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76"/>
        <v>1.04</v>
      </c>
      <c r="O2842" s="7">
        <f t="shared" si="177"/>
        <v>19.7</v>
      </c>
      <c r="P2842" t="s">
        <v>8271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76"/>
        <v>0.01</v>
      </c>
      <c r="O2843" s="7">
        <f t="shared" si="177"/>
        <v>10</v>
      </c>
      <c r="P2843" t="s">
        <v>8271</v>
      </c>
      <c r="Q2843" t="s">
        <v>8316</v>
      </c>
      <c r="R2843" t="s">
        <v>8317</v>
      </c>
      <c r="S2843" s="11">
        <f t="shared" si="178"/>
        <v>42291.53121527777</v>
      </c>
      <c r="T2843" s="11">
        <f t="shared" si="179"/>
        <v>42351.572881944441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76"/>
        <v>0</v>
      </c>
      <c r="O2844" s="7" t="e">
        <f t="shared" si="177"/>
        <v>#DIV/0!</v>
      </c>
      <c r="P2844" t="s">
        <v>8271</v>
      </c>
      <c r="Q2844" t="s">
        <v>8316</v>
      </c>
      <c r="R2844" t="s">
        <v>8317</v>
      </c>
      <c r="S2844" s="11">
        <f t="shared" si="178"/>
        <v>41784.744155092587</v>
      </c>
      <c r="T2844" s="11">
        <f t="shared" si="179"/>
        <v>41811.25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76"/>
        <v>0</v>
      </c>
      <c r="O2845" s="7" t="e">
        <f t="shared" si="177"/>
        <v>#DIV/0!</v>
      </c>
      <c r="P2845" t="s">
        <v>8271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76"/>
        <v>5.4545454545454543E-2</v>
      </c>
      <c r="O2846" s="7">
        <f t="shared" si="177"/>
        <v>30</v>
      </c>
      <c r="P2846" t="s">
        <v>8271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76"/>
        <v>0.31546666666666667</v>
      </c>
      <c r="O2847" s="7">
        <f t="shared" si="177"/>
        <v>60.67</v>
      </c>
      <c r="P2847" t="s">
        <v>8271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76"/>
        <v>0</v>
      </c>
      <c r="O2848" s="7" t="e">
        <f t="shared" si="177"/>
        <v>#DIV/0!</v>
      </c>
      <c r="P2848" t="s">
        <v>8271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76"/>
        <v>0</v>
      </c>
      <c r="O2849" s="7" t="e">
        <f t="shared" si="177"/>
        <v>#DIV/0!</v>
      </c>
      <c r="P2849" t="s">
        <v>8271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76"/>
        <v>2E-3</v>
      </c>
      <c r="O2850" s="7">
        <f t="shared" si="177"/>
        <v>23.33</v>
      </c>
      <c r="P2850" t="s">
        <v>8271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76"/>
        <v>0.01</v>
      </c>
      <c r="O2851" s="7">
        <f t="shared" si="177"/>
        <v>5</v>
      </c>
      <c r="P2851" t="s">
        <v>8271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76"/>
        <v>3.8875E-2</v>
      </c>
      <c r="O2852" s="7">
        <f t="shared" si="177"/>
        <v>23.92</v>
      </c>
      <c r="P2852" t="s">
        <v>8271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76"/>
        <v>0</v>
      </c>
      <c r="O2853" s="7" t="e">
        <f t="shared" si="177"/>
        <v>#DIV/0!</v>
      </c>
      <c r="P2853" t="s">
        <v>8271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76"/>
        <v>1.9E-2</v>
      </c>
      <c r="O2854" s="7">
        <f t="shared" si="177"/>
        <v>15.83</v>
      </c>
      <c r="P2854" t="s">
        <v>8271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76"/>
        <v>0</v>
      </c>
      <c r="O2855" s="7" t="e">
        <f t="shared" si="177"/>
        <v>#DIV/0!</v>
      </c>
      <c r="P2855" t="s">
        <v>8271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76"/>
        <v>0.41699999999999998</v>
      </c>
      <c r="O2856" s="7">
        <f t="shared" si="177"/>
        <v>29.79</v>
      </c>
      <c r="P2856" t="s">
        <v>8271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76"/>
        <v>0.5</v>
      </c>
      <c r="O2857" s="7">
        <f t="shared" si="177"/>
        <v>60</v>
      </c>
      <c r="P2857" t="s">
        <v>8271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76"/>
        <v>4.8666666666666664E-2</v>
      </c>
      <c r="O2858" s="7">
        <f t="shared" si="177"/>
        <v>24.33</v>
      </c>
      <c r="P2858" t="s">
        <v>8271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76"/>
        <v>0.19736842105263158</v>
      </c>
      <c r="O2859" s="7">
        <f t="shared" si="177"/>
        <v>500</v>
      </c>
      <c r="P2859" t="s">
        <v>8271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76"/>
        <v>0</v>
      </c>
      <c r="O2860" s="7" t="e">
        <f t="shared" si="177"/>
        <v>#DIV/0!</v>
      </c>
      <c r="P2860" t="s">
        <v>8271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76"/>
        <v>1.7500000000000002E-2</v>
      </c>
      <c r="O2861" s="7">
        <f t="shared" si="177"/>
        <v>35</v>
      </c>
      <c r="P2861" t="s">
        <v>8271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76"/>
        <v>6.6500000000000004E-2</v>
      </c>
      <c r="O2862" s="7">
        <f t="shared" si="177"/>
        <v>29.56</v>
      </c>
      <c r="P2862" t="s">
        <v>8271</v>
      </c>
      <c r="Q2862" t="s">
        <v>8316</v>
      </c>
      <c r="R2862" t="s">
        <v>8317</v>
      </c>
      <c r="S2862" s="11">
        <f t="shared" si="178"/>
        <v>42480.592314814807</v>
      </c>
      <c r="T2862" s="11">
        <f t="shared" si="179"/>
        <v>42540.592314814807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76"/>
        <v>0.32</v>
      </c>
      <c r="O2863" s="7">
        <f t="shared" si="177"/>
        <v>26.67</v>
      </c>
      <c r="P2863" t="s">
        <v>8271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76"/>
        <v>4.3307086614173228E-3</v>
      </c>
      <c r="O2864" s="7">
        <f t="shared" si="177"/>
        <v>18.329999999999998</v>
      </c>
      <c r="P2864" t="s">
        <v>8271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76"/>
        <v>4.0000000000000002E-4</v>
      </c>
      <c r="O2865" s="7">
        <f t="shared" si="177"/>
        <v>20</v>
      </c>
      <c r="P2865" t="s">
        <v>8271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76"/>
        <v>1.6E-2</v>
      </c>
      <c r="O2866" s="7">
        <f t="shared" si="177"/>
        <v>13.33</v>
      </c>
      <c r="P2866" t="s">
        <v>8271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76"/>
        <v>0</v>
      </c>
      <c r="O2867" s="7" t="e">
        <f t="shared" si="177"/>
        <v>#DIV/0!</v>
      </c>
      <c r="P2867" t="s">
        <v>8271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76"/>
        <v>8.9999999999999993E-3</v>
      </c>
      <c r="O2868" s="7">
        <f t="shared" si="177"/>
        <v>22.5</v>
      </c>
      <c r="P2868" t="s">
        <v>8271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76"/>
        <v>0.2016</v>
      </c>
      <c r="O2869" s="7">
        <f t="shared" si="177"/>
        <v>50.4</v>
      </c>
      <c r="P2869" t="s">
        <v>8271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76"/>
        <v>0.42011733333333334</v>
      </c>
      <c r="O2870" s="7">
        <f t="shared" si="177"/>
        <v>105.03</v>
      </c>
      <c r="P2870" t="s">
        <v>8271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76"/>
        <v>8.8500000000000002E-3</v>
      </c>
      <c r="O2871" s="7">
        <f t="shared" si="177"/>
        <v>35.4</v>
      </c>
      <c r="P2871" t="s">
        <v>8271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76"/>
        <v>0.15</v>
      </c>
      <c r="O2872" s="7">
        <f t="shared" si="177"/>
        <v>83.33</v>
      </c>
      <c r="P2872" t="s">
        <v>8271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76"/>
        <v>4.6699999999999998E-2</v>
      </c>
      <c r="O2873" s="7">
        <f t="shared" si="177"/>
        <v>35.92</v>
      </c>
      <c r="P2873" t="s">
        <v>8271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76"/>
        <v>0</v>
      </c>
      <c r="O2874" s="7" t="e">
        <f t="shared" si="177"/>
        <v>#DIV/0!</v>
      </c>
      <c r="P2874" t="s">
        <v>8271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76"/>
        <v>0.38119999999999998</v>
      </c>
      <c r="O2875" s="7">
        <f t="shared" si="177"/>
        <v>119.13</v>
      </c>
      <c r="P2875" t="s">
        <v>8271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76"/>
        <v>5.4199999999999998E-2</v>
      </c>
      <c r="O2876" s="7">
        <f t="shared" si="177"/>
        <v>90.33</v>
      </c>
      <c r="P2876" t="s">
        <v>8271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76"/>
        <v>3.5E-4</v>
      </c>
      <c r="O2877" s="7">
        <f t="shared" si="177"/>
        <v>2.33</v>
      </c>
      <c r="P2877" t="s">
        <v>8271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76"/>
        <v>0</v>
      </c>
      <c r="O2878" s="7" t="e">
        <f t="shared" si="177"/>
        <v>#DIV/0!</v>
      </c>
      <c r="P2878" t="s">
        <v>8271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76"/>
        <v>0.10833333333333334</v>
      </c>
      <c r="O2879" s="7">
        <f t="shared" si="177"/>
        <v>108.33</v>
      </c>
      <c r="P2879" t="s">
        <v>8271</v>
      </c>
      <c r="Q2879" t="s">
        <v>8316</v>
      </c>
      <c r="R2879" t="s">
        <v>8317</v>
      </c>
      <c r="S2879" s="11">
        <f t="shared" si="178"/>
        <v>42672.746805555551</v>
      </c>
      <c r="T2879" s="11">
        <f t="shared" si="179"/>
        <v>42704.499999999993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76"/>
        <v>2.1000000000000001E-2</v>
      </c>
      <c r="O2880" s="7">
        <f t="shared" si="177"/>
        <v>15.75</v>
      </c>
      <c r="P2880" t="s">
        <v>8271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76"/>
        <v>2.5892857142857141E-3</v>
      </c>
      <c r="O2881" s="7">
        <f t="shared" si="177"/>
        <v>29</v>
      </c>
      <c r="P2881" t="s">
        <v>8271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si="176"/>
        <v>0.23333333333333334</v>
      </c>
      <c r="O2882" s="7">
        <f t="shared" si="177"/>
        <v>96.55</v>
      </c>
      <c r="P2882" t="s">
        <v>8271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ref="N2883:N2946" si="180">E2883/D2883</f>
        <v>0</v>
      </c>
      <c r="O2883" s="7" t="e">
        <f t="shared" ref="O2883:O2946" si="181">ROUND((E2883/L2883), 2)</f>
        <v>#DIV/0!</v>
      </c>
      <c r="P2883" t="s">
        <v>8271</v>
      </c>
      <c r="Q2883" t="s">
        <v>8316</v>
      </c>
      <c r="R2883" t="s">
        <v>8317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80"/>
        <v>0.33600000000000002</v>
      </c>
      <c r="O2884" s="7">
        <f t="shared" si="181"/>
        <v>63</v>
      </c>
      <c r="P2884" t="s">
        <v>8271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80"/>
        <v>0.1908</v>
      </c>
      <c r="O2885" s="7">
        <f t="shared" si="181"/>
        <v>381.6</v>
      </c>
      <c r="P2885" t="s">
        <v>8271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80"/>
        <v>4.1111111111111114E-3</v>
      </c>
      <c r="O2886" s="7">
        <f t="shared" si="181"/>
        <v>46.25</v>
      </c>
      <c r="P2886" t="s">
        <v>8271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80"/>
        <v>0.32500000000000001</v>
      </c>
      <c r="O2887" s="7">
        <f t="shared" si="181"/>
        <v>26</v>
      </c>
      <c r="P2887" t="s">
        <v>8271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80"/>
        <v>0.05</v>
      </c>
      <c r="O2888" s="7">
        <f t="shared" si="181"/>
        <v>10</v>
      </c>
      <c r="P2888" t="s">
        <v>8271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80"/>
        <v>1.6666666666666668E-3</v>
      </c>
      <c r="O2889" s="7">
        <f t="shared" si="181"/>
        <v>5</v>
      </c>
      <c r="P2889" t="s">
        <v>8271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80"/>
        <v>0</v>
      </c>
      <c r="O2890" s="7" t="e">
        <f t="shared" si="181"/>
        <v>#DIV/0!</v>
      </c>
      <c r="P2890" t="s">
        <v>8271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80"/>
        <v>0.38066666666666665</v>
      </c>
      <c r="O2891" s="7">
        <f t="shared" si="181"/>
        <v>81.569999999999993</v>
      </c>
      <c r="P2891" t="s">
        <v>8271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80"/>
        <v>1.0500000000000001E-2</v>
      </c>
      <c r="O2892" s="7">
        <f t="shared" si="181"/>
        <v>7</v>
      </c>
      <c r="P2892" t="s">
        <v>8271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80"/>
        <v>2.7300000000000001E-2</v>
      </c>
      <c r="O2893" s="7">
        <f t="shared" si="181"/>
        <v>27.3</v>
      </c>
      <c r="P2893" t="s">
        <v>8271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80"/>
        <v>9.0909090909090912E-2</v>
      </c>
      <c r="O2894" s="7">
        <f t="shared" si="181"/>
        <v>29.41</v>
      </c>
      <c r="P2894" t="s">
        <v>8271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80"/>
        <v>5.0000000000000001E-3</v>
      </c>
      <c r="O2895" s="7">
        <f t="shared" si="181"/>
        <v>12.5</v>
      </c>
      <c r="P2895" t="s">
        <v>8271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80"/>
        <v>0</v>
      </c>
      <c r="O2896" s="7" t="e">
        <f t="shared" si="181"/>
        <v>#DIV/0!</v>
      </c>
      <c r="P2896" t="s">
        <v>8271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80"/>
        <v>4.5999999999999999E-2</v>
      </c>
      <c r="O2897" s="7">
        <f t="shared" si="181"/>
        <v>5.75</v>
      </c>
      <c r="P2897" t="s">
        <v>8271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80"/>
        <v>0.20833333333333334</v>
      </c>
      <c r="O2898" s="7">
        <f t="shared" si="181"/>
        <v>52.08</v>
      </c>
      <c r="P2898" t="s">
        <v>8271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80"/>
        <v>4.583333333333333E-2</v>
      </c>
      <c r="O2899" s="7">
        <f t="shared" si="181"/>
        <v>183.33</v>
      </c>
      <c r="P2899" t="s">
        <v>8271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80"/>
        <v>4.2133333333333335E-2</v>
      </c>
      <c r="O2900" s="7">
        <f t="shared" si="181"/>
        <v>26.33</v>
      </c>
      <c r="P2900" t="s">
        <v>8271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80"/>
        <v>0</v>
      </c>
      <c r="O2901" s="7" t="e">
        <f t="shared" si="181"/>
        <v>#DIV/0!</v>
      </c>
      <c r="P2901" t="s">
        <v>8271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80"/>
        <v>0.61909090909090914</v>
      </c>
      <c r="O2902" s="7">
        <f t="shared" si="181"/>
        <v>486.43</v>
      </c>
      <c r="P2902" t="s">
        <v>8271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80"/>
        <v>8.0000000000000002E-3</v>
      </c>
      <c r="O2903" s="7">
        <f t="shared" si="181"/>
        <v>3</v>
      </c>
      <c r="P2903" t="s">
        <v>8271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80"/>
        <v>1.6666666666666666E-4</v>
      </c>
      <c r="O2904" s="7">
        <f t="shared" si="181"/>
        <v>25</v>
      </c>
      <c r="P2904" t="s">
        <v>8271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80"/>
        <v>7.7999999999999996E-3</v>
      </c>
      <c r="O2905" s="7">
        <f t="shared" si="181"/>
        <v>9.75</v>
      </c>
      <c r="P2905" t="s">
        <v>8271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80"/>
        <v>0.05</v>
      </c>
      <c r="O2906" s="7">
        <f t="shared" si="181"/>
        <v>18.75</v>
      </c>
      <c r="P2906" t="s">
        <v>8271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80"/>
        <v>0.17771428571428571</v>
      </c>
      <c r="O2907" s="7">
        <f t="shared" si="181"/>
        <v>36.590000000000003</v>
      </c>
      <c r="P2907" t="s">
        <v>8271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80"/>
        <v>9.4166666666666662E-2</v>
      </c>
      <c r="O2908" s="7">
        <f t="shared" si="181"/>
        <v>80.709999999999994</v>
      </c>
      <c r="P2908" t="s">
        <v>8271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80"/>
        <v>8.0000000000000004E-4</v>
      </c>
      <c r="O2909" s="7">
        <f t="shared" si="181"/>
        <v>1</v>
      </c>
      <c r="P2909" t="s">
        <v>8271</v>
      </c>
      <c r="Q2909" t="s">
        <v>8316</v>
      </c>
      <c r="R2909" t="s">
        <v>8317</v>
      </c>
      <c r="S2909" s="11">
        <f t="shared" si="182"/>
        <v>42444.669409722213</v>
      </c>
      <c r="T2909" s="11">
        <f t="shared" si="183"/>
        <v>42504.669409722213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80"/>
        <v>2.75E-2</v>
      </c>
      <c r="O2910" s="7">
        <f t="shared" si="181"/>
        <v>52.8</v>
      </c>
      <c r="P2910" t="s">
        <v>8271</v>
      </c>
      <c r="Q2910" t="s">
        <v>8316</v>
      </c>
      <c r="R2910" t="s">
        <v>8317</v>
      </c>
      <c r="S2910" s="11">
        <f t="shared" si="182"/>
        <v>42499.523368055547</v>
      </c>
      <c r="T2910" s="11">
        <f t="shared" si="183"/>
        <v>42529.523368055547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80"/>
        <v>1.1111111111111112E-4</v>
      </c>
      <c r="O2911" s="7">
        <f t="shared" si="181"/>
        <v>20</v>
      </c>
      <c r="P2911" t="s">
        <v>8271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80"/>
        <v>3.3333333333333335E-5</v>
      </c>
      <c r="O2912" s="7">
        <f t="shared" si="181"/>
        <v>1</v>
      </c>
      <c r="P2912" t="s">
        <v>8271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80"/>
        <v>0.36499999999999999</v>
      </c>
      <c r="O2913" s="7">
        <f t="shared" si="181"/>
        <v>46.93</v>
      </c>
      <c r="P2913" t="s">
        <v>8271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80"/>
        <v>0.14058171745152354</v>
      </c>
      <c r="O2914" s="7">
        <f t="shared" si="181"/>
        <v>78.08</v>
      </c>
      <c r="P2914" t="s">
        <v>8271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80"/>
        <v>2.0000000000000001E-4</v>
      </c>
      <c r="O2915" s="7">
        <f t="shared" si="181"/>
        <v>1</v>
      </c>
      <c r="P2915" t="s">
        <v>8271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80"/>
        <v>4.0000000000000003E-5</v>
      </c>
      <c r="O2916" s="7">
        <f t="shared" si="181"/>
        <v>1</v>
      </c>
      <c r="P2916" t="s">
        <v>8271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80"/>
        <v>0.61099999999999999</v>
      </c>
      <c r="O2917" s="7">
        <f t="shared" si="181"/>
        <v>203.67</v>
      </c>
      <c r="P2917" t="s">
        <v>8271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80"/>
        <v>7.8378378378378383E-2</v>
      </c>
      <c r="O2918" s="7">
        <f t="shared" si="181"/>
        <v>20.71</v>
      </c>
      <c r="P2918" t="s">
        <v>8271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80"/>
        <v>0.2185</v>
      </c>
      <c r="O2919" s="7">
        <f t="shared" si="181"/>
        <v>48.56</v>
      </c>
      <c r="P2919" t="s">
        <v>8271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80"/>
        <v>0.27239999999999998</v>
      </c>
      <c r="O2920" s="7">
        <f t="shared" si="181"/>
        <v>68.099999999999994</v>
      </c>
      <c r="P2920" t="s">
        <v>8271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80"/>
        <v>8.5000000000000006E-2</v>
      </c>
      <c r="O2921" s="7">
        <f t="shared" si="181"/>
        <v>8.5</v>
      </c>
      <c r="P2921" t="s">
        <v>8271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80"/>
        <v>0.26840000000000003</v>
      </c>
      <c r="O2922" s="7">
        <f t="shared" si="181"/>
        <v>51.62</v>
      </c>
      <c r="P2922" t="s">
        <v>8271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80"/>
        <v>1.29</v>
      </c>
      <c r="O2923" s="7">
        <f t="shared" si="181"/>
        <v>43</v>
      </c>
      <c r="P2923" t="s">
        <v>8305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80"/>
        <v>1</v>
      </c>
      <c r="O2924" s="7">
        <f t="shared" si="181"/>
        <v>83.33</v>
      </c>
      <c r="P2924" t="s">
        <v>8305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80"/>
        <v>1</v>
      </c>
      <c r="O2925" s="7">
        <f t="shared" si="181"/>
        <v>30</v>
      </c>
      <c r="P2925" t="s">
        <v>8305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80"/>
        <v>1.032</v>
      </c>
      <c r="O2926" s="7">
        <f t="shared" si="181"/>
        <v>175.51</v>
      </c>
      <c r="P2926" t="s">
        <v>8305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80"/>
        <v>1.0244597777777777</v>
      </c>
      <c r="O2927" s="7">
        <f t="shared" si="181"/>
        <v>231.66</v>
      </c>
      <c r="P2927" t="s">
        <v>8305</v>
      </c>
      <c r="Q2927" t="s">
        <v>8316</v>
      </c>
      <c r="R2927" t="s">
        <v>8358</v>
      </c>
      <c r="S2927" s="11">
        <f t="shared" si="182"/>
        <v>41863.375787037032</v>
      </c>
      <c r="T2927" s="11">
        <f t="shared" si="183"/>
        <v>41893.375787037032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80"/>
        <v>1.25</v>
      </c>
      <c r="O2928" s="7">
        <f t="shared" si="181"/>
        <v>75</v>
      </c>
      <c r="P2928" t="s">
        <v>8305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80"/>
        <v>1.3083333333333333</v>
      </c>
      <c r="O2929" s="7">
        <f t="shared" si="181"/>
        <v>112.14</v>
      </c>
      <c r="P2929" t="s">
        <v>8305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80"/>
        <v>1</v>
      </c>
      <c r="O2930" s="7">
        <f t="shared" si="181"/>
        <v>41.67</v>
      </c>
      <c r="P2930" t="s">
        <v>8305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80"/>
        <v>1.02069375</v>
      </c>
      <c r="O2931" s="7">
        <f t="shared" si="181"/>
        <v>255.17</v>
      </c>
      <c r="P2931" t="s">
        <v>8305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80"/>
        <v>1.0092000000000001</v>
      </c>
      <c r="O2932" s="7">
        <f t="shared" si="181"/>
        <v>162.77000000000001</v>
      </c>
      <c r="P2932" t="s">
        <v>8305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80"/>
        <v>1.06</v>
      </c>
      <c r="O2933" s="7">
        <f t="shared" si="181"/>
        <v>88.33</v>
      </c>
      <c r="P2933" t="s">
        <v>8305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80"/>
        <v>1.0509677419354839</v>
      </c>
      <c r="O2934" s="7">
        <f t="shared" si="181"/>
        <v>85.74</v>
      </c>
      <c r="P2934" t="s">
        <v>8305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80"/>
        <v>1.0276000000000001</v>
      </c>
      <c r="O2935" s="7">
        <f t="shared" si="181"/>
        <v>47.57</v>
      </c>
      <c r="P2935" t="s">
        <v>8305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80"/>
        <v>1.08</v>
      </c>
      <c r="O2936" s="7">
        <f t="shared" si="181"/>
        <v>72.97</v>
      </c>
      <c r="P2936" t="s">
        <v>8305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80"/>
        <v>1.0088571428571429</v>
      </c>
      <c r="O2937" s="7">
        <f t="shared" si="181"/>
        <v>90.54</v>
      </c>
      <c r="P2937" t="s">
        <v>8305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80"/>
        <v>1.28</v>
      </c>
      <c r="O2938" s="7">
        <f t="shared" si="181"/>
        <v>37.65</v>
      </c>
      <c r="P2938" t="s">
        <v>8305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80"/>
        <v>1.3333333333333333</v>
      </c>
      <c r="O2939" s="7">
        <f t="shared" si="181"/>
        <v>36.36</v>
      </c>
      <c r="P2939" t="s">
        <v>8305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80"/>
        <v>1.0137499999999999</v>
      </c>
      <c r="O2940" s="7">
        <f t="shared" si="181"/>
        <v>126.72</v>
      </c>
      <c r="P2940" t="s">
        <v>8305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80"/>
        <v>1.0287500000000001</v>
      </c>
      <c r="O2941" s="7">
        <f t="shared" si="181"/>
        <v>329.2</v>
      </c>
      <c r="P2941" t="s">
        <v>8305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80"/>
        <v>1.0724</v>
      </c>
      <c r="O2942" s="7">
        <f t="shared" si="181"/>
        <v>81.239999999999995</v>
      </c>
      <c r="P2942" t="s">
        <v>8305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80"/>
        <v>4.0000000000000003E-5</v>
      </c>
      <c r="O2943" s="7">
        <f t="shared" si="181"/>
        <v>1</v>
      </c>
      <c r="P2943" t="s">
        <v>8303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80"/>
        <v>0.20424999999999999</v>
      </c>
      <c r="O2944" s="7">
        <f t="shared" si="181"/>
        <v>202.23</v>
      </c>
      <c r="P2944" t="s">
        <v>8303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80"/>
        <v>0</v>
      </c>
      <c r="O2945" s="7" t="e">
        <f t="shared" si="181"/>
        <v>#DIV/0!</v>
      </c>
      <c r="P2945" t="s">
        <v>8303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si="180"/>
        <v>0.01</v>
      </c>
      <c r="O2946" s="7">
        <f t="shared" si="181"/>
        <v>100</v>
      </c>
      <c r="P2946" t="s">
        <v>8303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ref="N2947:N3010" si="184">E2947/D2947</f>
        <v>0</v>
      </c>
      <c r="O2947" s="7" t="e">
        <f t="shared" ref="O2947:O3010" si="185">ROUND((E2947/L2947), 2)</f>
        <v>#DIV/0!</v>
      </c>
      <c r="P2947" t="s">
        <v>8303</v>
      </c>
      <c r="Q2947" t="s">
        <v>8316</v>
      </c>
      <c r="R2947" t="s">
        <v>8356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84"/>
        <v>1E-3</v>
      </c>
      <c r="O2948" s="7">
        <f t="shared" si="185"/>
        <v>1</v>
      </c>
      <c r="P2948" t="s">
        <v>8303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84"/>
        <v>4.2880000000000001E-2</v>
      </c>
      <c r="O2949" s="7">
        <f t="shared" si="185"/>
        <v>82.46</v>
      </c>
      <c r="P2949" t="s">
        <v>8303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42698.507638888892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84"/>
        <v>4.8000000000000001E-5</v>
      </c>
      <c r="O2950" s="7">
        <f t="shared" si="185"/>
        <v>2.67</v>
      </c>
      <c r="P2950" t="s">
        <v>8303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84"/>
        <v>2.5000000000000001E-2</v>
      </c>
      <c r="O2951" s="7">
        <f t="shared" si="185"/>
        <v>12.5</v>
      </c>
      <c r="P2951" t="s">
        <v>8303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84"/>
        <v>0</v>
      </c>
      <c r="O2952" s="7" t="e">
        <f t="shared" si="185"/>
        <v>#DIV/0!</v>
      </c>
      <c r="P2952" t="s">
        <v>8303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84"/>
        <v>2.1919999999999999E-2</v>
      </c>
      <c r="O2953" s="7">
        <f t="shared" si="185"/>
        <v>18.899999999999999</v>
      </c>
      <c r="P2953" t="s">
        <v>8303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84"/>
        <v>8.0250000000000002E-2</v>
      </c>
      <c r="O2954" s="7">
        <f t="shared" si="185"/>
        <v>200.63</v>
      </c>
      <c r="P2954" t="s">
        <v>8303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84"/>
        <v>1.5125E-3</v>
      </c>
      <c r="O2955" s="7">
        <f t="shared" si="185"/>
        <v>201.67</v>
      </c>
      <c r="P2955" t="s">
        <v>8303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84"/>
        <v>0</v>
      </c>
      <c r="O2956" s="7" t="e">
        <f t="shared" si="185"/>
        <v>#DIV/0!</v>
      </c>
      <c r="P2956" t="s">
        <v>8303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42810.333368055559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84"/>
        <v>0.59583333333333333</v>
      </c>
      <c r="O2957" s="7">
        <f t="shared" si="185"/>
        <v>65</v>
      </c>
      <c r="P2957" t="s">
        <v>8303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84"/>
        <v>0.16734177215189874</v>
      </c>
      <c r="O2958" s="7">
        <f t="shared" si="185"/>
        <v>66.099999999999994</v>
      </c>
      <c r="P2958" t="s">
        <v>8303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84"/>
        <v>1.8666666666666668E-2</v>
      </c>
      <c r="O2959" s="7">
        <f t="shared" si="185"/>
        <v>93.33</v>
      </c>
      <c r="P2959" t="s">
        <v>8303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84"/>
        <v>0</v>
      </c>
      <c r="O2960" s="7" t="e">
        <f t="shared" si="185"/>
        <v>#DIV/0!</v>
      </c>
      <c r="P2960" t="s">
        <v>8303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84"/>
        <v>0</v>
      </c>
      <c r="O2961" s="7" t="e">
        <f t="shared" si="185"/>
        <v>#DIV/0!</v>
      </c>
      <c r="P2961" t="s">
        <v>8303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84"/>
        <v>0</v>
      </c>
      <c r="O2962" s="7" t="e">
        <f t="shared" si="185"/>
        <v>#DIV/0!</v>
      </c>
      <c r="P2962" t="s">
        <v>8303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84"/>
        <v>1.0962000000000001</v>
      </c>
      <c r="O2963" s="7">
        <f t="shared" si="185"/>
        <v>50.75</v>
      </c>
      <c r="P2963" t="s">
        <v>8271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84"/>
        <v>1.218</v>
      </c>
      <c r="O2964" s="7">
        <f t="shared" si="185"/>
        <v>60.9</v>
      </c>
      <c r="P2964" t="s">
        <v>8271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84"/>
        <v>1.0685</v>
      </c>
      <c r="O2965" s="7">
        <f t="shared" si="185"/>
        <v>109.03</v>
      </c>
      <c r="P2965" t="s">
        <v>8271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84"/>
        <v>1.0071379999999999</v>
      </c>
      <c r="O2966" s="7">
        <f t="shared" si="185"/>
        <v>25.69</v>
      </c>
      <c r="P2966" t="s">
        <v>8271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84"/>
        <v>1.0900000000000001</v>
      </c>
      <c r="O2967" s="7">
        <f t="shared" si="185"/>
        <v>41.92</v>
      </c>
      <c r="P2967" t="s">
        <v>8271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84"/>
        <v>1.1363000000000001</v>
      </c>
      <c r="O2968" s="7">
        <f t="shared" si="185"/>
        <v>88.77</v>
      </c>
      <c r="P2968" t="s">
        <v>8271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84"/>
        <v>1.1392</v>
      </c>
      <c r="O2969" s="7">
        <f t="shared" si="185"/>
        <v>80.23</v>
      </c>
      <c r="P2969" t="s">
        <v>8271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84"/>
        <v>1.06</v>
      </c>
      <c r="O2970" s="7">
        <f t="shared" si="185"/>
        <v>78.94</v>
      </c>
      <c r="P2970" t="s">
        <v>8271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84"/>
        <v>1.625</v>
      </c>
      <c r="O2971" s="7">
        <f t="shared" si="185"/>
        <v>95.59</v>
      </c>
      <c r="P2971" t="s">
        <v>8271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84"/>
        <v>1.06</v>
      </c>
      <c r="O2972" s="7">
        <f t="shared" si="185"/>
        <v>69.89</v>
      </c>
      <c r="P2972" t="s">
        <v>8271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84"/>
        <v>1.0015624999999999</v>
      </c>
      <c r="O2973" s="7">
        <f t="shared" si="185"/>
        <v>74.53</v>
      </c>
      <c r="P2973" t="s">
        <v>8271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84"/>
        <v>1.0535000000000001</v>
      </c>
      <c r="O2974" s="7">
        <f t="shared" si="185"/>
        <v>123.94</v>
      </c>
      <c r="P2974" t="s">
        <v>8271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84"/>
        <v>1.748</v>
      </c>
      <c r="O2975" s="7">
        <f t="shared" si="185"/>
        <v>264.85000000000002</v>
      </c>
      <c r="P2975" t="s">
        <v>8271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84"/>
        <v>1.02</v>
      </c>
      <c r="O2976" s="7">
        <f t="shared" si="185"/>
        <v>58.62</v>
      </c>
      <c r="P2976" t="s">
        <v>8271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84"/>
        <v>1.00125</v>
      </c>
      <c r="O2977" s="7">
        <f t="shared" si="185"/>
        <v>70.88</v>
      </c>
      <c r="P2977" t="s">
        <v>8271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84"/>
        <v>1.7142857142857142</v>
      </c>
      <c r="O2978" s="7">
        <f t="shared" si="185"/>
        <v>8.57</v>
      </c>
      <c r="P2978" t="s">
        <v>8271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84"/>
        <v>1.1356666666666666</v>
      </c>
      <c r="O2979" s="7">
        <f t="shared" si="185"/>
        <v>113.57</v>
      </c>
      <c r="P2979" t="s">
        <v>8271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84"/>
        <v>1.2946666666666666</v>
      </c>
      <c r="O2980" s="7">
        <f t="shared" si="185"/>
        <v>60.69</v>
      </c>
      <c r="P2980" t="s">
        <v>8271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84"/>
        <v>1.014</v>
      </c>
      <c r="O2981" s="7">
        <f t="shared" si="185"/>
        <v>110.22</v>
      </c>
      <c r="P2981" t="s">
        <v>8271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84"/>
        <v>1.0916666666666666</v>
      </c>
      <c r="O2982" s="7">
        <f t="shared" si="185"/>
        <v>136.46</v>
      </c>
      <c r="P2982" t="s">
        <v>8271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84"/>
        <v>1.28925</v>
      </c>
      <c r="O2983" s="7">
        <f t="shared" si="185"/>
        <v>53.16</v>
      </c>
      <c r="P2983" t="s">
        <v>8303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84"/>
        <v>1.0206</v>
      </c>
      <c r="O2984" s="7">
        <f t="shared" si="185"/>
        <v>86.49</v>
      </c>
      <c r="P2984" t="s">
        <v>8303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84"/>
        <v>1.465395775862069</v>
      </c>
      <c r="O2985" s="7">
        <f t="shared" si="185"/>
        <v>155.24</v>
      </c>
      <c r="P2985" t="s">
        <v>8303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84"/>
        <v>1.00352</v>
      </c>
      <c r="O2986" s="7">
        <f t="shared" si="185"/>
        <v>115.08</v>
      </c>
      <c r="P2986" t="s">
        <v>8303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84"/>
        <v>1.2164999999999999</v>
      </c>
      <c r="O2987" s="7">
        <f t="shared" si="185"/>
        <v>109.59</v>
      </c>
      <c r="P2987" t="s">
        <v>8303</v>
      </c>
      <c r="Q2987" t="s">
        <v>8316</v>
      </c>
      <c r="R2987" t="s">
        <v>8356</v>
      </c>
      <c r="S2987" s="11">
        <f t="shared" si="186"/>
        <v>42654.765370370362</v>
      </c>
      <c r="T2987" s="11">
        <f t="shared" si="187"/>
        <v>42673.958333333336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84"/>
        <v>1.0549999999999999</v>
      </c>
      <c r="O2988" s="7">
        <f t="shared" si="185"/>
        <v>45.21</v>
      </c>
      <c r="P2988" t="s">
        <v>8303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84"/>
        <v>1.1040080000000001</v>
      </c>
      <c r="O2989" s="7">
        <f t="shared" si="185"/>
        <v>104.15</v>
      </c>
      <c r="P2989" t="s">
        <v>8303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84"/>
        <v>1</v>
      </c>
      <c r="O2990" s="7">
        <f t="shared" si="185"/>
        <v>35.71</v>
      </c>
      <c r="P2990" t="s">
        <v>8303</v>
      </c>
      <c r="Q2990" t="s">
        <v>8316</v>
      </c>
      <c r="R2990" t="s">
        <v>8356</v>
      </c>
      <c r="S2990" s="11">
        <f t="shared" si="186"/>
        <v>42511.153715277782</v>
      </c>
      <c r="T2990" s="11">
        <f t="shared" si="187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84"/>
        <v>1.76535</v>
      </c>
      <c r="O2991" s="7">
        <f t="shared" si="185"/>
        <v>97</v>
      </c>
      <c r="P2991" t="s">
        <v>8303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84"/>
        <v>1</v>
      </c>
      <c r="O2992" s="7">
        <f t="shared" si="185"/>
        <v>370.37</v>
      </c>
      <c r="P2992" t="s">
        <v>8303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84"/>
        <v>1.0329411764705883</v>
      </c>
      <c r="O2993" s="7">
        <f t="shared" si="185"/>
        <v>94.41</v>
      </c>
      <c r="P2993" t="s">
        <v>8303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84"/>
        <v>1.0449999999999999</v>
      </c>
      <c r="O2994" s="7">
        <f t="shared" si="185"/>
        <v>48.98</v>
      </c>
      <c r="P2994" t="s">
        <v>8303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84"/>
        <v>1.0029999999999999</v>
      </c>
      <c r="O2995" s="7">
        <f t="shared" si="185"/>
        <v>45.59</v>
      </c>
      <c r="P2995" t="s">
        <v>8303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84"/>
        <v>4.577466666666667</v>
      </c>
      <c r="O2996" s="7">
        <f t="shared" si="185"/>
        <v>23.28</v>
      </c>
      <c r="P2996" t="s">
        <v>8303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84"/>
        <v>1.0496000000000001</v>
      </c>
      <c r="O2997" s="7">
        <f t="shared" si="185"/>
        <v>63.23</v>
      </c>
      <c r="P2997" t="s">
        <v>8303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84"/>
        <v>1.7194285714285715</v>
      </c>
      <c r="O2998" s="7">
        <f t="shared" si="185"/>
        <v>153.52000000000001</v>
      </c>
      <c r="P2998" t="s">
        <v>8303</v>
      </c>
      <c r="Q2998" t="s">
        <v>8316</v>
      </c>
      <c r="R2998" t="s">
        <v>8356</v>
      </c>
      <c r="S2998" s="11">
        <f t="shared" si="186"/>
        <v>42090.70416666667</v>
      </c>
      <c r="T2998" s="11">
        <f t="shared" si="187"/>
        <v>42150.70416666667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84"/>
        <v>1.0373000000000001</v>
      </c>
      <c r="O2999" s="7">
        <f t="shared" si="185"/>
        <v>90.2</v>
      </c>
      <c r="P2999" t="s">
        <v>8303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84"/>
        <v>1.0302899999999999</v>
      </c>
      <c r="O3000" s="7">
        <f t="shared" si="185"/>
        <v>118.97</v>
      </c>
      <c r="P3000" t="s">
        <v>8303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84"/>
        <v>1.1888888888888889</v>
      </c>
      <c r="O3001" s="7">
        <f t="shared" si="185"/>
        <v>80.25</v>
      </c>
      <c r="P3001" t="s">
        <v>8303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84"/>
        <v>1</v>
      </c>
      <c r="O3002" s="7">
        <f t="shared" si="185"/>
        <v>62.5</v>
      </c>
      <c r="P3002" t="s">
        <v>8303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84"/>
        <v>3.1869988910451896</v>
      </c>
      <c r="O3003" s="7">
        <f t="shared" si="185"/>
        <v>131.38</v>
      </c>
      <c r="P3003" t="s">
        <v>8303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84"/>
        <v>1.0850614285714286</v>
      </c>
      <c r="O3004" s="7">
        <f t="shared" si="185"/>
        <v>73.03</v>
      </c>
      <c r="P3004" t="s">
        <v>8303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84"/>
        <v>1.0116666666666667</v>
      </c>
      <c r="O3005" s="7">
        <f t="shared" si="185"/>
        <v>178.53</v>
      </c>
      <c r="P3005" t="s">
        <v>8303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84"/>
        <v>1.12815</v>
      </c>
      <c r="O3006" s="7">
        <f t="shared" si="185"/>
        <v>162.91</v>
      </c>
      <c r="P3006" t="s">
        <v>8303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84"/>
        <v>1.2049622641509434</v>
      </c>
      <c r="O3007" s="7">
        <f t="shared" si="185"/>
        <v>108.24</v>
      </c>
      <c r="P3007" t="s">
        <v>8303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84"/>
        <v>1.0774999999999999</v>
      </c>
      <c r="O3008" s="7">
        <f t="shared" si="185"/>
        <v>88.87</v>
      </c>
      <c r="P3008" t="s">
        <v>8303</v>
      </c>
      <c r="Q3008" t="s">
        <v>8316</v>
      </c>
      <c r="R3008" t="s">
        <v>8356</v>
      </c>
      <c r="S3008" s="11">
        <f t="shared" si="186"/>
        <v>41957.548506944448</v>
      </c>
      <c r="T3008" s="11">
        <f t="shared" si="187"/>
        <v>41987.548506944448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84"/>
        <v>1.8</v>
      </c>
      <c r="O3009" s="7">
        <f t="shared" si="185"/>
        <v>54</v>
      </c>
      <c r="P3009" t="s">
        <v>8303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si="184"/>
        <v>1.0116666666666667</v>
      </c>
      <c r="O3010" s="7">
        <f t="shared" si="185"/>
        <v>116.73</v>
      </c>
      <c r="P3010" t="s">
        <v>8303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ref="N3011:N3074" si="188">E3011/D3011</f>
        <v>1.19756</v>
      </c>
      <c r="O3011" s="7">
        <f t="shared" ref="O3011:O3074" si="189">ROUND((E3011/L3011), 2)</f>
        <v>233.9</v>
      </c>
      <c r="P3011" t="s">
        <v>8303</v>
      </c>
      <c r="Q3011" t="s">
        <v>8316</v>
      </c>
      <c r="R3011" t="s">
        <v>8356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88"/>
        <v>1.58</v>
      </c>
      <c r="O3012" s="7">
        <f t="shared" si="189"/>
        <v>158</v>
      </c>
      <c r="P3012" t="s">
        <v>8303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88"/>
        <v>1.2366666666666666</v>
      </c>
      <c r="O3013" s="7">
        <f t="shared" si="189"/>
        <v>14.84</v>
      </c>
      <c r="P3013" t="s">
        <v>8303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88"/>
        <v>1.1712499999999999</v>
      </c>
      <c r="O3014" s="7">
        <f t="shared" si="189"/>
        <v>85.18</v>
      </c>
      <c r="P3014" t="s">
        <v>8303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88"/>
        <v>1.5696000000000001</v>
      </c>
      <c r="O3015" s="7">
        <f t="shared" si="189"/>
        <v>146.69</v>
      </c>
      <c r="P3015" t="s">
        <v>8303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88"/>
        <v>1.13104</v>
      </c>
      <c r="O3016" s="7">
        <f t="shared" si="189"/>
        <v>50.76</v>
      </c>
      <c r="P3016" t="s">
        <v>8303</v>
      </c>
      <c r="Q3016" t="s">
        <v>8316</v>
      </c>
      <c r="R3016" t="s">
        <v>8356</v>
      </c>
      <c r="S3016" s="11">
        <f t="shared" si="190"/>
        <v>41919.915277777778</v>
      </c>
      <c r="T3016" s="11">
        <f t="shared" si="191"/>
        <v>41948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88"/>
        <v>1.0317647058823529</v>
      </c>
      <c r="O3017" s="7">
        <f t="shared" si="189"/>
        <v>87.7</v>
      </c>
      <c r="P3017" t="s">
        <v>8303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88"/>
        <v>1.0261176470588236</v>
      </c>
      <c r="O3018" s="7">
        <f t="shared" si="189"/>
        <v>242.28</v>
      </c>
      <c r="P3018" t="s">
        <v>8303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88"/>
        <v>1.0584090909090909</v>
      </c>
      <c r="O3019" s="7">
        <f t="shared" si="189"/>
        <v>146.44999999999999</v>
      </c>
      <c r="P3019" t="s">
        <v>8303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88"/>
        <v>1.0071428571428571</v>
      </c>
      <c r="O3020" s="7">
        <f t="shared" si="189"/>
        <v>103.17</v>
      </c>
      <c r="P3020" t="s">
        <v>8303</v>
      </c>
      <c r="Q3020" t="s">
        <v>8316</v>
      </c>
      <c r="R3020" t="s">
        <v>8356</v>
      </c>
      <c r="S3020" s="11">
        <f t="shared" si="190"/>
        <v>42163.090000000004</v>
      </c>
      <c r="T3020" s="11">
        <f t="shared" si="191"/>
        <v>42205.708333333336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88"/>
        <v>1.2123333333333333</v>
      </c>
      <c r="O3021" s="7">
        <f t="shared" si="189"/>
        <v>80.459999999999994</v>
      </c>
      <c r="P3021" t="s">
        <v>8303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88"/>
        <v>1.0057142857142858</v>
      </c>
      <c r="O3022" s="7">
        <f t="shared" si="189"/>
        <v>234.67</v>
      </c>
      <c r="P3022" t="s">
        <v>8303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88"/>
        <v>1.1602222222222223</v>
      </c>
      <c r="O3023" s="7">
        <f t="shared" si="189"/>
        <v>50.69</v>
      </c>
      <c r="P3023" t="s">
        <v>8303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88"/>
        <v>1.0087999999999999</v>
      </c>
      <c r="O3024" s="7">
        <f t="shared" si="189"/>
        <v>162.71</v>
      </c>
      <c r="P3024" t="s">
        <v>8303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88"/>
        <v>1.03</v>
      </c>
      <c r="O3025" s="7">
        <f t="shared" si="189"/>
        <v>120.17</v>
      </c>
      <c r="P3025" t="s">
        <v>8303</v>
      </c>
      <c r="Q3025" t="s">
        <v>8316</v>
      </c>
      <c r="R3025" t="s">
        <v>8356</v>
      </c>
      <c r="S3025" s="11">
        <f t="shared" si="190"/>
        <v>42121.46743055556</v>
      </c>
      <c r="T3025" s="11">
        <f t="shared" si="191"/>
        <v>42166.46743055556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88"/>
        <v>2.4641999999999999</v>
      </c>
      <c r="O3026" s="7">
        <f t="shared" si="189"/>
        <v>67.7</v>
      </c>
      <c r="P3026" t="s">
        <v>8303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88"/>
        <v>3.0219999999999998</v>
      </c>
      <c r="O3027" s="7">
        <f t="shared" si="189"/>
        <v>52.1</v>
      </c>
      <c r="P3027" t="s">
        <v>8303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88"/>
        <v>1.4333333333333333</v>
      </c>
      <c r="O3028" s="7">
        <f t="shared" si="189"/>
        <v>51.6</v>
      </c>
      <c r="P3028" t="s">
        <v>8303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88"/>
        <v>1.3144</v>
      </c>
      <c r="O3029" s="7">
        <f t="shared" si="189"/>
        <v>164.3</v>
      </c>
      <c r="P3029" t="s">
        <v>8303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88"/>
        <v>1.6801999999999999</v>
      </c>
      <c r="O3030" s="7">
        <f t="shared" si="189"/>
        <v>84.86</v>
      </c>
      <c r="P3030" t="s">
        <v>8303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88"/>
        <v>1.0967666666666667</v>
      </c>
      <c r="O3031" s="7">
        <f t="shared" si="189"/>
        <v>94.55</v>
      </c>
      <c r="P3031" t="s">
        <v>8303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88"/>
        <v>1.0668571428571429</v>
      </c>
      <c r="O3032" s="7">
        <f t="shared" si="189"/>
        <v>45.54</v>
      </c>
      <c r="P3032" t="s">
        <v>8303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88"/>
        <v>1</v>
      </c>
      <c r="O3033" s="7">
        <f t="shared" si="189"/>
        <v>51.72</v>
      </c>
      <c r="P3033" t="s">
        <v>8303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88"/>
        <v>1.272</v>
      </c>
      <c r="O3034" s="7">
        <f t="shared" si="189"/>
        <v>50.88</v>
      </c>
      <c r="P3034" t="s">
        <v>8303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88"/>
        <v>1.4653333333333334</v>
      </c>
      <c r="O3035" s="7">
        <f t="shared" si="189"/>
        <v>191.13</v>
      </c>
      <c r="P3035" t="s">
        <v>8303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88"/>
        <v>1.1253599999999999</v>
      </c>
      <c r="O3036" s="7">
        <f t="shared" si="189"/>
        <v>89.31</v>
      </c>
      <c r="P3036" t="s">
        <v>8303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88"/>
        <v>1.0878684000000001</v>
      </c>
      <c r="O3037" s="7">
        <f t="shared" si="189"/>
        <v>88.59</v>
      </c>
      <c r="P3037" t="s">
        <v>8303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88"/>
        <v>1.26732</v>
      </c>
      <c r="O3038" s="7">
        <f t="shared" si="189"/>
        <v>96.3</v>
      </c>
      <c r="P3038" t="s">
        <v>8303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88"/>
        <v>2.1320000000000001</v>
      </c>
      <c r="O3039" s="7">
        <f t="shared" si="189"/>
        <v>33.31</v>
      </c>
      <c r="P3039" t="s">
        <v>8303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88"/>
        <v>1.0049999999999999</v>
      </c>
      <c r="O3040" s="7">
        <f t="shared" si="189"/>
        <v>37.22</v>
      </c>
      <c r="P3040" t="s">
        <v>8303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88"/>
        <v>1.0871389999999999</v>
      </c>
      <c r="O3041" s="7">
        <f t="shared" si="189"/>
        <v>92.13</v>
      </c>
      <c r="P3041" t="s">
        <v>8303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88"/>
        <v>1.075</v>
      </c>
      <c r="O3042" s="7">
        <f t="shared" si="189"/>
        <v>76.790000000000006</v>
      </c>
      <c r="P3042" t="s">
        <v>8303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88"/>
        <v>1.1048192771084338</v>
      </c>
      <c r="O3043" s="7">
        <f t="shared" si="189"/>
        <v>96.53</v>
      </c>
      <c r="P3043" t="s">
        <v>8303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88"/>
        <v>1.28</v>
      </c>
      <c r="O3044" s="7">
        <f t="shared" si="189"/>
        <v>51.89</v>
      </c>
      <c r="P3044" t="s">
        <v>8303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88"/>
        <v>1.1000666666666667</v>
      </c>
      <c r="O3045" s="7">
        <f t="shared" si="189"/>
        <v>128.91</v>
      </c>
      <c r="P3045" t="s">
        <v>8303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88"/>
        <v>1.0934166666666667</v>
      </c>
      <c r="O3046" s="7">
        <f t="shared" si="189"/>
        <v>84.11</v>
      </c>
      <c r="P3046" t="s">
        <v>8303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88"/>
        <v>1.3270650000000002</v>
      </c>
      <c r="O3047" s="7">
        <f t="shared" si="189"/>
        <v>82.94</v>
      </c>
      <c r="P3047" t="s">
        <v>8303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88"/>
        <v>1.9084810126582279</v>
      </c>
      <c r="O3048" s="7">
        <f t="shared" si="189"/>
        <v>259.95</v>
      </c>
      <c r="P3048" t="s">
        <v>8303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88"/>
        <v>1.49</v>
      </c>
      <c r="O3049" s="7">
        <f t="shared" si="189"/>
        <v>37.25</v>
      </c>
      <c r="P3049" t="s">
        <v>8303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88"/>
        <v>1.6639999999999999</v>
      </c>
      <c r="O3050" s="7">
        <f t="shared" si="189"/>
        <v>177.02</v>
      </c>
      <c r="P3050" t="s">
        <v>8303</v>
      </c>
      <c r="Q3050" t="s">
        <v>8316</v>
      </c>
      <c r="R3050" t="s">
        <v>8356</v>
      </c>
      <c r="S3050" s="11">
        <f t="shared" si="190"/>
        <v>41975.692847222213</v>
      </c>
      <c r="T3050" s="11">
        <f t="shared" si="191"/>
        <v>42004.681944444441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88"/>
        <v>1.0666666666666667</v>
      </c>
      <c r="O3051" s="7">
        <f t="shared" si="189"/>
        <v>74.069999999999993</v>
      </c>
      <c r="P3051" t="s">
        <v>8303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88"/>
        <v>1.06</v>
      </c>
      <c r="O3052" s="7">
        <f t="shared" si="189"/>
        <v>70.67</v>
      </c>
      <c r="P3052" t="s">
        <v>8303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88"/>
        <v>0.23628571428571429</v>
      </c>
      <c r="O3053" s="7">
        <f t="shared" si="189"/>
        <v>23.63</v>
      </c>
      <c r="P3053" t="s">
        <v>8303</v>
      </c>
      <c r="Q3053" t="s">
        <v>8316</v>
      </c>
      <c r="R3053" t="s">
        <v>8356</v>
      </c>
      <c r="S3053" s="11">
        <f t="shared" si="190"/>
        <v>42744.207696759251</v>
      </c>
      <c r="T3053" s="11">
        <f t="shared" si="191"/>
        <v>42774.207696759251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88"/>
        <v>1.5E-3</v>
      </c>
      <c r="O3054" s="7">
        <f t="shared" si="189"/>
        <v>37.5</v>
      </c>
      <c r="P3054" t="s">
        <v>8303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88"/>
        <v>4.0000000000000001E-3</v>
      </c>
      <c r="O3055" s="7">
        <f t="shared" si="189"/>
        <v>13.33</v>
      </c>
      <c r="P3055" t="s">
        <v>8303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88"/>
        <v>0</v>
      </c>
      <c r="O3056" s="7" t="e">
        <f t="shared" si="189"/>
        <v>#DIV/0!</v>
      </c>
      <c r="P3056" t="s">
        <v>8303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88"/>
        <v>5.0000000000000002E-5</v>
      </c>
      <c r="O3057" s="7">
        <f t="shared" si="189"/>
        <v>1</v>
      </c>
      <c r="P3057" t="s">
        <v>8303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88"/>
        <v>0</v>
      </c>
      <c r="O3058" s="7" t="e">
        <f t="shared" si="189"/>
        <v>#DIV/0!</v>
      </c>
      <c r="P3058" t="s">
        <v>8303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88"/>
        <v>0</v>
      </c>
      <c r="O3059" s="7" t="e">
        <f t="shared" si="189"/>
        <v>#DIV/0!</v>
      </c>
      <c r="P3059" t="s">
        <v>8303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88"/>
        <v>1.6666666666666666E-4</v>
      </c>
      <c r="O3060" s="7">
        <f t="shared" si="189"/>
        <v>1</v>
      </c>
      <c r="P3060" t="s">
        <v>8303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88"/>
        <v>3.0066666666666665E-2</v>
      </c>
      <c r="O3061" s="7">
        <f t="shared" si="189"/>
        <v>41</v>
      </c>
      <c r="P3061" t="s">
        <v>8303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88"/>
        <v>1.5227272727272728E-3</v>
      </c>
      <c r="O3062" s="7">
        <f t="shared" si="189"/>
        <v>55.83</v>
      </c>
      <c r="P3062" t="s">
        <v>8303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88"/>
        <v>0</v>
      </c>
      <c r="O3063" s="7" t="e">
        <f t="shared" si="189"/>
        <v>#DIV/0!</v>
      </c>
      <c r="P3063" t="s">
        <v>8303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88"/>
        <v>0.66839999999999999</v>
      </c>
      <c r="O3064" s="7">
        <f t="shared" si="189"/>
        <v>99.76</v>
      </c>
      <c r="P3064" t="s">
        <v>8303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88"/>
        <v>0.19566666666666666</v>
      </c>
      <c r="O3065" s="7">
        <f t="shared" si="189"/>
        <v>25.52</v>
      </c>
      <c r="P3065" t="s">
        <v>8303</v>
      </c>
      <c r="Q3065" t="s">
        <v>8316</v>
      </c>
      <c r="R3065" t="s">
        <v>8356</v>
      </c>
      <c r="S3065" s="11">
        <f t="shared" si="190"/>
        <v>42630.714560185181</v>
      </c>
      <c r="T3065" s="11">
        <f t="shared" si="191"/>
        <v>42665.714560185181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88"/>
        <v>0.11294666666666667</v>
      </c>
      <c r="O3066" s="7">
        <f t="shared" si="189"/>
        <v>117.65</v>
      </c>
      <c r="P3066" t="s">
        <v>8303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88"/>
        <v>4.0000000000000002E-4</v>
      </c>
      <c r="O3067" s="7">
        <f t="shared" si="189"/>
        <v>5</v>
      </c>
      <c r="P3067" t="s">
        <v>8303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88"/>
        <v>0.11985714285714286</v>
      </c>
      <c r="O3068" s="7">
        <f t="shared" si="189"/>
        <v>2796.67</v>
      </c>
      <c r="P3068" t="s">
        <v>8303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88"/>
        <v>2.5000000000000001E-2</v>
      </c>
      <c r="O3069" s="7">
        <f t="shared" si="189"/>
        <v>200</v>
      </c>
      <c r="P3069" t="s">
        <v>8303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88"/>
        <v>6.9999999999999999E-4</v>
      </c>
      <c r="O3070" s="7">
        <f t="shared" si="189"/>
        <v>87.5</v>
      </c>
      <c r="P3070" t="s">
        <v>8303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88"/>
        <v>0.14099999999999999</v>
      </c>
      <c r="O3071" s="7">
        <f t="shared" si="189"/>
        <v>20.14</v>
      </c>
      <c r="P3071" t="s">
        <v>8303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88"/>
        <v>3.3399999999999999E-2</v>
      </c>
      <c r="O3072" s="7">
        <f t="shared" si="189"/>
        <v>20.88</v>
      </c>
      <c r="P3072" t="s">
        <v>8303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88"/>
        <v>0.59775</v>
      </c>
      <c r="O3073" s="7">
        <f t="shared" si="189"/>
        <v>61.31</v>
      </c>
      <c r="P3073" t="s">
        <v>8303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si="188"/>
        <v>1.6666666666666666E-4</v>
      </c>
      <c r="O3074" s="7">
        <f t="shared" si="189"/>
        <v>1</v>
      </c>
      <c r="P3074" t="s">
        <v>8303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ref="N3075:N3138" si="192">E3075/D3075</f>
        <v>2.3035714285714285E-4</v>
      </c>
      <c r="O3075" s="7">
        <f t="shared" ref="O3075:O3138" si="193">ROUND((E3075/L3075), 2)</f>
        <v>92.14</v>
      </c>
      <c r="P3075" t="s">
        <v>8303</v>
      </c>
      <c r="Q3075" t="s">
        <v>8316</v>
      </c>
      <c r="R3075" t="s">
        <v>8356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92"/>
        <v>8.8000000000000003E-4</v>
      </c>
      <c r="O3076" s="7">
        <f t="shared" si="193"/>
        <v>7.33</v>
      </c>
      <c r="P3076" t="s">
        <v>8303</v>
      </c>
      <c r="Q3076" t="s">
        <v>8316</v>
      </c>
      <c r="R3076" t="s">
        <v>8356</v>
      </c>
      <c r="S3076" s="11">
        <f t="shared" si="194"/>
        <v>42409.362951388881</v>
      </c>
      <c r="T3076" s="11">
        <f t="shared" si="195"/>
        <v>42439.362951388881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92"/>
        <v>8.6400000000000005E-2</v>
      </c>
      <c r="O3077" s="7">
        <f t="shared" si="193"/>
        <v>64.8</v>
      </c>
      <c r="P3077" t="s">
        <v>8303</v>
      </c>
      <c r="Q3077" t="s">
        <v>8316</v>
      </c>
      <c r="R3077" t="s">
        <v>8356</v>
      </c>
      <c r="S3077" s="11">
        <f t="shared" si="194"/>
        <v>42550.893981481473</v>
      </c>
      <c r="T3077" s="11">
        <f t="shared" si="195"/>
        <v>42600.893981481473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92"/>
        <v>0.15060000000000001</v>
      </c>
      <c r="O3078" s="7">
        <f t="shared" si="193"/>
        <v>30.12</v>
      </c>
      <c r="P3078" t="s">
        <v>8303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92"/>
        <v>4.7727272727272731E-3</v>
      </c>
      <c r="O3079" s="7">
        <f t="shared" si="193"/>
        <v>52.5</v>
      </c>
      <c r="P3079" t="s">
        <v>8303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92"/>
        <v>1.1833333333333333E-3</v>
      </c>
      <c r="O3080" s="7">
        <f t="shared" si="193"/>
        <v>23.67</v>
      </c>
      <c r="P3080" t="s">
        <v>8303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92"/>
        <v>8.4173998587352451E-3</v>
      </c>
      <c r="O3081" s="7">
        <f t="shared" si="193"/>
        <v>415.78</v>
      </c>
      <c r="P3081" t="s">
        <v>8303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92"/>
        <v>1.8799999999999999E-4</v>
      </c>
      <c r="O3082" s="7">
        <f t="shared" si="193"/>
        <v>53.71</v>
      </c>
      <c r="P3082" t="s">
        <v>8303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92"/>
        <v>2.1029999999999998E-3</v>
      </c>
      <c r="O3083" s="7">
        <f t="shared" si="193"/>
        <v>420.6</v>
      </c>
      <c r="P3083" t="s">
        <v>8303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92"/>
        <v>0</v>
      </c>
      <c r="O3084" s="7" t="e">
        <f t="shared" si="193"/>
        <v>#DIV/0!</v>
      </c>
      <c r="P3084" t="s">
        <v>8303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92"/>
        <v>2.8E-3</v>
      </c>
      <c r="O3085" s="7">
        <f t="shared" si="193"/>
        <v>18.670000000000002</v>
      </c>
      <c r="P3085" t="s">
        <v>8303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92"/>
        <v>0.11579206701157921</v>
      </c>
      <c r="O3086" s="7">
        <f t="shared" si="193"/>
        <v>78.33</v>
      </c>
      <c r="P3086" t="s">
        <v>8303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92"/>
        <v>2.4400000000000002E-2</v>
      </c>
      <c r="O3087" s="7">
        <f t="shared" si="193"/>
        <v>67.78</v>
      </c>
      <c r="P3087" t="s">
        <v>8303</v>
      </c>
      <c r="Q3087" t="s">
        <v>8316</v>
      </c>
      <c r="R3087" t="s">
        <v>8356</v>
      </c>
      <c r="S3087" s="11">
        <f t="shared" si="194"/>
        <v>42246.675451388881</v>
      </c>
      <c r="T3087" s="11">
        <f t="shared" si="195"/>
        <v>42276.675451388881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92"/>
        <v>2.5000000000000001E-3</v>
      </c>
      <c r="O3088" s="7">
        <f t="shared" si="193"/>
        <v>16.670000000000002</v>
      </c>
      <c r="P3088" t="s">
        <v>8303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92"/>
        <v>6.2500000000000003E-3</v>
      </c>
      <c r="O3089" s="7">
        <f t="shared" si="193"/>
        <v>62.5</v>
      </c>
      <c r="P3089" t="s">
        <v>8303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92"/>
        <v>1.9384615384615384E-3</v>
      </c>
      <c r="O3090" s="7">
        <f t="shared" si="193"/>
        <v>42</v>
      </c>
      <c r="P3090" t="s">
        <v>8303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92"/>
        <v>0.23416000000000001</v>
      </c>
      <c r="O3091" s="7">
        <f t="shared" si="193"/>
        <v>130.09</v>
      </c>
      <c r="P3091" t="s">
        <v>8303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92"/>
        <v>5.080888888888889E-2</v>
      </c>
      <c r="O3092" s="7">
        <f t="shared" si="193"/>
        <v>1270.22</v>
      </c>
      <c r="P3092" t="s">
        <v>8303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92"/>
        <v>0.15920000000000001</v>
      </c>
      <c r="O3093" s="7">
        <f t="shared" si="193"/>
        <v>88.44</v>
      </c>
      <c r="P3093" t="s">
        <v>8303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92"/>
        <v>1.1831900000000001E-2</v>
      </c>
      <c r="O3094" s="7">
        <f t="shared" si="193"/>
        <v>56.34</v>
      </c>
      <c r="P3094" t="s">
        <v>8303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92"/>
        <v>0.22750000000000001</v>
      </c>
      <c r="O3095" s="7">
        <f t="shared" si="193"/>
        <v>53.53</v>
      </c>
      <c r="P3095" t="s">
        <v>8303</v>
      </c>
      <c r="Q3095" t="s">
        <v>8316</v>
      </c>
      <c r="R3095" t="s">
        <v>8356</v>
      </c>
      <c r="S3095" s="11">
        <f t="shared" si="194"/>
        <v>41760.700706018513</v>
      </c>
      <c r="T3095" s="11">
        <f t="shared" si="195"/>
        <v>41790.957638888889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92"/>
        <v>2.5000000000000001E-4</v>
      </c>
      <c r="O3096" s="7">
        <f t="shared" si="193"/>
        <v>25</v>
      </c>
      <c r="P3096" t="s">
        <v>8303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92"/>
        <v>3.351206434316354E-3</v>
      </c>
      <c r="O3097" s="7">
        <f t="shared" si="193"/>
        <v>50</v>
      </c>
      <c r="P3097" t="s">
        <v>8303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92"/>
        <v>3.9750000000000001E-2</v>
      </c>
      <c r="O3098" s="7">
        <f t="shared" si="193"/>
        <v>56.79</v>
      </c>
      <c r="P3098" t="s">
        <v>8303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92"/>
        <v>0.17150000000000001</v>
      </c>
      <c r="O3099" s="7">
        <f t="shared" si="193"/>
        <v>40.83</v>
      </c>
      <c r="P3099" t="s">
        <v>8303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92"/>
        <v>3.608004104669061E-2</v>
      </c>
      <c r="O3100" s="7">
        <f t="shared" si="193"/>
        <v>65.11</v>
      </c>
      <c r="P3100" t="s">
        <v>8303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92"/>
        <v>0.13900000000000001</v>
      </c>
      <c r="O3101" s="7">
        <f t="shared" si="193"/>
        <v>55.6</v>
      </c>
      <c r="P3101" t="s">
        <v>8303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92"/>
        <v>0.15225</v>
      </c>
      <c r="O3102" s="7">
        <f t="shared" si="193"/>
        <v>140.54</v>
      </c>
      <c r="P3102" t="s">
        <v>8303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92"/>
        <v>0.12</v>
      </c>
      <c r="O3103" s="7">
        <f t="shared" si="193"/>
        <v>25</v>
      </c>
      <c r="P3103" t="s">
        <v>8303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92"/>
        <v>0.391125</v>
      </c>
      <c r="O3104" s="7">
        <f t="shared" si="193"/>
        <v>69.53</v>
      </c>
      <c r="P3104" t="s">
        <v>8303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92"/>
        <v>2.6829268292682929E-3</v>
      </c>
      <c r="O3105" s="7">
        <f t="shared" si="193"/>
        <v>5.5</v>
      </c>
      <c r="P3105" t="s">
        <v>8303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92"/>
        <v>0.29625000000000001</v>
      </c>
      <c r="O3106" s="7">
        <f t="shared" si="193"/>
        <v>237</v>
      </c>
      <c r="P3106" t="s">
        <v>8303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92"/>
        <v>0.4236099230111206</v>
      </c>
      <c r="O3107" s="7">
        <f t="shared" si="193"/>
        <v>79.87</v>
      </c>
      <c r="P3107" t="s">
        <v>8303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92"/>
        <v>4.1000000000000002E-2</v>
      </c>
      <c r="O3108" s="7">
        <f t="shared" si="193"/>
        <v>10.25</v>
      </c>
      <c r="P3108" t="s">
        <v>8303</v>
      </c>
      <c r="Q3108" t="s">
        <v>8316</v>
      </c>
      <c r="R3108" t="s">
        <v>8356</v>
      </c>
      <c r="S3108" s="11">
        <f t="shared" si="194"/>
        <v>42241.22078703704</v>
      </c>
      <c r="T3108" s="11">
        <f t="shared" si="195"/>
        <v>42263.708333333336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92"/>
        <v>0.197625</v>
      </c>
      <c r="O3109" s="7">
        <f t="shared" si="193"/>
        <v>272.58999999999997</v>
      </c>
      <c r="P3109" t="s">
        <v>8303</v>
      </c>
      <c r="Q3109" t="s">
        <v>8316</v>
      </c>
      <c r="R3109" t="s">
        <v>8356</v>
      </c>
      <c r="S3109" s="11">
        <f t="shared" si="194"/>
        <v>42128.605914351843</v>
      </c>
      <c r="T3109" s="11">
        <f t="shared" si="195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92"/>
        <v>5.1999999999999995E-4</v>
      </c>
      <c r="O3110" s="7">
        <f t="shared" si="193"/>
        <v>13</v>
      </c>
      <c r="P3110" t="s">
        <v>8303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92"/>
        <v>0.25030188679245285</v>
      </c>
      <c r="O3111" s="7">
        <f t="shared" si="193"/>
        <v>58.18</v>
      </c>
      <c r="P3111" t="s">
        <v>8303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92"/>
        <v>4.0000000000000002E-4</v>
      </c>
      <c r="O3112" s="7">
        <f t="shared" si="193"/>
        <v>10</v>
      </c>
      <c r="P3112" t="s">
        <v>8303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92"/>
        <v>0.26640000000000003</v>
      </c>
      <c r="O3113" s="7">
        <f t="shared" si="193"/>
        <v>70.11</v>
      </c>
      <c r="P3113" t="s">
        <v>8303</v>
      </c>
      <c r="Q3113" t="s">
        <v>8316</v>
      </c>
      <c r="R3113" t="s">
        <v>8356</v>
      </c>
      <c r="S3113" s="11">
        <f t="shared" si="194"/>
        <v>41885.38680555555</v>
      </c>
      <c r="T3113" s="11">
        <f t="shared" si="195"/>
        <v>41916.38680555555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92"/>
        <v>4.7363636363636365E-2</v>
      </c>
      <c r="O3114" s="7">
        <f t="shared" si="193"/>
        <v>57.89</v>
      </c>
      <c r="P3114" t="s">
        <v>8303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92"/>
        <v>4.2435339894712751E-2</v>
      </c>
      <c r="O3115" s="7">
        <f t="shared" si="193"/>
        <v>125.27</v>
      </c>
      <c r="P3115" t="s">
        <v>8303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92"/>
        <v>0</v>
      </c>
      <c r="O3116" s="7" t="e">
        <f t="shared" si="193"/>
        <v>#DIV/0!</v>
      </c>
      <c r="P3116" t="s">
        <v>8303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92"/>
        <v>0.03</v>
      </c>
      <c r="O3117" s="7">
        <f t="shared" si="193"/>
        <v>300</v>
      </c>
      <c r="P3117" t="s">
        <v>8303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92"/>
        <v>0.57333333333333336</v>
      </c>
      <c r="O3118" s="7">
        <f t="shared" si="193"/>
        <v>43</v>
      </c>
      <c r="P3118" t="s">
        <v>8303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92"/>
        <v>1E-3</v>
      </c>
      <c r="O3119" s="7">
        <f t="shared" si="193"/>
        <v>1</v>
      </c>
      <c r="P3119" t="s">
        <v>8303</v>
      </c>
      <c r="Q3119" t="s">
        <v>8316</v>
      </c>
      <c r="R3119" t="s">
        <v>8356</v>
      </c>
      <c r="S3119" s="11">
        <f t="shared" si="194"/>
        <v>42509.166203703695</v>
      </c>
      <c r="T3119" s="11">
        <f t="shared" si="195"/>
        <v>42517.341666666667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92"/>
        <v>3.0999999999999999E-3</v>
      </c>
      <c r="O3120" s="7">
        <f t="shared" si="193"/>
        <v>775</v>
      </c>
      <c r="P3120" t="s">
        <v>8303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92"/>
        <v>5.0000000000000001E-4</v>
      </c>
      <c r="O3121" s="7">
        <f t="shared" si="193"/>
        <v>5</v>
      </c>
      <c r="P3121" t="s">
        <v>8303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92"/>
        <v>9.8461538461538464E-5</v>
      </c>
      <c r="O3122" s="7">
        <f t="shared" si="193"/>
        <v>12.8</v>
      </c>
      <c r="P3122" t="s">
        <v>8303</v>
      </c>
      <c r="Q3122" t="s">
        <v>8316</v>
      </c>
      <c r="R3122" t="s">
        <v>8356</v>
      </c>
      <c r="S3122" s="11">
        <f t="shared" si="194"/>
        <v>42435.733749999999</v>
      </c>
      <c r="T3122" s="11">
        <f t="shared" si="195"/>
        <v>42495.692083333335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92"/>
        <v>6.6666666666666671E-3</v>
      </c>
      <c r="O3123" s="7">
        <f t="shared" si="193"/>
        <v>10</v>
      </c>
      <c r="P3123" t="s">
        <v>8303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92"/>
        <v>0.58291457286432158</v>
      </c>
      <c r="O3124" s="7">
        <f t="shared" si="193"/>
        <v>58</v>
      </c>
      <c r="P3124" t="s">
        <v>8303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92"/>
        <v>0.68153600000000003</v>
      </c>
      <c r="O3125" s="7">
        <f t="shared" si="193"/>
        <v>244.8</v>
      </c>
      <c r="P3125" t="s">
        <v>8303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92"/>
        <v>3.2499999999999997E-5</v>
      </c>
      <c r="O3126" s="7">
        <f t="shared" si="193"/>
        <v>6.5</v>
      </c>
      <c r="P3126" t="s">
        <v>8303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92"/>
        <v>0</v>
      </c>
      <c r="O3127" s="7" t="e">
        <f t="shared" si="193"/>
        <v>#DIV/0!</v>
      </c>
      <c r="P3127" t="s">
        <v>8303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92"/>
        <v>4.1599999999999998E-2</v>
      </c>
      <c r="O3128" s="7">
        <f t="shared" si="193"/>
        <v>61.18</v>
      </c>
      <c r="P3128" t="s">
        <v>8303</v>
      </c>
      <c r="Q3128" t="s">
        <v>8316</v>
      </c>
      <c r="R3128" t="s">
        <v>8356</v>
      </c>
      <c r="S3128" s="11">
        <f t="shared" si="194"/>
        <v>42426.809745370374</v>
      </c>
      <c r="T3128" s="11">
        <f t="shared" si="195"/>
        <v>42456.768078703702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92"/>
        <v>0</v>
      </c>
      <c r="O3129" s="7" t="e">
        <f t="shared" si="193"/>
        <v>#DIV/0!</v>
      </c>
      <c r="P3129" t="s">
        <v>8303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92"/>
        <v>1.0860666666666667</v>
      </c>
      <c r="O3130" s="7">
        <f t="shared" si="193"/>
        <v>139.24</v>
      </c>
      <c r="P3130" t="s">
        <v>8271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92"/>
        <v>8.0000000000000002E-3</v>
      </c>
      <c r="O3131" s="7">
        <f t="shared" si="193"/>
        <v>10</v>
      </c>
      <c r="P3131" t="s">
        <v>8271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92"/>
        <v>3.7499999999999999E-2</v>
      </c>
      <c r="O3132" s="7">
        <f t="shared" si="193"/>
        <v>93.75</v>
      </c>
      <c r="P3132" t="s">
        <v>8271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92"/>
        <v>0.15731707317073171</v>
      </c>
      <c r="O3133" s="7">
        <f t="shared" si="193"/>
        <v>53.75</v>
      </c>
      <c r="P3133" t="s">
        <v>8271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92"/>
        <v>3.3333333333333332E-4</v>
      </c>
      <c r="O3134" s="7">
        <f t="shared" si="193"/>
        <v>10</v>
      </c>
      <c r="P3134" t="s">
        <v>8271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92"/>
        <v>1.08</v>
      </c>
      <c r="O3135" s="7">
        <f t="shared" si="193"/>
        <v>33.75</v>
      </c>
      <c r="P3135" t="s">
        <v>8271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92"/>
        <v>0.22500000000000001</v>
      </c>
      <c r="O3136" s="7">
        <f t="shared" si="193"/>
        <v>18.75</v>
      </c>
      <c r="P3136" t="s">
        <v>8271</v>
      </c>
      <c r="Q3136" t="s">
        <v>8316</v>
      </c>
      <c r="R3136" t="s">
        <v>8317</v>
      </c>
      <c r="S3136" s="11">
        <f t="shared" si="194"/>
        <v>42800.511793981481</v>
      </c>
      <c r="T3136" s="11">
        <f t="shared" si="195"/>
        <v>42821.470127314817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92"/>
        <v>0.20849420849420849</v>
      </c>
      <c r="O3137" s="7">
        <f t="shared" si="193"/>
        <v>23.14</v>
      </c>
      <c r="P3137" t="s">
        <v>8271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si="192"/>
        <v>1.278</v>
      </c>
      <c r="O3138" s="7">
        <f t="shared" si="193"/>
        <v>29.05</v>
      </c>
      <c r="P3138" t="s">
        <v>8271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ref="N3139:N3202" si="196">E3139/D3139</f>
        <v>3.3333333333333333E-2</v>
      </c>
      <c r="O3139" s="7">
        <f t="shared" ref="O3139:O3202" si="197">ROUND((E3139/L3139), 2)</f>
        <v>50</v>
      </c>
      <c r="P3139" t="s">
        <v>8271</v>
      </c>
      <c r="Q3139" t="s">
        <v>8316</v>
      </c>
      <c r="R3139" t="s">
        <v>8317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96"/>
        <v>0</v>
      </c>
      <c r="O3140" s="7" t="e">
        <f t="shared" si="197"/>
        <v>#DIV/0!</v>
      </c>
      <c r="P3140" t="s">
        <v>8271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96"/>
        <v>5.3999999999999999E-2</v>
      </c>
      <c r="O3141" s="7">
        <f t="shared" si="197"/>
        <v>450</v>
      </c>
      <c r="P3141" t="s">
        <v>8271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96"/>
        <v>9.5999999999999992E-3</v>
      </c>
      <c r="O3142" s="7">
        <f t="shared" si="197"/>
        <v>24</v>
      </c>
      <c r="P3142" t="s">
        <v>8271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96"/>
        <v>0.51600000000000001</v>
      </c>
      <c r="O3143" s="7">
        <f t="shared" si="197"/>
        <v>32.25</v>
      </c>
      <c r="P3143" t="s">
        <v>8271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96"/>
        <v>1.6363636363636365E-2</v>
      </c>
      <c r="O3144" s="7">
        <f t="shared" si="197"/>
        <v>15</v>
      </c>
      <c r="P3144" t="s">
        <v>8271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96"/>
        <v>0</v>
      </c>
      <c r="O3145" s="7" t="e">
        <f t="shared" si="197"/>
        <v>#DIV/0!</v>
      </c>
      <c r="P3145" t="s">
        <v>8271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96"/>
        <v>0.754</v>
      </c>
      <c r="O3146" s="7">
        <f t="shared" si="197"/>
        <v>251.33</v>
      </c>
      <c r="P3146" t="s">
        <v>8271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96"/>
        <v>0</v>
      </c>
      <c r="O3147" s="7" t="e">
        <f t="shared" si="197"/>
        <v>#DIV/0!</v>
      </c>
      <c r="P3147" t="s">
        <v>8271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96"/>
        <v>0.105</v>
      </c>
      <c r="O3148" s="7">
        <f t="shared" si="197"/>
        <v>437.5</v>
      </c>
      <c r="P3148" t="s">
        <v>8271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96"/>
        <v>1.1752499999999999</v>
      </c>
      <c r="O3149" s="7">
        <f t="shared" si="197"/>
        <v>110.35</v>
      </c>
      <c r="P3149" t="s">
        <v>8271</v>
      </c>
      <c r="Q3149" t="s">
        <v>8316</v>
      </c>
      <c r="R3149" t="s">
        <v>8317</v>
      </c>
      <c r="S3149" s="11">
        <f t="shared" si="198"/>
        <v>41909.761053240742</v>
      </c>
      <c r="T3149" s="11">
        <f t="shared" si="199"/>
        <v>41949.802719907406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96"/>
        <v>1.3116666666666668</v>
      </c>
      <c r="O3150" s="7">
        <f t="shared" si="197"/>
        <v>41.42</v>
      </c>
      <c r="P3150" t="s">
        <v>8271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96"/>
        <v>1.04</v>
      </c>
      <c r="O3151" s="7">
        <f t="shared" si="197"/>
        <v>52</v>
      </c>
      <c r="P3151" t="s">
        <v>8271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96"/>
        <v>1.01</v>
      </c>
      <c r="O3152" s="7">
        <f t="shared" si="197"/>
        <v>33.99</v>
      </c>
      <c r="P3152" t="s">
        <v>8271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96"/>
        <v>1.004</v>
      </c>
      <c r="O3153" s="7">
        <f t="shared" si="197"/>
        <v>103.35</v>
      </c>
      <c r="P3153" t="s">
        <v>8271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96"/>
        <v>1.0595454545454546</v>
      </c>
      <c r="O3154" s="7">
        <f t="shared" si="197"/>
        <v>34.79</v>
      </c>
      <c r="P3154" t="s">
        <v>8271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96"/>
        <v>3.3558333333333334</v>
      </c>
      <c r="O3155" s="7">
        <f t="shared" si="197"/>
        <v>41.77</v>
      </c>
      <c r="P3155" t="s">
        <v>8271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96"/>
        <v>1.1292857142857142</v>
      </c>
      <c r="O3156" s="7">
        <f t="shared" si="197"/>
        <v>64.27</v>
      </c>
      <c r="P3156" t="s">
        <v>8271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96"/>
        <v>1.885046</v>
      </c>
      <c r="O3157" s="7">
        <f t="shared" si="197"/>
        <v>31.21</v>
      </c>
      <c r="P3157" t="s">
        <v>8271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96"/>
        <v>1.0181818181818181</v>
      </c>
      <c r="O3158" s="7">
        <f t="shared" si="197"/>
        <v>62.92</v>
      </c>
      <c r="P3158" t="s">
        <v>8271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96"/>
        <v>1.01</v>
      </c>
      <c r="O3159" s="7">
        <f t="shared" si="197"/>
        <v>98.54</v>
      </c>
      <c r="P3159" t="s">
        <v>8271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96"/>
        <v>1.1399999999999999</v>
      </c>
      <c r="O3160" s="7">
        <f t="shared" si="197"/>
        <v>82.61</v>
      </c>
      <c r="P3160" t="s">
        <v>8271</v>
      </c>
      <c r="Q3160" t="s">
        <v>8316</v>
      </c>
      <c r="R3160" t="s">
        <v>8317</v>
      </c>
      <c r="S3160" s="11">
        <f t="shared" si="198"/>
        <v>41447.631388888884</v>
      </c>
      <c r="T3160" s="11">
        <f t="shared" si="199"/>
        <v>41477.631388888884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96"/>
        <v>1.3348133333333334</v>
      </c>
      <c r="O3161" s="7">
        <f t="shared" si="197"/>
        <v>38.5</v>
      </c>
      <c r="P3161" t="s">
        <v>8271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96"/>
        <v>1.0153333333333334</v>
      </c>
      <c r="O3162" s="7">
        <f t="shared" si="197"/>
        <v>80.16</v>
      </c>
      <c r="P3162" t="s">
        <v>8271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96"/>
        <v>1.0509999999999999</v>
      </c>
      <c r="O3163" s="7">
        <f t="shared" si="197"/>
        <v>28.41</v>
      </c>
      <c r="P3163" t="s">
        <v>8271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96"/>
        <v>1.2715000000000001</v>
      </c>
      <c r="O3164" s="7">
        <f t="shared" si="197"/>
        <v>80.73</v>
      </c>
      <c r="P3164" t="s">
        <v>8271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96"/>
        <v>1.1115384615384616</v>
      </c>
      <c r="O3165" s="7">
        <f t="shared" si="197"/>
        <v>200.69</v>
      </c>
      <c r="P3165" t="s">
        <v>8271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96"/>
        <v>1.0676000000000001</v>
      </c>
      <c r="O3166" s="7">
        <f t="shared" si="197"/>
        <v>37.590000000000003</v>
      </c>
      <c r="P3166" t="s">
        <v>8271</v>
      </c>
      <c r="Q3166" t="s">
        <v>8316</v>
      </c>
      <c r="R3166" t="s">
        <v>8317</v>
      </c>
      <c r="S3166" s="11">
        <f t="shared" si="198"/>
        <v>41766.597395833334</v>
      </c>
      <c r="T3166" s="11">
        <f t="shared" si="199"/>
        <v>41799.597395833334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96"/>
        <v>1.6266666666666667</v>
      </c>
      <c r="O3167" s="7">
        <f t="shared" si="197"/>
        <v>58.1</v>
      </c>
      <c r="P3167" t="s">
        <v>8271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96"/>
        <v>1.6022808571428573</v>
      </c>
      <c r="O3168" s="7">
        <f t="shared" si="197"/>
        <v>60.3</v>
      </c>
      <c r="P3168" t="s">
        <v>8271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96"/>
        <v>1.1616666666666666</v>
      </c>
      <c r="O3169" s="7">
        <f t="shared" si="197"/>
        <v>63.36</v>
      </c>
      <c r="P3169" t="s">
        <v>8271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96"/>
        <v>1.242</v>
      </c>
      <c r="O3170" s="7">
        <f t="shared" si="197"/>
        <v>50.9</v>
      </c>
      <c r="P3170" t="s">
        <v>8271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96"/>
        <v>1.030125</v>
      </c>
      <c r="O3171" s="7">
        <f t="shared" si="197"/>
        <v>100.5</v>
      </c>
      <c r="P3171" t="s">
        <v>8271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96"/>
        <v>1.1225000000000001</v>
      </c>
      <c r="O3172" s="7">
        <f t="shared" si="197"/>
        <v>31.62</v>
      </c>
      <c r="P3172" t="s">
        <v>8271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96"/>
        <v>1.0881428571428571</v>
      </c>
      <c r="O3173" s="7">
        <f t="shared" si="197"/>
        <v>65.099999999999994</v>
      </c>
      <c r="P3173" t="s">
        <v>8271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96"/>
        <v>1.1499999999999999</v>
      </c>
      <c r="O3174" s="7">
        <f t="shared" si="197"/>
        <v>79.31</v>
      </c>
      <c r="P3174" t="s">
        <v>8271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96"/>
        <v>1.03</v>
      </c>
      <c r="O3175" s="7">
        <f t="shared" si="197"/>
        <v>139.19</v>
      </c>
      <c r="P3175" t="s">
        <v>8271</v>
      </c>
      <c r="Q3175" t="s">
        <v>8316</v>
      </c>
      <c r="R3175" t="s">
        <v>8317</v>
      </c>
      <c r="S3175" s="11">
        <f t="shared" si="198"/>
        <v>41878.670046296291</v>
      </c>
      <c r="T3175" s="11">
        <f t="shared" si="199"/>
        <v>41908.670046296291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96"/>
        <v>1.0113333333333334</v>
      </c>
      <c r="O3176" s="7">
        <f t="shared" si="197"/>
        <v>131.91</v>
      </c>
      <c r="P3176" t="s">
        <v>8271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96"/>
        <v>1.0955999999999999</v>
      </c>
      <c r="O3177" s="7">
        <f t="shared" si="197"/>
        <v>91.3</v>
      </c>
      <c r="P3177" t="s">
        <v>8271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96"/>
        <v>1.148421052631579</v>
      </c>
      <c r="O3178" s="7">
        <f t="shared" si="197"/>
        <v>39.67</v>
      </c>
      <c r="P3178" t="s">
        <v>8271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96"/>
        <v>1.1739999999999999</v>
      </c>
      <c r="O3179" s="7">
        <f t="shared" si="197"/>
        <v>57.55</v>
      </c>
      <c r="P3179" t="s">
        <v>8271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96"/>
        <v>1.7173333333333334</v>
      </c>
      <c r="O3180" s="7">
        <f t="shared" si="197"/>
        <v>33.03</v>
      </c>
      <c r="P3180" t="s">
        <v>8271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96"/>
        <v>1.1416238095238094</v>
      </c>
      <c r="O3181" s="7">
        <f t="shared" si="197"/>
        <v>77.34</v>
      </c>
      <c r="P3181" t="s">
        <v>8271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96"/>
        <v>1.1975</v>
      </c>
      <c r="O3182" s="7">
        <f t="shared" si="197"/>
        <v>31.93</v>
      </c>
      <c r="P3182" t="s">
        <v>8271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96"/>
        <v>1.0900000000000001</v>
      </c>
      <c r="O3183" s="7">
        <f t="shared" si="197"/>
        <v>36.33</v>
      </c>
      <c r="P3183" t="s">
        <v>8271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96"/>
        <v>1.0088571428571429</v>
      </c>
      <c r="O3184" s="7">
        <f t="shared" si="197"/>
        <v>46.77</v>
      </c>
      <c r="P3184" t="s">
        <v>8271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96"/>
        <v>1.0900000000000001</v>
      </c>
      <c r="O3185" s="7">
        <f t="shared" si="197"/>
        <v>40.07</v>
      </c>
      <c r="P3185" t="s">
        <v>8271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96"/>
        <v>1.0720930232558139</v>
      </c>
      <c r="O3186" s="7">
        <f t="shared" si="197"/>
        <v>100.22</v>
      </c>
      <c r="P3186" t="s">
        <v>8271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96"/>
        <v>1</v>
      </c>
      <c r="O3187" s="7">
        <f t="shared" si="197"/>
        <v>41.67</v>
      </c>
      <c r="P3187" t="s">
        <v>8271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96"/>
        <v>1.0218750000000001</v>
      </c>
      <c r="O3188" s="7">
        <f t="shared" si="197"/>
        <v>46.71</v>
      </c>
      <c r="P3188" t="s">
        <v>8271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96"/>
        <v>1.1629333333333334</v>
      </c>
      <c r="O3189" s="7">
        <f t="shared" si="197"/>
        <v>71.489999999999995</v>
      </c>
      <c r="P3189" t="s">
        <v>8271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96"/>
        <v>0.65</v>
      </c>
      <c r="O3190" s="7">
        <f t="shared" si="197"/>
        <v>14.44</v>
      </c>
      <c r="P3190" t="s">
        <v>8305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96"/>
        <v>0.12327272727272727</v>
      </c>
      <c r="O3191" s="7">
        <f t="shared" si="197"/>
        <v>356.84</v>
      </c>
      <c r="P3191" t="s">
        <v>8305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96"/>
        <v>0</v>
      </c>
      <c r="O3192" s="7" t="e">
        <f t="shared" si="197"/>
        <v>#DIV/0!</v>
      </c>
      <c r="P3192" t="s">
        <v>8305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96"/>
        <v>4.0266666666666666E-2</v>
      </c>
      <c r="O3193" s="7">
        <f t="shared" si="197"/>
        <v>37.75</v>
      </c>
      <c r="P3193" t="s">
        <v>8305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96"/>
        <v>1.0200000000000001E-2</v>
      </c>
      <c r="O3194" s="7">
        <f t="shared" si="197"/>
        <v>12.75</v>
      </c>
      <c r="P3194" t="s">
        <v>8305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96"/>
        <v>0.1174</v>
      </c>
      <c r="O3195" s="7">
        <f t="shared" si="197"/>
        <v>24.46</v>
      </c>
      <c r="P3195" t="s">
        <v>8305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96"/>
        <v>0</v>
      </c>
      <c r="O3196" s="7" t="e">
        <f t="shared" si="197"/>
        <v>#DIV/0!</v>
      </c>
      <c r="P3196" t="s">
        <v>8305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96"/>
        <v>0.59142857142857141</v>
      </c>
      <c r="O3197" s="7">
        <f t="shared" si="197"/>
        <v>53.08</v>
      </c>
      <c r="P3197" t="s">
        <v>8305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96"/>
        <v>5.9999999999999995E-4</v>
      </c>
      <c r="O3198" s="7">
        <f t="shared" si="197"/>
        <v>300</v>
      </c>
      <c r="P3198" t="s">
        <v>8305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96"/>
        <v>0.1145</v>
      </c>
      <c r="O3199" s="7">
        <f t="shared" si="197"/>
        <v>286.25</v>
      </c>
      <c r="P3199" t="s">
        <v>8305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96"/>
        <v>3.6666666666666666E-3</v>
      </c>
      <c r="O3200" s="7">
        <f t="shared" si="197"/>
        <v>36.67</v>
      </c>
      <c r="P3200" t="s">
        <v>8305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96"/>
        <v>0.52159999999999995</v>
      </c>
      <c r="O3201" s="7">
        <f t="shared" si="197"/>
        <v>49.21</v>
      </c>
      <c r="P3201" t="s">
        <v>8305</v>
      </c>
      <c r="Q3201" t="s">
        <v>8316</v>
      </c>
      <c r="R3201" t="s">
        <v>8358</v>
      </c>
      <c r="S3201" s="11">
        <f t="shared" si="198"/>
        <v>41858.553449074068</v>
      </c>
      <c r="T3201" s="11">
        <f t="shared" si="199"/>
        <v>41888.666666666664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si="196"/>
        <v>2.0000000000000002E-5</v>
      </c>
      <c r="O3202" s="7">
        <f t="shared" si="197"/>
        <v>1</v>
      </c>
      <c r="P3202" t="s">
        <v>8305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ref="N3203:N3266" si="200">E3203/D3203</f>
        <v>1.2500000000000001E-2</v>
      </c>
      <c r="O3203" s="7">
        <f t="shared" ref="O3203:O3266" si="201">ROUND((E3203/L3203), 2)</f>
        <v>12.5</v>
      </c>
      <c r="P3203" t="s">
        <v>8305</v>
      </c>
      <c r="Q3203" t="s">
        <v>8316</v>
      </c>
      <c r="R3203" t="s">
        <v>8358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200"/>
        <v>0.54520000000000002</v>
      </c>
      <c r="O3204" s="7">
        <f t="shared" si="201"/>
        <v>109.04</v>
      </c>
      <c r="P3204" t="s">
        <v>8305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200"/>
        <v>0.25</v>
      </c>
      <c r="O3205" s="7">
        <f t="shared" si="201"/>
        <v>41.67</v>
      </c>
      <c r="P3205" t="s">
        <v>8305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200"/>
        <v>0</v>
      </c>
      <c r="O3206" s="7" t="e">
        <f t="shared" si="201"/>
        <v>#DIV/0!</v>
      </c>
      <c r="P3206" t="s">
        <v>8305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200"/>
        <v>3.4125000000000003E-2</v>
      </c>
      <c r="O3207" s="7">
        <f t="shared" si="201"/>
        <v>22.75</v>
      </c>
      <c r="P3207" t="s">
        <v>8305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200"/>
        <v>0</v>
      </c>
      <c r="O3208" s="7" t="e">
        <f t="shared" si="201"/>
        <v>#DIV/0!</v>
      </c>
      <c r="P3208" t="s">
        <v>8305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200"/>
        <v>0.46363636363636362</v>
      </c>
      <c r="O3209" s="7">
        <f t="shared" si="201"/>
        <v>70.83</v>
      </c>
      <c r="P3209" t="s">
        <v>8305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200"/>
        <v>1.0349999999999999</v>
      </c>
      <c r="O3210" s="7">
        <f t="shared" si="201"/>
        <v>63.11</v>
      </c>
      <c r="P3210" t="s">
        <v>8271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200"/>
        <v>1.1932315789473684</v>
      </c>
      <c r="O3211" s="7">
        <f t="shared" si="201"/>
        <v>50.16</v>
      </c>
      <c r="P3211" t="s">
        <v>8271</v>
      </c>
      <c r="Q3211" t="s">
        <v>8316</v>
      </c>
      <c r="R3211" t="s">
        <v>8317</v>
      </c>
      <c r="S3211" s="11">
        <f t="shared" si="202"/>
        <v>41778.428912037038</v>
      </c>
      <c r="T3211" s="11">
        <f t="shared" si="203"/>
        <v>41810.75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200"/>
        <v>1.2576666666666667</v>
      </c>
      <c r="O3212" s="7">
        <f t="shared" si="201"/>
        <v>62.88</v>
      </c>
      <c r="P3212" t="s">
        <v>8271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200"/>
        <v>1.1974347826086957</v>
      </c>
      <c r="O3213" s="7">
        <f t="shared" si="201"/>
        <v>85.53</v>
      </c>
      <c r="P3213" t="s">
        <v>8271</v>
      </c>
      <c r="Q3213" t="s">
        <v>8316</v>
      </c>
      <c r="R3213" t="s">
        <v>8317</v>
      </c>
      <c r="S3213" s="11">
        <f t="shared" si="202"/>
        <v>41834.378240740742</v>
      </c>
      <c r="T3213" s="11">
        <f t="shared" si="203"/>
        <v>41865.875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200"/>
        <v>1.2625</v>
      </c>
      <c r="O3214" s="7">
        <f t="shared" si="201"/>
        <v>53.72</v>
      </c>
      <c r="P3214" t="s">
        <v>8271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200"/>
        <v>1.0011666666666668</v>
      </c>
      <c r="O3215" s="7">
        <f t="shared" si="201"/>
        <v>127.81</v>
      </c>
      <c r="P3215" t="s">
        <v>8271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200"/>
        <v>1.0213333333333334</v>
      </c>
      <c r="O3216" s="7">
        <f t="shared" si="201"/>
        <v>106.57</v>
      </c>
      <c r="P3216" t="s">
        <v>8271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200"/>
        <v>1.0035142857142858</v>
      </c>
      <c r="O3217" s="7">
        <f t="shared" si="201"/>
        <v>262.11</v>
      </c>
      <c r="P3217" t="s">
        <v>8271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200"/>
        <v>1.0004999999999999</v>
      </c>
      <c r="O3218" s="7">
        <f t="shared" si="201"/>
        <v>57.17</v>
      </c>
      <c r="P3218" t="s">
        <v>8271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200"/>
        <v>1.1602222222222223</v>
      </c>
      <c r="O3219" s="7">
        <f t="shared" si="201"/>
        <v>50.2</v>
      </c>
      <c r="P3219" t="s">
        <v>8271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200"/>
        <v>1.0209999999999999</v>
      </c>
      <c r="O3220" s="7">
        <f t="shared" si="201"/>
        <v>66.59</v>
      </c>
      <c r="P3220" t="s">
        <v>8271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200"/>
        <v>1.0011000000000001</v>
      </c>
      <c r="O3221" s="7">
        <f t="shared" si="201"/>
        <v>168.25</v>
      </c>
      <c r="P3221" t="s">
        <v>8271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200"/>
        <v>1.0084</v>
      </c>
      <c r="O3222" s="7">
        <f t="shared" si="201"/>
        <v>256.37</v>
      </c>
      <c r="P3222" t="s">
        <v>8271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200"/>
        <v>1.0342499999999999</v>
      </c>
      <c r="O3223" s="7">
        <f t="shared" si="201"/>
        <v>36.61</v>
      </c>
      <c r="P3223" t="s">
        <v>8271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200"/>
        <v>1.248</v>
      </c>
      <c r="O3224" s="7">
        <f t="shared" si="201"/>
        <v>37.14</v>
      </c>
      <c r="P3224" t="s">
        <v>8271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200"/>
        <v>1.0951612903225807</v>
      </c>
      <c r="O3225" s="7">
        <f t="shared" si="201"/>
        <v>45.88</v>
      </c>
      <c r="P3225" t="s">
        <v>8271</v>
      </c>
      <c r="Q3225" t="s">
        <v>8316</v>
      </c>
      <c r="R3225" t="s">
        <v>8317</v>
      </c>
      <c r="S3225" s="11">
        <f t="shared" si="202"/>
        <v>42206.62703703704</v>
      </c>
      <c r="T3225" s="11">
        <f t="shared" si="203"/>
        <v>42236.62703703704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200"/>
        <v>1.0203333333333333</v>
      </c>
      <c r="O3226" s="7">
        <f t="shared" si="201"/>
        <v>141.71</v>
      </c>
      <c r="P3226" t="s">
        <v>8271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200"/>
        <v>1.0235000000000001</v>
      </c>
      <c r="O3227" s="7">
        <f t="shared" si="201"/>
        <v>52.49</v>
      </c>
      <c r="P3227" t="s">
        <v>8271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200"/>
        <v>1.0416666666666667</v>
      </c>
      <c r="O3228" s="7">
        <f t="shared" si="201"/>
        <v>59.52</v>
      </c>
      <c r="P3228" t="s">
        <v>8271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200"/>
        <v>1.25</v>
      </c>
      <c r="O3229" s="7">
        <f t="shared" si="201"/>
        <v>50</v>
      </c>
      <c r="P3229" t="s">
        <v>8271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200"/>
        <v>1.0234285714285714</v>
      </c>
      <c r="O3230" s="7">
        <f t="shared" si="201"/>
        <v>193.62</v>
      </c>
      <c r="P3230" t="s">
        <v>8271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200"/>
        <v>1.0786500000000001</v>
      </c>
      <c r="O3231" s="7">
        <f t="shared" si="201"/>
        <v>106.8</v>
      </c>
      <c r="P3231" t="s">
        <v>8271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200"/>
        <v>1.0988461538461538</v>
      </c>
      <c r="O3232" s="7">
        <f t="shared" si="201"/>
        <v>77.22</v>
      </c>
      <c r="P3232" t="s">
        <v>8271</v>
      </c>
      <c r="Q3232" t="s">
        <v>8316</v>
      </c>
      <c r="R3232" t="s">
        <v>8317</v>
      </c>
      <c r="S3232" s="11">
        <f t="shared" si="202"/>
        <v>41897.959791666668</v>
      </c>
      <c r="T3232" s="11">
        <f t="shared" si="203"/>
        <v>41912.957638888889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200"/>
        <v>1.61</v>
      </c>
      <c r="O3233" s="7">
        <f t="shared" si="201"/>
        <v>57.5</v>
      </c>
      <c r="P3233" t="s">
        <v>8271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200"/>
        <v>1.3120000000000001</v>
      </c>
      <c r="O3234" s="7">
        <f t="shared" si="201"/>
        <v>50.46</v>
      </c>
      <c r="P3234" t="s">
        <v>8271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200"/>
        <v>1.1879999999999999</v>
      </c>
      <c r="O3235" s="7">
        <f t="shared" si="201"/>
        <v>97.38</v>
      </c>
      <c r="P3235" t="s">
        <v>8271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200"/>
        <v>1.0039275000000001</v>
      </c>
      <c r="O3236" s="7">
        <f t="shared" si="201"/>
        <v>34.92</v>
      </c>
      <c r="P3236" t="s">
        <v>8271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200"/>
        <v>1.0320666666666667</v>
      </c>
      <c r="O3237" s="7">
        <f t="shared" si="201"/>
        <v>85.53</v>
      </c>
      <c r="P3237" t="s">
        <v>8271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200"/>
        <v>1.006</v>
      </c>
      <c r="O3238" s="7">
        <f t="shared" si="201"/>
        <v>182.91</v>
      </c>
      <c r="P3238" t="s">
        <v>8271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200"/>
        <v>1.0078754285714286</v>
      </c>
      <c r="O3239" s="7">
        <f t="shared" si="201"/>
        <v>131.13999999999999</v>
      </c>
      <c r="P3239" t="s">
        <v>8271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200"/>
        <v>1.1232142857142857</v>
      </c>
      <c r="O3240" s="7">
        <f t="shared" si="201"/>
        <v>39.81</v>
      </c>
      <c r="P3240" t="s">
        <v>8271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200"/>
        <v>1.0591914022517912</v>
      </c>
      <c r="O3241" s="7">
        <f t="shared" si="201"/>
        <v>59.7</v>
      </c>
      <c r="P3241" t="s">
        <v>8271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200"/>
        <v>1.0056666666666667</v>
      </c>
      <c r="O3242" s="7">
        <f t="shared" si="201"/>
        <v>88.74</v>
      </c>
      <c r="P3242" t="s">
        <v>8271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200"/>
        <v>1.1530588235294117</v>
      </c>
      <c r="O3243" s="7">
        <f t="shared" si="201"/>
        <v>58.69</v>
      </c>
      <c r="P3243" t="s">
        <v>8271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200"/>
        <v>1.273042</v>
      </c>
      <c r="O3244" s="7">
        <f t="shared" si="201"/>
        <v>69.569999999999993</v>
      </c>
      <c r="P3244" t="s">
        <v>8271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200"/>
        <v>1.028375</v>
      </c>
      <c r="O3245" s="7">
        <f t="shared" si="201"/>
        <v>115.87</v>
      </c>
      <c r="P3245" t="s">
        <v>8271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200"/>
        <v>1.0293749999999999</v>
      </c>
      <c r="O3246" s="7">
        <f t="shared" si="201"/>
        <v>23.87</v>
      </c>
      <c r="P3246" t="s">
        <v>8271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200"/>
        <v>1.043047619047619</v>
      </c>
      <c r="O3247" s="7">
        <f t="shared" si="201"/>
        <v>81.13</v>
      </c>
      <c r="P3247" t="s">
        <v>8271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200"/>
        <v>1.1122000000000001</v>
      </c>
      <c r="O3248" s="7">
        <f t="shared" si="201"/>
        <v>57.63</v>
      </c>
      <c r="P3248" t="s">
        <v>8271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200"/>
        <v>1.0586</v>
      </c>
      <c r="O3249" s="7">
        <f t="shared" si="201"/>
        <v>46.43</v>
      </c>
      <c r="P3249" t="s">
        <v>8271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200"/>
        <v>1.0079166666666666</v>
      </c>
      <c r="O3250" s="7">
        <f t="shared" si="201"/>
        <v>60.48</v>
      </c>
      <c r="P3250" t="s">
        <v>8271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200"/>
        <v>1.0492727272727274</v>
      </c>
      <c r="O3251" s="7">
        <f t="shared" si="201"/>
        <v>65.58</v>
      </c>
      <c r="P3251" t="s">
        <v>8271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200"/>
        <v>1.01552</v>
      </c>
      <c r="O3252" s="7">
        <f t="shared" si="201"/>
        <v>119.19</v>
      </c>
      <c r="P3252" t="s">
        <v>8271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200"/>
        <v>1.1073333333333333</v>
      </c>
      <c r="O3253" s="7">
        <f t="shared" si="201"/>
        <v>83.05</v>
      </c>
      <c r="P3253" t="s">
        <v>8271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200"/>
        <v>1.2782222222222221</v>
      </c>
      <c r="O3254" s="7">
        <f t="shared" si="201"/>
        <v>57.52</v>
      </c>
      <c r="P3254" t="s">
        <v>8271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200"/>
        <v>1.0182500000000001</v>
      </c>
      <c r="O3255" s="7">
        <f t="shared" si="201"/>
        <v>177.09</v>
      </c>
      <c r="P3255" t="s">
        <v>8271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200"/>
        <v>1.012576923076923</v>
      </c>
      <c r="O3256" s="7">
        <f t="shared" si="201"/>
        <v>70.77</v>
      </c>
      <c r="P3256" t="s">
        <v>8271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200"/>
        <v>1.75</v>
      </c>
      <c r="O3257" s="7">
        <f t="shared" si="201"/>
        <v>29.17</v>
      </c>
      <c r="P3257" t="s">
        <v>8271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200"/>
        <v>1.2806</v>
      </c>
      <c r="O3258" s="7">
        <f t="shared" si="201"/>
        <v>72.760000000000005</v>
      </c>
      <c r="P3258" t="s">
        <v>8271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200"/>
        <v>1.0629949999999999</v>
      </c>
      <c r="O3259" s="7">
        <f t="shared" si="201"/>
        <v>51.85</v>
      </c>
      <c r="P3259" t="s">
        <v>8271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200"/>
        <v>1.052142857142857</v>
      </c>
      <c r="O3260" s="7">
        <f t="shared" si="201"/>
        <v>98.2</v>
      </c>
      <c r="P3260" t="s">
        <v>8271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200"/>
        <v>1.0616782608695652</v>
      </c>
      <c r="O3261" s="7">
        <f t="shared" si="201"/>
        <v>251.74</v>
      </c>
      <c r="P3261" t="s">
        <v>8271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200"/>
        <v>1.0924</v>
      </c>
      <c r="O3262" s="7">
        <f t="shared" si="201"/>
        <v>74.819999999999993</v>
      </c>
      <c r="P3262" t="s">
        <v>8271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200"/>
        <v>1.0045454545454546</v>
      </c>
      <c r="O3263" s="7">
        <f t="shared" si="201"/>
        <v>67.650000000000006</v>
      </c>
      <c r="P3263" t="s">
        <v>8271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200"/>
        <v>1.0304098360655738</v>
      </c>
      <c r="O3264" s="7">
        <f t="shared" si="201"/>
        <v>93.81</v>
      </c>
      <c r="P3264" t="s">
        <v>8271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200"/>
        <v>1.121664</v>
      </c>
      <c r="O3265" s="7">
        <f t="shared" si="201"/>
        <v>41.24</v>
      </c>
      <c r="P3265" t="s">
        <v>8271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si="200"/>
        <v>1.03</v>
      </c>
      <c r="O3266" s="7">
        <f t="shared" si="201"/>
        <v>52.55</v>
      </c>
      <c r="P3266" t="s">
        <v>8271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ref="N3267:N3330" si="204">E3267/D3267</f>
        <v>1.64</v>
      </c>
      <c r="O3267" s="7">
        <f t="shared" ref="O3267:O3330" si="205">ROUND((E3267/L3267), 2)</f>
        <v>70.290000000000006</v>
      </c>
      <c r="P3267" t="s">
        <v>8271</v>
      </c>
      <c r="Q3267" t="s">
        <v>8316</v>
      </c>
      <c r="R3267" t="s">
        <v>8317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204"/>
        <v>1.3128333333333333</v>
      </c>
      <c r="O3268" s="7">
        <f t="shared" si="205"/>
        <v>48.33</v>
      </c>
      <c r="P3268" t="s">
        <v>8271</v>
      </c>
      <c r="Q3268" t="s">
        <v>8316</v>
      </c>
      <c r="R3268" t="s">
        <v>8317</v>
      </c>
      <c r="S3268" s="11">
        <f t="shared" si="206"/>
        <v>42136.32780092593</v>
      </c>
      <c r="T3268" s="11">
        <f t="shared" si="207"/>
        <v>42167.666666666664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204"/>
        <v>1.0209999999999999</v>
      </c>
      <c r="O3269" s="7">
        <f t="shared" si="205"/>
        <v>53.18</v>
      </c>
      <c r="P3269" t="s">
        <v>8271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204"/>
        <v>1.28</v>
      </c>
      <c r="O3270" s="7">
        <f t="shared" si="205"/>
        <v>60.95</v>
      </c>
      <c r="P3270" t="s">
        <v>8271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204"/>
        <v>1.0149999999999999</v>
      </c>
      <c r="O3271" s="7">
        <f t="shared" si="205"/>
        <v>116</v>
      </c>
      <c r="P3271" t="s">
        <v>8271</v>
      </c>
      <c r="Q3271" t="s">
        <v>8316</v>
      </c>
      <c r="R3271" t="s">
        <v>8317</v>
      </c>
      <c r="S3271" s="11">
        <f t="shared" si="206"/>
        <v>42137.18746527777</v>
      </c>
      <c r="T3271" s="11">
        <f t="shared" si="207"/>
        <v>42171.249999999993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204"/>
        <v>1.0166666666666666</v>
      </c>
      <c r="O3272" s="7">
        <f t="shared" si="205"/>
        <v>61</v>
      </c>
      <c r="P3272" t="s">
        <v>8271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204"/>
        <v>1.3</v>
      </c>
      <c r="O3273" s="7">
        <f t="shared" si="205"/>
        <v>38.24</v>
      </c>
      <c r="P3273" t="s">
        <v>8271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204"/>
        <v>1.5443</v>
      </c>
      <c r="O3274" s="7">
        <f t="shared" si="205"/>
        <v>106.5</v>
      </c>
      <c r="P3274" t="s">
        <v>8271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204"/>
        <v>1.0740000000000001</v>
      </c>
      <c r="O3275" s="7">
        <f t="shared" si="205"/>
        <v>204.57</v>
      </c>
      <c r="P3275" t="s">
        <v>8271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204"/>
        <v>1.0132258064516129</v>
      </c>
      <c r="O3276" s="7">
        <f t="shared" si="205"/>
        <v>54.91</v>
      </c>
      <c r="P3276" t="s">
        <v>8271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204"/>
        <v>1.0027777777777778</v>
      </c>
      <c r="O3277" s="7">
        <f t="shared" si="205"/>
        <v>150.41999999999999</v>
      </c>
      <c r="P3277" t="s">
        <v>8271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204"/>
        <v>1.1684444444444444</v>
      </c>
      <c r="O3278" s="7">
        <f t="shared" si="205"/>
        <v>52.58</v>
      </c>
      <c r="P3278" t="s">
        <v>8271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204"/>
        <v>1.0860000000000001</v>
      </c>
      <c r="O3279" s="7">
        <f t="shared" si="205"/>
        <v>54.3</v>
      </c>
      <c r="P3279" t="s">
        <v>8271</v>
      </c>
      <c r="Q3279" t="s">
        <v>8316</v>
      </c>
      <c r="R3279" t="s">
        <v>8317</v>
      </c>
      <c r="S3279" s="11">
        <f t="shared" si="206"/>
        <v>41931.474606481483</v>
      </c>
      <c r="T3279" s="11">
        <f t="shared" si="207"/>
        <v>41961.516273148147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204"/>
        <v>1.034</v>
      </c>
      <c r="O3280" s="7">
        <f t="shared" si="205"/>
        <v>76.03</v>
      </c>
      <c r="P3280" t="s">
        <v>8271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204"/>
        <v>1.1427586206896552</v>
      </c>
      <c r="O3281" s="7">
        <f t="shared" si="205"/>
        <v>105.21</v>
      </c>
      <c r="P3281" t="s">
        <v>8271</v>
      </c>
      <c r="Q3281" t="s">
        <v>8316</v>
      </c>
      <c r="R3281" t="s">
        <v>8317</v>
      </c>
      <c r="S3281" s="11">
        <f t="shared" si="206"/>
        <v>42430.894201388881</v>
      </c>
      <c r="T3281" s="11">
        <f t="shared" si="207"/>
        <v>42460.852534722224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204"/>
        <v>1.03</v>
      </c>
      <c r="O3282" s="7">
        <f t="shared" si="205"/>
        <v>68.67</v>
      </c>
      <c r="P3282" t="s">
        <v>8271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204"/>
        <v>1.216</v>
      </c>
      <c r="O3283" s="7">
        <f t="shared" si="205"/>
        <v>129.36000000000001</v>
      </c>
      <c r="P3283" t="s">
        <v>8271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204"/>
        <v>1.026467741935484</v>
      </c>
      <c r="O3284" s="7">
        <f t="shared" si="205"/>
        <v>134.26</v>
      </c>
      <c r="P3284" t="s">
        <v>8271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204"/>
        <v>1.0475000000000001</v>
      </c>
      <c r="O3285" s="7">
        <f t="shared" si="205"/>
        <v>17.829999999999998</v>
      </c>
      <c r="P3285" t="s">
        <v>8271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204"/>
        <v>1.016</v>
      </c>
      <c r="O3286" s="7">
        <f t="shared" si="205"/>
        <v>203.2</v>
      </c>
      <c r="P3286" t="s">
        <v>8271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204"/>
        <v>1.1210242048409682</v>
      </c>
      <c r="O3287" s="7">
        <f t="shared" si="205"/>
        <v>69.19</v>
      </c>
      <c r="P3287" t="s">
        <v>8271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204"/>
        <v>1.0176666666666667</v>
      </c>
      <c r="O3288" s="7">
        <f t="shared" si="205"/>
        <v>125.12</v>
      </c>
      <c r="P3288" t="s">
        <v>8271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204"/>
        <v>1</v>
      </c>
      <c r="O3289" s="7">
        <f t="shared" si="205"/>
        <v>73.53</v>
      </c>
      <c r="P3289" t="s">
        <v>8271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204"/>
        <v>1.0026489999999999</v>
      </c>
      <c r="O3290" s="7">
        <f t="shared" si="205"/>
        <v>48.44</v>
      </c>
      <c r="P3290" t="s">
        <v>8271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204"/>
        <v>1.3304200000000002</v>
      </c>
      <c r="O3291" s="7">
        <f t="shared" si="205"/>
        <v>26.61</v>
      </c>
      <c r="P3291" t="s">
        <v>8271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204"/>
        <v>1.212</v>
      </c>
      <c r="O3292" s="7">
        <f t="shared" si="205"/>
        <v>33.67</v>
      </c>
      <c r="P3292" t="s">
        <v>8271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204"/>
        <v>1.1399999999999999</v>
      </c>
      <c r="O3293" s="7">
        <f t="shared" si="205"/>
        <v>40.71</v>
      </c>
      <c r="P3293" t="s">
        <v>8271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204"/>
        <v>2.8613861386138613</v>
      </c>
      <c r="O3294" s="7">
        <f t="shared" si="205"/>
        <v>19.27</v>
      </c>
      <c r="P3294" t="s">
        <v>8271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204"/>
        <v>1.7044444444444444</v>
      </c>
      <c r="O3295" s="7">
        <f t="shared" si="205"/>
        <v>84.29</v>
      </c>
      <c r="P3295" t="s">
        <v>8271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204"/>
        <v>1.1833333333333333</v>
      </c>
      <c r="O3296" s="7">
        <f t="shared" si="205"/>
        <v>29.58</v>
      </c>
      <c r="P3296" t="s">
        <v>8271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204"/>
        <v>1.0285857142857142</v>
      </c>
      <c r="O3297" s="7">
        <f t="shared" si="205"/>
        <v>26.67</v>
      </c>
      <c r="P3297" t="s">
        <v>8271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204"/>
        <v>1.4406666666666668</v>
      </c>
      <c r="O3298" s="7">
        <f t="shared" si="205"/>
        <v>45.98</v>
      </c>
      <c r="P3298" t="s">
        <v>8271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204"/>
        <v>1.0007272727272727</v>
      </c>
      <c r="O3299" s="7">
        <f t="shared" si="205"/>
        <v>125.09</v>
      </c>
      <c r="P3299" t="s">
        <v>8271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204"/>
        <v>1.0173000000000001</v>
      </c>
      <c r="O3300" s="7">
        <f t="shared" si="205"/>
        <v>141.29</v>
      </c>
      <c r="P3300" t="s">
        <v>8271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204"/>
        <v>1.1619999999999999</v>
      </c>
      <c r="O3301" s="7">
        <f t="shared" si="205"/>
        <v>55.33</v>
      </c>
      <c r="P3301" t="s">
        <v>8271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204"/>
        <v>1.3616666666666666</v>
      </c>
      <c r="O3302" s="7">
        <f t="shared" si="205"/>
        <v>46.42</v>
      </c>
      <c r="P3302" t="s">
        <v>8271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204"/>
        <v>1.3346666666666667</v>
      </c>
      <c r="O3303" s="7">
        <f t="shared" si="205"/>
        <v>57.2</v>
      </c>
      <c r="P3303" t="s">
        <v>8271</v>
      </c>
      <c r="Q3303" t="s">
        <v>8316</v>
      </c>
      <c r="R3303" t="s">
        <v>8317</v>
      </c>
      <c r="S3303" s="11">
        <f t="shared" si="206"/>
        <v>42538.527500000004</v>
      </c>
      <c r="T3303" s="11">
        <f t="shared" si="207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204"/>
        <v>1.0339285714285715</v>
      </c>
      <c r="O3304" s="7">
        <f t="shared" si="205"/>
        <v>173.7</v>
      </c>
      <c r="P3304" t="s">
        <v>8271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204"/>
        <v>1.1588888888888889</v>
      </c>
      <c r="O3305" s="7">
        <f t="shared" si="205"/>
        <v>59.6</v>
      </c>
      <c r="P3305" t="s">
        <v>8271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204"/>
        <v>1.0451666666666666</v>
      </c>
      <c r="O3306" s="7">
        <f t="shared" si="205"/>
        <v>89.59</v>
      </c>
      <c r="P3306" t="s">
        <v>8271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204"/>
        <v>1.0202500000000001</v>
      </c>
      <c r="O3307" s="7">
        <f t="shared" si="205"/>
        <v>204.05</v>
      </c>
      <c r="P3307" t="s">
        <v>8271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204"/>
        <v>1.7533333333333334</v>
      </c>
      <c r="O3308" s="7">
        <f t="shared" si="205"/>
        <v>48.7</v>
      </c>
      <c r="P3308" t="s">
        <v>8271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204"/>
        <v>1.0668</v>
      </c>
      <c r="O3309" s="7">
        <f t="shared" si="205"/>
        <v>53.34</v>
      </c>
      <c r="P3309" t="s">
        <v>8271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204"/>
        <v>1.2228571428571429</v>
      </c>
      <c r="O3310" s="7">
        <f t="shared" si="205"/>
        <v>75.09</v>
      </c>
      <c r="P3310" t="s">
        <v>8271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204"/>
        <v>1.5942857142857143</v>
      </c>
      <c r="O3311" s="7">
        <f t="shared" si="205"/>
        <v>18</v>
      </c>
      <c r="P3311" t="s">
        <v>8271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204"/>
        <v>1.0007692307692309</v>
      </c>
      <c r="O3312" s="7">
        <f t="shared" si="205"/>
        <v>209.84</v>
      </c>
      <c r="P3312" t="s">
        <v>8271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204"/>
        <v>1.0984</v>
      </c>
      <c r="O3313" s="7">
        <f t="shared" si="205"/>
        <v>61.02</v>
      </c>
      <c r="P3313" t="s">
        <v>8271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204"/>
        <v>1.0004</v>
      </c>
      <c r="O3314" s="7">
        <f t="shared" si="205"/>
        <v>61</v>
      </c>
      <c r="P3314" t="s">
        <v>8271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204"/>
        <v>1.1605000000000001</v>
      </c>
      <c r="O3315" s="7">
        <f t="shared" si="205"/>
        <v>80.03</v>
      </c>
      <c r="P3315" t="s">
        <v>8271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204"/>
        <v>2.1074999999999999</v>
      </c>
      <c r="O3316" s="7">
        <f t="shared" si="205"/>
        <v>29.07</v>
      </c>
      <c r="P3316" t="s">
        <v>8271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204"/>
        <v>1.1000000000000001</v>
      </c>
      <c r="O3317" s="7">
        <f t="shared" si="205"/>
        <v>49.44</v>
      </c>
      <c r="P3317" t="s">
        <v>8271</v>
      </c>
      <c r="Q3317" t="s">
        <v>8316</v>
      </c>
      <c r="R3317" t="s">
        <v>8317</v>
      </c>
      <c r="S3317" s="11">
        <f t="shared" si="206"/>
        <v>42466.095381944448</v>
      </c>
      <c r="T3317" s="11">
        <f t="shared" si="207"/>
        <v>42496.095381944448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204"/>
        <v>1.0008673425918038</v>
      </c>
      <c r="O3318" s="7">
        <f t="shared" si="205"/>
        <v>93.98</v>
      </c>
      <c r="P3318" t="s">
        <v>8271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41859.370833333334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204"/>
        <v>1.0619047619047619</v>
      </c>
      <c r="O3319" s="7">
        <f t="shared" si="205"/>
        <v>61.94</v>
      </c>
      <c r="P3319" t="s">
        <v>8271</v>
      </c>
      <c r="Q3319" t="s">
        <v>8316</v>
      </c>
      <c r="R3319" t="s">
        <v>8317</v>
      </c>
      <c r="S3319" s="11">
        <f t="shared" si="206"/>
        <v>42498.831296296288</v>
      </c>
      <c r="T3319" s="11">
        <f t="shared" si="207"/>
        <v>42528.831296296288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204"/>
        <v>1.256</v>
      </c>
      <c r="O3320" s="7">
        <f t="shared" si="205"/>
        <v>78.5</v>
      </c>
      <c r="P3320" t="s">
        <v>8271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204"/>
        <v>1.08</v>
      </c>
      <c r="O3321" s="7">
        <f t="shared" si="205"/>
        <v>33.75</v>
      </c>
      <c r="P3321" t="s">
        <v>8271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204"/>
        <v>1.01</v>
      </c>
      <c r="O3322" s="7">
        <f t="shared" si="205"/>
        <v>66.45</v>
      </c>
      <c r="P3322" t="s">
        <v>8271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204"/>
        <v>1.0740000000000001</v>
      </c>
      <c r="O3323" s="7">
        <f t="shared" si="205"/>
        <v>35.799999999999997</v>
      </c>
      <c r="P3323" t="s">
        <v>8271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204"/>
        <v>1.0151515151515151</v>
      </c>
      <c r="O3324" s="7">
        <f t="shared" si="205"/>
        <v>145.65</v>
      </c>
      <c r="P3324" t="s">
        <v>8271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204"/>
        <v>1.2589999999999999</v>
      </c>
      <c r="O3325" s="7">
        <f t="shared" si="205"/>
        <v>25.69</v>
      </c>
      <c r="P3325" t="s">
        <v>8271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204"/>
        <v>1.0166666666666666</v>
      </c>
      <c r="O3326" s="7">
        <f t="shared" si="205"/>
        <v>152.5</v>
      </c>
      <c r="P3326" t="s">
        <v>8271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204"/>
        <v>1.125</v>
      </c>
      <c r="O3327" s="7">
        <f t="shared" si="205"/>
        <v>30</v>
      </c>
      <c r="P3327" t="s">
        <v>8271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204"/>
        <v>1.0137499999999999</v>
      </c>
      <c r="O3328" s="7">
        <f t="shared" si="205"/>
        <v>142.28</v>
      </c>
      <c r="P3328" t="s">
        <v>8271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204"/>
        <v>1.0125</v>
      </c>
      <c r="O3329" s="7">
        <f t="shared" si="205"/>
        <v>24.55</v>
      </c>
      <c r="P3329" t="s">
        <v>8271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si="204"/>
        <v>1.4638888888888888</v>
      </c>
      <c r="O3330" s="7">
        <f t="shared" si="205"/>
        <v>292.77999999999997</v>
      </c>
      <c r="P3330" t="s">
        <v>8271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ref="N3331:N3394" si="208">E3331/D3331</f>
        <v>1.1679999999999999</v>
      </c>
      <c r="O3331" s="7">
        <f t="shared" ref="O3331:O3394" si="209">ROUND((E3331/L3331), 2)</f>
        <v>44.92</v>
      </c>
      <c r="P3331" t="s">
        <v>8271</v>
      </c>
      <c r="Q3331" t="s">
        <v>8316</v>
      </c>
      <c r="R3331" t="s">
        <v>8317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208"/>
        <v>1.0626666666666666</v>
      </c>
      <c r="O3332" s="7">
        <f t="shared" si="209"/>
        <v>23.1</v>
      </c>
      <c r="P3332" t="s">
        <v>8271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208"/>
        <v>1.0451999999999999</v>
      </c>
      <c r="O3333" s="7">
        <f t="shared" si="209"/>
        <v>80.400000000000006</v>
      </c>
      <c r="P3333" t="s">
        <v>8271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208"/>
        <v>1</v>
      </c>
      <c r="O3334" s="7">
        <f t="shared" si="209"/>
        <v>72.290000000000006</v>
      </c>
      <c r="P3334" t="s">
        <v>8271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208"/>
        <v>1.0457142857142858</v>
      </c>
      <c r="O3335" s="7">
        <f t="shared" si="209"/>
        <v>32.97</v>
      </c>
      <c r="P3335" t="s">
        <v>8271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208"/>
        <v>1.3862051149573753</v>
      </c>
      <c r="O3336" s="7">
        <f t="shared" si="209"/>
        <v>116.65</v>
      </c>
      <c r="P3336" t="s">
        <v>8271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208"/>
        <v>1.0032000000000001</v>
      </c>
      <c r="O3337" s="7">
        <f t="shared" si="209"/>
        <v>79.62</v>
      </c>
      <c r="P3337" t="s">
        <v>8271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208"/>
        <v>1</v>
      </c>
      <c r="O3338" s="7">
        <f t="shared" si="209"/>
        <v>27.78</v>
      </c>
      <c r="P3338" t="s">
        <v>8271</v>
      </c>
      <c r="Q3338" t="s">
        <v>8316</v>
      </c>
      <c r="R3338" t="s">
        <v>8317</v>
      </c>
      <c r="S3338" s="11">
        <f t="shared" si="210"/>
        <v>42437.190347222226</v>
      </c>
      <c r="T3338" s="11">
        <f t="shared" si="211"/>
        <v>42465.148680555554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208"/>
        <v>1.1020000000000001</v>
      </c>
      <c r="O3339" s="7">
        <f t="shared" si="209"/>
        <v>81.03</v>
      </c>
      <c r="P3339" t="s">
        <v>8271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208"/>
        <v>1.0218</v>
      </c>
      <c r="O3340" s="7">
        <f t="shared" si="209"/>
        <v>136.85</v>
      </c>
      <c r="P3340" t="s">
        <v>8271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208"/>
        <v>1.0435000000000001</v>
      </c>
      <c r="O3341" s="7">
        <f t="shared" si="209"/>
        <v>177.62</v>
      </c>
      <c r="P3341" t="s">
        <v>8271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208"/>
        <v>1.3816666666666666</v>
      </c>
      <c r="O3342" s="7">
        <f t="shared" si="209"/>
        <v>109.08</v>
      </c>
      <c r="P3342" t="s">
        <v>8271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208"/>
        <v>1</v>
      </c>
      <c r="O3343" s="7">
        <f t="shared" si="209"/>
        <v>119.64</v>
      </c>
      <c r="P3343" t="s">
        <v>8271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208"/>
        <v>1.0166666666666666</v>
      </c>
      <c r="O3344" s="7">
        <f t="shared" si="209"/>
        <v>78.209999999999994</v>
      </c>
      <c r="P3344" t="s">
        <v>8271</v>
      </c>
      <c r="Q3344" t="s">
        <v>8316</v>
      </c>
      <c r="R3344" t="s">
        <v>8317</v>
      </c>
      <c r="S3344" s="11">
        <f t="shared" si="210"/>
        <v>42062.088078703695</v>
      </c>
      <c r="T3344" s="11">
        <f t="shared" si="211"/>
        <v>42094.999305555553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208"/>
        <v>1.7142857142857142</v>
      </c>
      <c r="O3345" s="7">
        <f t="shared" si="209"/>
        <v>52.17</v>
      </c>
      <c r="P3345" t="s">
        <v>8271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208"/>
        <v>1.0144444444444445</v>
      </c>
      <c r="O3346" s="7">
        <f t="shared" si="209"/>
        <v>114.13</v>
      </c>
      <c r="P3346" t="s">
        <v>8271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208"/>
        <v>1.3</v>
      </c>
      <c r="O3347" s="7">
        <f t="shared" si="209"/>
        <v>50</v>
      </c>
      <c r="P3347" t="s">
        <v>8271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208"/>
        <v>1.1000000000000001</v>
      </c>
      <c r="O3348" s="7">
        <f t="shared" si="209"/>
        <v>91.67</v>
      </c>
      <c r="P3348" t="s">
        <v>8271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208"/>
        <v>1.1944999999999999</v>
      </c>
      <c r="O3349" s="7">
        <f t="shared" si="209"/>
        <v>108.59</v>
      </c>
      <c r="P3349" t="s">
        <v>8271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208"/>
        <v>1.002909090909091</v>
      </c>
      <c r="O3350" s="7">
        <f t="shared" si="209"/>
        <v>69.819999999999993</v>
      </c>
      <c r="P3350" t="s">
        <v>8271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208"/>
        <v>1.534</v>
      </c>
      <c r="O3351" s="7">
        <f t="shared" si="209"/>
        <v>109.57</v>
      </c>
      <c r="P3351" t="s">
        <v>8271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208"/>
        <v>1.0442857142857143</v>
      </c>
      <c r="O3352" s="7">
        <f t="shared" si="209"/>
        <v>71.67</v>
      </c>
      <c r="P3352" t="s">
        <v>8271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208"/>
        <v>1.0109999999999999</v>
      </c>
      <c r="O3353" s="7">
        <f t="shared" si="209"/>
        <v>93.61</v>
      </c>
      <c r="P3353" t="s">
        <v>8271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208"/>
        <v>1.0751999999999999</v>
      </c>
      <c r="O3354" s="7">
        <f t="shared" si="209"/>
        <v>76.8</v>
      </c>
      <c r="P3354" t="s">
        <v>8271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208"/>
        <v>3.15</v>
      </c>
      <c r="O3355" s="7">
        <f t="shared" si="209"/>
        <v>35.799999999999997</v>
      </c>
      <c r="P3355" t="s">
        <v>8271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208"/>
        <v>1.0193333333333334</v>
      </c>
      <c r="O3356" s="7">
        <f t="shared" si="209"/>
        <v>55.6</v>
      </c>
      <c r="P3356" t="s">
        <v>8271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208"/>
        <v>1.2628571428571429</v>
      </c>
      <c r="O3357" s="7">
        <f t="shared" si="209"/>
        <v>147.33000000000001</v>
      </c>
      <c r="P3357" t="s">
        <v>8271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208"/>
        <v>1.014</v>
      </c>
      <c r="O3358" s="7">
        <f t="shared" si="209"/>
        <v>56.33</v>
      </c>
      <c r="P3358" t="s">
        <v>8271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208"/>
        <v>1.01</v>
      </c>
      <c r="O3359" s="7">
        <f t="shared" si="209"/>
        <v>96.19</v>
      </c>
      <c r="P3359" t="s">
        <v>8271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208"/>
        <v>1.0299</v>
      </c>
      <c r="O3360" s="7">
        <f t="shared" si="209"/>
        <v>63.57</v>
      </c>
      <c r="P3360" t="s">
        <v>8271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208"/>
        <v>1.0625</v>
      </c>
      <c r="O3361" s="7">
        <f t="shared" si="209"/>
        <v>184.78</v>
      </c>
      <c r="P3361" t="s">
        <v>8271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208"/>
        <v>1.0137777777777779</v>
      </c>
      <c r="O3362" s="7">
        <f t="shared" si="209"/>
        <v>126.72</v>
      </c>
      <c r="P3362" t="s">
        <v>8271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208"/>
        <v>1.1346000000000001</v>
      </c>
      <c r="O3363" s="7">
        <f t="shared" si="209"/>
        <v>83.43</v>
      </c>
      <c r="P3363" t="s">
        <v>8271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208"/>
        <v>2.1800000000000002</v>
      </c>
      <c r="O3364" s="7">
        <f t="shared" si="209"/>
        <v>54.5</v>
      </c>
      <c r="P3364" t="s">
        <v>8271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208"/>
        <v>1.0141935483870967</v>
      </c>
      <c r="O3365" s="7">
        <f t="shared" si="209"/>
        <v>302.31</v>
      </c>
      <c r="P3365" t="s">
        <v>8271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208"/>
        <v>1.0593333333333332</v>
      </c>
      <c r="O3366" s="7">
        <f t="shared" si="209"/>
        <v>44.14</v>
      </c>
      <c r="P3366" t="s">
        <v>8271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208"/>
        <v>1.04</v>
      </c>
      <c r="O3367" s="7">
        <f t="shared" si="209"/>
        <v>866.67</v>
      </c>
      <c r="P3367" t="s">
        <v>8271</v>
      </c>
      <c r="Q3367" t="s">
        <v>8316</v>
      </c>
      <c r="R3367" t="s">
        <v>8317</v>
      </c>
      <c r="S3367" s="11">
        <f t="shared" si="210"/>
        <v>42320.893425925926</v>
      </c>
      <c r="T3367" s="11">
        <f t="shared" si="211"/>
        <v>42350.893425925926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208"/>
        <v>2.21</v>
      </c>
      <c r="O3368" s="7">
        <f t="shared" si="209"/>
        <v>61.39</v>
      </c>
      <c r="P3368" t="s">
        <v>8271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208"/>
        <v>1.1866666666666668</v>
      </c>
      <c r="O3369" s="7">
        <f t="shared" si="209"/>
        <v>29.67</v>
      </c>
      <c r="P3369" t="s">
        <v>8271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208"/>
        <v>1.046</v>
      </c>
      <c r="O3370" s="7">
        <f t="shared" si="209"/>
        <v>45.48</v>
      </c>
      <c r="P3370" t="s">
        <v>8271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208"/>
        <v>1.0389999999999999</v>
      </c>
      <c r="O3371" s="7">
        <f t="shared" si="209"/>
        <v>96.2</v>
      </c>
      <c r="P3371" t="s">
        <v>8271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208"/>
        <v>1.1773333333333333</v>
      </c>
      <c r="O3372" s="7">
        <f t="shared" si="209"/>
        <v>67.92</v>
      </c>
      <c r="P3372" t="s">
        <v>8271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208"/>
        <v>1.385</v>
      </c>
      <c r="O3373" s="7">
        <f t="shared" si="209"/>
        <v>30.78</v>
      </c>
      <c r="P3373" t="s">
        <v>8271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208"/>
        <v>1.0349999999999999</v>
      </c>
      <c r="O3374" s="7">
        <f t="shared" si="209"/>
        <v>38.33</v>
      </c>
      <c r="P3374" t="s">
        <v>8271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208"/>
        <v>1.0024999999999999</v>
      </c>
      <c r="O3375" s="7">
        <f t="shared" si="209"/>
        <v>66.83</v>
      </c>
      <c r="P3375" t="s">
        <v>8271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208"/>
        <v>1.0657142857142856</v>
      </c>
      <c r="O3376" s="7">
        <f t="shared" si="209"/>
        <v>71.73</v>
      </c>
      <c r="P3376" t="s">
        <v>8271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208"/>
        <v>1</v>
      </c>
      <c r="O3377" s="7">
        <f t="shared" si="209"/>
        <v>176.47</v>
      </c>
      <c r="P3377" t="s">
        <v>8271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208"/>
        <v>1.0001249999999999</v>
      </c>
      <c r="O3378" s="7">
        <f t="shared" si="209"/>
        <v>421.11</v>
      </c>
      <c r="P3378" t="s">
        <v>8271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208"/>
        <v>1.0105</v>
      </c>
      <c r="O3379" s="7">
        <f t="shared" si="209"/>
        <v>104.99</v>
      </c>
      <c r="P3379" t="s">
        <v>8271</v>
      </c>
      <c r="Q3379" t="s">
        <v>8316</v>
      </c>
      <c r="R3379" t="s">
        <v>8317</v>
      </c>
      <c r="S3379" s="11">
        <f t="shared" si="210"/>
        <v>42053.524293981485</v>
      </c>
      <c r="T3379" s="11">
        <f t="shared" si="211"/>
        <v>42083.49722222222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208"/>
        <v>1.0763636363636364</v>
      </c>
      <c r="O3380" s="7">
        <f t="shared" si="209"/>
        <v>28.19</v>
      </c>
      <c r="P3380" t="s">
        <v>8271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208"/>
        <v>1.0365</v>
      </c>
      <c r="O3381" s="7">
        <f t="shared" si="209"/>
        <v>54.55</v>
      </c>
      <c r="P3381" t="s">
        <v>8271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208"/>
        <v>1.0443333333333333</v>
      </c>
      <c r="O3382" s="7">
        <f t="shared" si="209"/>
        <v>111.89</v>
      </c>
      <c r="P3382" t="s">
        <v>8271</v>
      </c>
      <c r="Q3382" t="s">
        <v>8316</v>
      </c>
      <c r="R3382" t="s">
        <v>8317</v>
      </c>
      <c r="S3382" s="11">
        <f t="shared" si="210"/>
        <v>41937.745115740734</v>
      </c>
      <c r="T3382" s="11">
        <f t="shared" si="211"/>
        <v>41972.786782407398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208"/>
        <v>1.0225</v>
      </c>
      <c r="O3383" s="7">
        <f t="shared" si="209"/>
        <v>85.21</v>
      </c>
      <c r="P3383" t="s">
        <v>8271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208"/>
        <v>1.0074285714285713</v>
      </c>
      <c r="O3384" s="7">
        <f t="shared" si="209"/>
        <v>76.650000000000006</v>
      </c>
      <c r="P3384" t="s">
        <v>8271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208"/>
        <v>1.1171428571428572</v>
      </c>
      <c r="O3385" s="7">
        <f t="shared" si="209"/>
        <v>65.17</v>
      </c>
      <c r="P3385" t="s">
        <v>8271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208"/>
        <v>1.0001100000000001</v>
      </c>
      <c r="O3386" s="7">
        <f t="shared" si="209"/>
        <v>93.76</v>
      </c>
      <c r="P3386" t="s">
        <v>8271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208"/>
        <v>1</v>
      </c>
      <c r="O3387" s="7">
        <f t="shared" si="209"/>
        <v>133.33000000000001</v>
      </c>
      <c r="P3387" t="s">
        <v>8271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208"/>
        <v>1.05</v>
      </c>
      <c r="O3388" s="7">
        <f t="shared" si="209"/>
        <v>51.22</v>
      </c>
      <c r="P3388" t="s">
        <v>8271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208"/>
        <v>1.1686666666666667</v>
      </c>
      <c r="O3389" s="7">
        <f t="shared" si="209"/>
        <v>100.17</v>
      </c>
      <c r="P3389" t="s">
        <v>8271</v>
      </c>
      <c r="Q3389" t="s">
        <v>8316</v>
      </c>
      <c r="R3389" t="s">
        <v>8317</v>
      </c>
      <c r="S3389" s="11">
        <f t="shared" si="210"/>
        <v>41947.554259259254</v>
      </c>
      <c r="T3389" s="11">
        <f t="shared" si="211"/>
        <v>41987.554259259261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208"/>
        <v>1.038</v>
      </c>
      <c r="O3390" s="7">
        <f t="shared" si="209"/>
        <v>34.6</v>
      </c>
      <c r="P3390" t="s">
        <v>8271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208"/>
        <v>1.145</v>
      </c>
      <c r="O3391" s="7">
        <f t="shared" si="209"/>
        <v>184.68</v>
      </c>
      <c r="P3391" t="s">
        <v>8271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208"/>
        <v>1.024</v>
      </c>
      <c r="O3392" s="7">
        <f t="shared" si="209"/>
        <v>69.819999999999993</v>
      </c>
      <c r="P3392" t="s">
        <v>8271</v>
      </c>
      <c r="Q3392" t="s">
        <v>8316</v>
      </c>
      <c r="R3392" t="s">
        <v>8317</v>
      </c>
      <c r="S3392" s="11">
        <f t="shared" si="210"/>
        <v>41815.56649305555</v>
      </c>
      <c r="T3392" s="11">
        <f t="shared" si="211"/>
        <v>41830.56649305555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208"/>
        <v>2.23</v>
      </c>
      <c r="O3393" s="7">
        <f t="shared" si="209"/>
        <v>61.94</v>
      </c>
      <c r="P3393" t="s">
        <v>8271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41859.727777777778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si="208"/>
        <v>1</v>
      </c>
      <c r="O3394" s="7">
        <f t="shared" si="209"/>
        <v>41.67</v>
      </c>
      <c r="P3394" t="s">
        <v>8271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ref="N3395:N3458" si="212">E3395/D3395</f>
        <v>1.0580000000000001</v>
      </c>
      <c r="O3395" s="7">
        <f t="shared" ref="O3395:O3458" si="213">ROUND((E3395/L3395), 2)</f>
        <v>36.07</v>
      </c>
      <c r="P3395" t="s">
        <v>8271</v>
      </c>
      <c r="Q3395" t="s">
        <v>8316</v>
      </c>
      <c r="R3395" t="s">
        <v>8317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212"/>
        <v>1.4236363636363636</v>
      </c>
      <c r="O3396" s="7">
        <f t="shared" si="213"/>
        <v>29</v>
      </c>
      <c r="P3396" t="s">
        <v>8271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212"/>
        <v>1.84</v>
      </c>
      <c r="O3397" s="7">
        <f t="shared" si="213"/>
        <v>24.21</v>
      </c>
      <c r="P3397" t="s">
        <v>8271</v>
      </c>
      <c r="Q3397" t="s">
        <v>8316</v>
      </c>
      <c r="R3397" t="s">
        <v>8317</v>
      </c>
      <c r="S3397" s="11">
        <f t="shared" si="214"/>
        <v>42140.503981481481</v>
      </c>
      <c r="T3397" s="11">
        <f t="shared" si="215"/>
        <v>42154.548611111109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212"/>
        <v>1.0433333333333332</v>
      </c>
      <c r="O3398" s="7">
        <f t="shared" si="213"/>
        <v>55.89</v>
      </c>
      <c r="P3398" t="s">
        <v>8271</v>
      </c>
      <c r="Q3398" t="s">
        <v>8316</v>
      </c>
      <c r="R3398" t="s">
        <v>8317</v>
      </c>
      <c r="S3398" s="11">
        <f t="shared" si="214"/>
        <v>41764.238298611104</v>
      </c>
      <c r="T3398" s="11">
        <f t="shared" si="215"/>
        <v>41790.957638888889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212"/>
        <v>1.1200000000000001</v>
      </c>
      <c r="O3399" s="7">
        <f t="shared" si="213"/>
        <v>11.67</v>
      </c>
      <c r="P3399" t="s">
        <v>8271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212"/>
        <v>1.1107499999999999</v>
      </c>
      <c r="O3400" s="7">
        <f t="shared" si="213"/>
        <v>68.349999999999994</v>
      </c>
      <c r="P3400" t="s">
        <v>8271</v>
      </c>
      <c r="Q3400" t="s">
        <v>8316</v>
      </c>
      <c r="R3400" t="s">
        <v>8317</v>
      </c>
      <c r="S3400" s="11">
        <f t="shared" si="214"/>
        <v>41941.543703703705</v>
      </c>
      <c r="T3400" s="11">
        <f t="shared" si="215"/>
        <v>41964.499999999993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212"/>
        <v>1.0375000000000001</v>
      </c>
      <c r="O3401" s="7">
        <f t="shared" si="213"/>
        <v>27.07</v>
      </c>
      <c r="P3401" t="s">
        <v>8271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212"/>
        <v>1.0041</v>
      </c>
      <c r="O3402" s="7">
        <f t="shared" si="213"/>
        <v>118.13</v>
      </c>
      <c r="P3402" t="s">
        <v>8271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212"/>
        <v>1.0186206896551724</v>
      </c>
      <c r="O3403" s="7">
        <f t="shared" si="213"/>
        <v>44.76</v>
      </c>
      <c r="P3403" t="s">
        <v>8271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212"/>
        <v>1.0976666666666666</v>
      </c>
      <c r="O3404" s="7">
        <f t="shared" si="213"/>
        <v>99.79</v>
      </c>
      <c r="P3404" t="s">
        <v>8271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212"/>
        <v>1</v>
      </c>
      <c r="O3405" s="7">
        <f t="shared" si="213"/>
        <v>117.65</v>
      </c>
      <c r="P3405" t="s">
        <v>8271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212"/>
        <v>1.22</v>
      </c>
      <c r="O3406" s="7">
        <f t="shared" si="213"/>
        <v>203.33</v>
      </c>
      <c r="P3406" t="s">
        <v>8271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212"/>
        <v>1.3757142857142857</v>
      </c>
      <c r="O3407" s="7">
        <f t="shared" si="213"/>
        <v>28.32</v>
      </c>
      <c r="P3407" t="s">
        <v>8271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212"/>
        <v>1.0031000000000001</v>
      </c>
      <c r="O3408" s="7">
        <f t="shared" si="213"/>
        <v>110.23</v>
      </c>
      <c r="P3408" t="s">
        <v>8271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212"/>
        <v>1.071</v>
      </c>
      <c r="O3409" s="7">
        <f t="shared" si="213"/>
        <v>31.97</v>
      </c>
      <c r="P3409" t="s">
        <v>8271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212"/>
        <v>2.11</v>
      </c>
      <c r="O3410" s="7">
        <f t="shared" si="213"/>
        <v>58.61</v>
      </c>
      <c r="P3410" t="s">
        <v>8271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212"/>
        <v>1.236</v>
      </c>
      <c r="O3411" s="7">
        <f t="shared" si="213"/>
        <v>29.43</v>
      </c>
      <c r="P3411" t="s">
        <v>8271</v>
      </c>
      <c r="Q3411" t="s">
        <v>8316</v>
      </c>
      <c r="R3411" t="s">
        <v>8317</v>
      </c>
      <c r="S3411" s="11">
        <f t="shared" si="214"/>
        <v>42544.605995370373</v>
      </c>
      <c r="T3411" s="11">
        <f t="shared" si="215"/>
        <v>42582.665277777771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212"/>
        <v>1.085</v>
      </c>
      <c r="O3412" s="7">
        <f t="shared" si="213"/>
        <v>81.38</v>
      </c>
      <c r="P3412" t="s">
        <v>8271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212"/>
        <v>1.0356666666666667</v>
      </c>
      <c r="O3413" s="7">
        <f t="shared" si="213"/>
        <v>199.17</v>
      </c>
      <c r="P3413" t="s">
        <v>8271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212"/>
        <v>1</v>
      </c>
      <c r="O3414" s="7">
        <f t="shared" si="213"/>
        <v>115.38</v>
      </c>
      <c r="P3414" t="s">
        <v>8271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212"/>
        <v>1.3</v>
      </c>
      <c r="O3415" s="7">
        <f t="shared" si="213"/>
        <v>46.43</v>
      </c>
      <c r="P3415" t="s">
        <v>8271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212"/>
        <v>1.0349999999999999</v>
      </c>
      <c r="O3416" s="7">
        <f t="shared" si="213"/>
        <v>70.569999999999993</v>
      </c>
      <c r="P3416" t="s">
        <v>8271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212"/>
        <v>1</v>
      </c>
      <c r="O3417" s="7">
        <f t="shared" si="213"/>
        <v>22.22</v>
      </c>
      <c r="P3417" t="s">
        <v>8271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212"/>
        <v>1.196</v>
      </c>
      <c r="O3418" s="7">
        <f t="shared" si="213"/>
        <v>159.47</v>
      </c>
      <c r="P3418" t="s">
        <v>8271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212"/>
        <v>1.0000058823529412</v>
      </c>
      <c r="O3419" s="7">
        <f t="shared" si="213"/>
        <v>37.78</v>
      </c>
      <c r="P3419" t="s">
        <v>8271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41937.821527777778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212"/>
        <v>1.00875</v>
      </c>
      <c r="O3420" s="7">
        <f t="shared" si="213"/>
        <v>72.05</v>
      </c>
      <c r="P3420" t="s">
        <v>8271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212"/>
        <v>1.0654545454545454</v>
      </c>
      <c r="O3421" s="7">
        <f t="shared" si="213"/>
        <v>63.7</v>
      </c>
      <c r="P3421" t="s">
        <v>8271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212"/>
        <v>1.38</v>
      </c>
      <c r="O3422" s="7">
        <f t="shared" si="213"/>
        <v>28.41</v>
      </c>
      <c r="P3422" t="s">
        <v>8271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212"/>
        <v>1.0115000000000001</v>
      </c>
      <c r="O3423" s="7">
        <f t="shared" si="213"/>
        <v>103.21</v>
      </c>
      <c r="P3423" t="s">
        <v>8271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212"/>
        <v>1.091</v>
      </c>
      <c r="O3424" s="7">
        <f t="shared" si="213"/>
        <v>71.150000000000006</v>
      </c>
      <c r="P3424" t="s">
        <v>8271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212"/>
        <v>1.4</v>
      </c>
      <c r="O3425" s="7">
        <f t="shared" si="213"/>
        <v>35</v>
      </c>
      <c r="P3425" t="s">
        <v>8271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212"/>
        <v>1.0358333333333334</v>
      </c>
      <c r="O3426" s="7">
        <f t="shared" si="213"/>
        <v>81.78</v>
      </c>
      <c r="P3426" t="s">
        <v>8271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212"/>
        <v>1.0297033333333332</v>
      </c>
      <c r="O3427" s="7">
        <f t="shared" si="213"/>
        <v>297.02999999999997</v>
      </c>
      <c r="P3427" t="s">
        <v>8271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212"/>
        <v>1.0813333333333333</v>
      </c>
      <c r="O3428" s="7">
        <f t="shared" si="213"/>
        <v>46.61</v>
      </c>
      <c r="P3428" t="s">
        <v>8271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212"/>
        <v>1</v>
      </c>
      <c r="O3429" s="7">
        <f t="shared" si="213"/>
        <v>51.72</v>
      </c>
      <c r="P3429" t="s">
        <v>8271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212"/>
        <v>1.0275000000000001</v>
      </c>
      <c r="O3430" s="7">
        <f t="shared" si="213"/>
        <v>40.29</v>
      </c>
      <c r="P3430" t="s">
        <v>8271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212"/>
        <v>1.3</v>
      </c>
      <c r="O3431" s="7">
        <f t="shared" si="213"/>
        <v>16.25</v>
      </c>
      <c r="P3431" t="s">
        <v>8271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212"/>
        <v>1.0854949999999999</v>
      </c>
      <c r="O3432" s="7">
        <f t="shared" si="213"/>
        <v>30.15</v>
      </c>
      <c r="P3432" t="s">
        <v>8271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212"/>
        <v>1</v>
      </c>
      <c r="O3433" s="7">
        <f t="shared" si="213"/>
        <v>95.24</v>
      </c>
      <c r="P3433" t="s">
        <v>8271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212"/>
        <v>1.0965</v>
      </c>
      <c r="O3434" s="7">
        <f t="shared" si="213"/>
        <v>52.21</v>
      </c>
      <c r="P3434" t="s">
        <v>8271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212"/>
        <v>1.0026315789473683</v>
      </c>
      <c r="O3435" s="7">
        <f t="shared" si="213"/>
        <v>134.15</v>
      </c>
      <c r="P3435" t="s">
        <v>8271</v>
      </c>
      <c r="Q3435" t="s">
        <v>8316</v>
      </c>
      <c r="R3435" t="s">
        <v>8317</v>
      </c>
      <c r="S3435" s="11">
        <f t="shared" si="214"/>
        <v>41775.854803240742</v>
      </c>
      <c r="T3435" s="11">
        <f t="shared" si="215"/>
        <v>41806.916666666664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212"/>
        <v>1.0555000000000001</v>
      </c>
      <c r="O3436" s="7">
        <f t="shared" si="213"/>
        <v>62.83</v>
      </c>
      <c r="P3436" t="s">
        <v>8271</v>
      </c>
      <c r="Q3436" t="s">
        <v>8316</v>
      </c>
      <c r="R3436" t="s">
        <v>8317</v>
      </c>
      <c r="S3436" s="11">
        <f t="shared" si="214"/>
        <v>41800.172094907408</v>
      </c>
      <c r="T3436" s="11">
        <f t="shared" si="215"/>
        <v>41830.172094907408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212"/>
        <v>1.1200000000000001</v>
      </c>
      <c r="O3437" s="7">
        <f t="shared" si="213"/>
        <v>58.95</v>
      </c>
      <c r="P3437" t="s">
        <v>8271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212"/>
        <v>1.0589999999999999</v>
      </c>
      <c r="O3438" s="7">
        <f t="shared" si="213"/>
        <v>143.11000000000001</v>
      </c>
      <c r="P3438" t="s">
        <v>8271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41872.477777777778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212"/>
        <v>1.01</v>
      </c>
      <c r="O3439" s="7">
        <f t="shared" si="213"/>
        <v>84.17</v>
      </c>
      <c r="P3439" t="s">
        <v>8271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212"/>
        <v>1.042</v>
      </c>
      <c r="O3440" s="7">
        <f t="shared" si="213"/>
        <v>186.07</v>
      </c>
      <c r="P3440" t="s">
        <v>8271</v>
      </c>
      <c r="Q3440" t="s">
        <v>8316</v>
      </c>
      <c r="R3440" t="s">
        <v>8317</v>
      </c>
      <c r="S3440" s="11">
        <f t="shared" si="214"/>
        <v>42100.719525462955</v>
      </c>
      <c r="T3440" s="11">
        <f t="shared" si="215"/>
        <v>42126.666666666664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212"/>
        <v>1.3467833333333334</v>
      </c>
      <c r="O3441" s="7">
        <f t="shared" si="213"/>
        <v>89.79</v>
      </c>
      <c r="P3441" t="s">
        <v>8271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212"/>
        <v>1.052184</v>
      </c>
      <c r="O3442" s="7">
        <f t="shared" si="213"/>
        <v>64.16</v>
      </c>
      <c r="P3442" t="s">
        <v>8271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212"/>
        <v>1.026</v>
      </c>
      <c r="O3443" s="7">
        <f t="shared" si="213"/>
        <v>59.65</v>
      </c>
      <c r="P3443" t="s">
        <v>8271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212"/>
        <v>1</v>
      </c>
      <c r="O3444" s="7">
        <f t="shared" si="213"/>
        <v>31.25</v>
      </c>
      <c r="P3444" t="s">
        <v>8271</v>
      </c>
      <c r="Q3444" t="s">
        <v>8316</v>
      </c>
      <c r="R3444" t="s">
        <v>8317</v>
      </c>
      <c r="S3444" s="11">
        <f t="shared" si="214"/>
        <v>42124.63277777777</v>
      </c>
      <c r="T3444" s="11">
        <f t="shared" si="215"/>
        <v>42154.63277777777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212"/>
        <v>1.855</v>
      </c>
      <c r="O3445" s="7">
        <f t="shared" si="213"/>
        <v>41.22</v>
      </c>
      <c r="P3445" t="s">
        <v>8271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212"/>
        <v>2.89</v>
      </c>
      <c r="O3446" s="7">
        <f t="shared" si="213"/>
        <v>43.35</v>
      </c>
      <c r="P3446" t="s">
        <v>8271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212"/>
        <v>1</v>
      </c>
      <c r="O3447" s="7">
        <f t="shared" si="213"/>
        <v>64.52</v>
      </c>
      <c r="P3447" t="s">
        <v>8271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212"/>
        <v>1.0820000000000001</v>
      </c>
      <c r="O3448" s="7">
        <f t="shared" si="213"/>
        <v>43.28</v>
      </c>
      <c r="P3448" t="s">
        <v>8271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212"/>
        <v>1.0780000000000001</v>
      </c>
      <c r="O3449" s="7">
        <f t="shared" si="213"/>
        <v>77</v>
      </c>
      <c r="P3449" t="s">
        <v>8271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212"/>
        <v>1.0976190476190477</v>
      </c>
      <c r="O3450" s="7">
        <f t="shared" si="213"/>
        <v>51.22</v>
      </c>
      <c r="P3450" t="s">
        <v>8271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212"/>
        <v>1.70625</v>
      </c>
      <c r="O3451" s="7">
        <f t="shared" si="213"/>
        <v>68.25</v>
      </c>
      <c r="P3451" t="s">
        <v>8271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212"/>
        <v>1.52</v>
      </c>
      <c r="O3452" s="7">
        <f t="shared" si="213"/>
        <v>19.489999999999998</v>
      </c>
      <c r="P3452" t="s">
        <v>8271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212"/>
        <v>1.0123076923076924</v>
      </c>
      <c r="O3453" s="7">
        <f t="shared" si="213"/>
        <v>41.13</v>
      </c>
      <c r="P3453" t="s">
        <v>8271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212"/>
        <v>1.532</v>
      </c>
      <c r="O3454" s="7">
        <f t="shared" si="213"/>
        <v>41.41</v>
      </c>
      <c r="P3454" t="s">
        <v>8271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212"/>
        <v>1.2833333333333334</v>
      </c>
      <c r="O3455" s="7">
        <f t="shared" si="213"/>
        <v>27.5</v>
      </c>
      <c r="P3455" t="s">
        <v>8271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212"/>
        <v>1.0071428571428571</v>
      </c>
      <c r="O3456" s="7">
        <f t="shared" si="213"/>
        <v>33.57</v>
      </c>
      <c r="P3456" t="s">
        <v>8271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212"/>
        <v>1.0065</v>
      </c>
      <c r="O3457" s="7">
        <f t="shared" si="213"/>
        <v>145.87</v>
      </c>
      <c r="P3457" t="s">
        <v>8271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si="212"/>
        <v>1.913</v>
      </c>
      <c r="O3458" s="7">
        <f t="shared" si="213"/>
        <v>358.69</v>
      </c>
      <c r="P3458" t="s">
        <v>8271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ref="N3459:N3522" si="216">E3459/D3459</f>
        <v>1.4019999999999999</v>
      </c>
      <c r="O3459" s="7">
        <f t="shared" ref="O3459:O3522" si="217">ROUND((E3459/L3459), 2)</f>
        <v>50.98</v>
      </c>
      <c r="P3459" t="s">
        <v>8271</v>
      </c>
      <c r="Q3459" t="s">
        <v>8316</v>
      </c>
      <c r="R3459" t="s">
        <v>8317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216"/>
        <v>1.2433537832310839</v>
      </c>
      <c r="O3460" s="7">
        <f t="shared" si="217"/>
        <v>45.04</v>
      </c>
      <c r="P3460" t="s">
        <v>8271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216"/>
        <v>1.262</v>
      </c>
      <c r="O3461" s="7">
        <f t="shared" si="217"/>
        <v>17.53</v>
      </c>
      <c r="P3461" t="s">
        <v>8271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216"/>
        <v>1.9</v>
      </c>
      <c r="O3462" s="7">
        <f t="shared" si="217"/>
        <v>50</v>
      </c>
      <c r="P3462" t="s">
        <v>8271</v>
      </c>
      <c r="Q3462" t="s">
        <v>8316</v>
      </c>
      <c r="R3462" t="s">
        <v>8317</v>
      </c>
      <c r="S3462" s="11">
        <f t="shared" si="218"/>
        <v>41852.318888888884</v>
      </c>
      <c r="T3462" s="11">
        <f t="shared" si="219"/>
        <v>41866.318888888884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216"/>
        <v>1.39</v>
      </c>
      <c r="O3463" s="7">
        <f t="shared" si="217"/>
        <v>57.92</v>
      </c>
      <c r="P3463" t="s">
        <v>8271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216"/>
        <v>2.02</v>
      </c>
      <c r="O3464" s="7">
        <f t="shared" si="217"/>
        <v>29.71</v>
      </c>
      <c r="P3464" t="s">
        <v>8271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216"/>
        <v>1.0338000000000001</v>
      </c>
      <c r="O3465" s="7">
        <f t="shared" si="217"/>
        <v>90.68</v>
      </c>
      <c r="P3465" t="s">
        <v>8271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216"/>
        <v>1.023236</v>
      </c>
      <c r="O3466" s="7">
        <f t="shared" si="217"/>
        <v>55.01</v>
      </c>
      <c r="P3466" t="s">
        <v>8271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216"/>
        <v>1.03</v>
      </c>
      <c r="O3467" s="7">
        <f t="shared" si="217"/>
        <v>57.22</v>
      </c>
      <c r="P3467" t="s">
        <v>8271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216"/>
        <v>1.2714285714285714</v>
      </c>
      <c r="O3468" s="7">
        <f t="shared" si="217"/>
        <v>72.95</v>
      </c>
      <c r="P3468" t="s">
        <v>8271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216"/>
        <v>1.01</v>
      </c>
      <c r="O3469" s="7">
        <f t="shared" si="217"/>
        <v>64.47</v>
      </c>
      <c r="P3469" t="s">
        <v>8271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216"/>
        <v>1.2178</v>
      </c>
      <c r="O3470" s="7">
        <f t="shared" si="217"/>
        <v>716.35</v>
      </c>
      <c r="P3470" t="s">
        <v>8271</v>
      </c>
      <c r="Q3470" t="s">
        <v>8316</v>
      </c>
      <c r="R3470" t="s">
        <v>8317</v>
      </c>
      <c r="S3470" s="11">
        <f t="shared" si="218"/>
        <v>42605.557048611103</v>
      </c>
      <c r="T3470" s="11">
        <f t="shared" si="219"/>
        <v>42633.916666666664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216"/>
        <v>1.1339285714285714</v>
      </c>
      <c r="O3471" s="7">
        <f t="shared" si="217"/>
        <v>50.4</v>
      </c>
      <c r="P3471" t="s">
        <v>8271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216"/>
        <v>1.5</v>
      </c>
      <c r="O3472" s="7">
        <f t="shared" si="217"/>
        <v>41.67</v>
      </c>
      <c r="P3472" t="s">
        <v>8271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216"/>
        <v>2.1459999999999999</v>
      </c>
      <c r="O3473" s="7">
        <f t="shared" si="217"/>
        <v>35.770000000000003</v>
      </c>
      <c r="P3473" t="s">
        <v>8271</v>
      </c>
      <c r="Q3473" t="s">
        <v>8316</v>
      </c>
      <c r="R3473" t="s">
        <v>8317</v>
      </c>
      <c r="S3473" s="11">
        <f t="shared" si="218"/>
        <v>41841.612152777772</v>
      </c>
      <c r="T3473" s="11">
        <f t="shared" si="219"/>
        <v>41882.625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216"/>
        <v>1.0205</v>
      </c>
      <c r="O3474" s="7">
        <f t="shared" si="217"/>
        <v>88.74</v>
      </c>
      <c r="P3474" t="s">
        <v>8271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216"/>
        <v>1</v>
      </c>
      <c r="O3475" s="7">
        <f t="shared" si="217"/>
        <v>148.47999999999999</v>
      </c>
      <c r="P3475" t="s">
        <v>8271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216"/>
        <v>1.01</v>
      </c>
      <c r="O3476" s="7">
        <f t="shared" si="217"/>
        <v>51.79</v>
      </c>
      <c r="P3476" t="s">
        <v>8271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216"/>
        <v>1.1333333333333333</v>
      </c>
      <c r="O3477" s="7">
        <f t="shared" si="217"/>
        <v>20</v>
      </c>
      <c r="P3477" t="s">
        <v>8271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216"/>
        <v>1.04</v>
      </c>
      <c r="O3478" s="7">
        <f t="shared" si="217"/>
        <v>52</v>
      </c>
      <c r="P3478" t="s">
        <v>8271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216"/>
        <v>1.1533333333333333</v>
      </c>
      <c r="O3479" s="7">
        <f t="shared" si="217"/>
        <v>53.23</v>
      </c>
      <c r="P3479" t="s">
        <v>8271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216"/>
        <v>1.1285000000000001</v>
      </c>
      <c r="O3480" s="7">
        <f t="shared" si="217"/>
        <v>39.6</v>
      </c>
      <c r="P3480" t="s">
        <v>8271</v>
      </c>
      <c r="Q3480" t="s">
        <v>8316</v>
      </c>
      <c r="R3480" t="s">
        <v>8317</v>
      </c>
      <c r="S3480" s="11">
        <f t="shared" si="218"/>
        <v>42053.708587962967</v>
      </c>
      <c r="T3480" s="11">
        <f t="shared" si="219"/>
        <v>42079.666666666664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216"/>
        <v>1.2786666666666666</v>
      </c>
      <c r="O3481" s="7">
        <f t="shared" si="217"/>
        <v>34.25</v>
      </c>
      <c r="P3481" t="s">
        <v>8271</v>
      </c>
      <c r="Q3481" t="s">
        <v>8316</v>
      </c>
      <c r="R3481" t="s">
        <v>8317</v>
      </c>
      <c r="S3481" s="11">
        <f t="shared" si="218"/>
        <v>41781.646759259253</v>
      </c>
      <c r="T3481" s="11">
        <f t="shared" si="219"/>
        <v>41811.646759259253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216"/>
        <v>1.4266666666666667</v>
      </c>
      <c r="O3482" s="7">
        <f t="shared" si="217"/>
        <v>164.62</v>
      </c>
      <c r="P3482" t="s">
        <v>8271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216"/>
        <v>1.1879999999999999</v>
      </c>
      <c r="O3483" s="7">
        <f t="shared" si="217"/>
        <v>125.05</v>
      </c>
      <c r="P3483" t="s">
        <v>8271</v>
      </c>
      <c r="Q3483" t="s">
        <v>8316</v>
      </c>
      <c r="R3483" t="s">
        <v>8317</v>
      </c>
      <c r="S3483" s="11">
        <f t="shared" si="218"/>
        <v>41989.039212962954</v>
      </c>
      <c r="T3483" s="11">
        <f t="shared" si="219"/>
        <v>42006.039212962954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216"/>
        <v>1.3833333333333333</v>
      </c>
      <c r="O3484" s="7">
        <f t="shared" si="217"/>
        <v>51.88</v>
      </c>
      <c r="P3484" t="s">
        <v>8271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216"/>
        <v>1.599402985074627</v>
      </c>
      <c r="O3485" s="7">
        <f t="shared" si="217"/>
        <v>40.29</v>
      </c>
      <c r="P3485" t="s">
        <v>8271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216"/>
        <v>1.1424000000000001</v>
      </c>
      <c r="O3486" s="7">
        <f t="shared" si="217"/>
        <v>64.91</v>
      </c>
      <c r="P3486" t="s">
        <v>8271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216"/>
        <v>1.0060606060606061</v>
      </c>
      <c r="O3487" s="7">
        <f t="shared" si="217"/>
        <v>55.33</v>
      </c>
      <c r="P3487" t="s">
        <v>8271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216"/>
        <v>1.552</v>
      </c>
      <c r="O3488" s="7">
        <f t="shared" si="217"/>
        <v>83.14</v>
      </c>
      <c r="P3488" t="s">
        <v>8271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216"/>
        <v>1.2775000000000001</v>
      </c>
      <c r="O3489" s="7">
        <f t="shared" si="217"/>
        <v>38.71</v>
      </c>
      <c r="P3489" t="s">
        <v>8271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216"/>
        <v>1.212</v>
      </c>
      <c r="O3490" s="7">
        <f t="shared" si="217"/>
        <v>125.38</v>
      </c>
      <c r="P3490" t="s">
        <v>8271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216"/>
        <v>1.127</v>
      </c>
      <c r="O3491" s="7">
        <f t="shared" si="217"/>
        <v>78.260000000000005</v>
      </c>
      <c r="P3491" t="s">
        <v>8271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216"/>
        <v>1.2749999999999999</v>
      </c>
      <c r="O3492" s="7">
        <f t="shared" si="217"/>
        <v>47.22</v>
      </c>
      <c r="P3492" t="s">
        <v>8271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216"/>
        <v>1.5820000000000001</v>
      </c>
      <c r="O3493" s="7">
        <f t="shared" si="217"/>
        <v>79.099999999999994</v>
      </c>
      <c r="P3493" t="s">
        <v>8271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216"/>
        <v>1.0526894736842105</v>
      </c>
      <c r="O3494" s="7">
        <f t="shared" si="217"/>
        <v>114.29</v>
      </c>
      <c r="P3494" t="s">
        <v>8271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216"/>
        <v>1</v>
      </c>
      <c r="O3495" s="7">
        <f t="shared" si="217"/>
        <v>51.72</v>
      </c>
      <c r="P3495" t="s">
        <v>8271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216"/>
        <v>1</v>
      </c>
      <c r="O3496" s="7">
        <f t="shared" si="217"/>
        <v>30.77</v>
      </c>
      <c r="P3496" t="s">
        <v>8271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216"/>
        <v>1.0686</v>
      </c>
      <c r="O3497" s="7">
        <f t="shared" si="217"/>
        <v>74.209999999999994</v>
      </c>
      <c r="P3497" t="s">
        <v>8271</v>
      </c>
      <c r="Q3497" t="s">
        <v>8316</v>
      </c>
      <c r="R3497" t="s">
        <v>8317</v>
      </c>
      <c r="S3497" s="11">
        <f t="shared" si="218"/>
        <v>41915.554502314815</v>
      </c>
      <c r="T3497" s="11">
        <f t="shared" si="219"/>
        <v>41944.512499999997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216"/>
        <v>1.244</v>
      </c>
      <c r="O3498" s="7">
        <f t="shared" si="217"/>
        <v>47.85</v>
      </c>
      <c r="P3498" t="s">
        <v>8271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216"/>
        <v>1.0870406189555126</v>
      </c>
      <c r="O3499" s="7">
        <f t="shared" si="217"/>
        <v>34.409999999999997</v>
      </c>
      <c r="P3499" t="s">
        <v>8271</v>
      </c>
      <c r="Q3499" t="s">
        <v>8316</v>
      </c>
      <c r="R3499" t="s">
        <v>8317</v>
      </c>
      <c r="S3499" s="11">
        <f t="shared" si="218"/>
        <v>42511.533611111103</v>
      </c>
      <c r="T3499" s="11">
        <f t="shared" si="219"/>
        <v>42523.708333333336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216"/>
        <v>1.0242424242424242</v>
      </c>
      <c r="O3500" s="7">
        <f t="shared" si="217"/>
        <v>40.24</v>
      </c>
      <c r="P3500" t="s">
        <v>8271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216"/>
        <v>1.0549999999999999</v>
      </c>
      <c r="O3501" s="7">
        <f t="shared" si="217"/>
        <v>60.29</v>
      </c>
      <c r="P3501" t="s">
        <v>8271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216"/>
        <v>1.0629999999999999</v>
      </c>
      <c r="O3502" s="7">
        <f t="shared" si="217"/>
        <v>25.31</v>
      </c>
      <c r="P3502" t="s">
        <v>8271</v>
      </c>
      <c r="Q3502" t="s">
        <v>8316</v>
      </c>
      <c r="R3502" t="s">
        <v>8317</v>
      </c>
      <c r="S3502" s="11">
        <f t="shared" si="218"/>
        <v>42419.711087962954</v>
      </c>
      <c r="T3502" s="11">
        <f t="shared" si="219"/>
        <v>42435.999305555553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216"/>
        <v>1.0066666666666666</v>
      </c>
      <c r="O3503" s="7">
        <f t="shared" si="217"/>
        <v>35.950000000000003</v>
      </c>
      <c r="P3503" t="s">
        <v>8271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216"/>
        <v>1.054</v>
      </c>
      <c r="O3504" s="7">
        <f t="shared" si="217"/>
        <v>136</v>
      </c>
      <c r="P3504" t="s">
        <v>8271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216"/>
        <v>1.0755999999999999</v>
      </c>
      <c r="O3505" s="7">
        <f t="shared" si="217"/>
        <v>70.760000000000005</v>
      </c>
      <c r="P3505" t="s">
        <v>8271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216"/>
        <v>1</v>
      </c>
      <c r="O3506" s="7">
        <f t="shared" si="217"/>
        <v>125</v>
      </c>
      <c r="P3506" t="s">
        <v>8271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216"/>
        <v>1.0376000000000001</v>
      </c>
      <c r="O3507" s="7">
        <f t="shared" si="217"/>
        <v>66.510000000000005</v>
      </c>
      <c r="P3507" t="s">
        <v>8271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216"/>
        <v>1.0149999999999999</v>
      </c>
      <c r="O3508" s="7">
        <f t="shared" si="217"/>
        <v>105</v>
      </c>
      <c r="P3508" t="s">
        <v>8271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216"/>
        <v>1.044</v>
      </c>
      <c r="O3509" s="7">
        <f t="shared" si="217"/>
        <v>145</v>
      </c>
      <c r="P3509" t="s">
        <v>8271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216"/>
        <v>1.8</v>
      </c>
      <c r="O3510" s="7">
        <f t="shared" si="217"/>
        <v>12</v>
      </c>
      <c r="P3510" t="s">
        <v>8271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216"/>
        <v>1.0633333333333332</v>
      </c>
      <c r="O3511" s="7">
        <f t="shared" si="217"/>
        <v>96.67</v>
      </c>
      <c r="P3511" t="s">
        <v>8271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216"/>
        <v>1.0055555555555555</v>
      </c>
      <c r="O3512" s="7">
        <f t="shared" si="217"/>
        <v>60.33</v>
      </c>
      <c r="P3512" t="s">
        <v>8271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216"/>
        <v>1.012</v>
      </c>
      <c r="O3513" s="7">
        <f t="shared" si="217"/>
        <v>79.89</v>
      </c>
      <c r="P3513" t="s">
        <v>8271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216"/>
        <v>1</v>
      </c>
      <c r="O3514" s="7">
        <f t="shared" si="217"/>
        <v>58.82</v>
      </c>
      <c r="P3514" t="s">
        <v>8271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216"/>
        <v>1.1839285714285714</v>
      </c>
      <c r="O3515" s="7">
        <f t="shared" si="217"/>
        <v>75.34</v>
      </c>
      <c r="P3515" t="s">
        <v>8271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216"/>
        <v>1.1000000000000001</v>
      </c>
      <c r="O3516" s="7">
        <f t="shared" si="217"/>
        <v>55</v>
      </c>
      <c r="P3516" t="s">
        <v>8271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216"/>
        <v>1.0266666666666666</v>
      </c>
      <c r="O3517" s="7">
        <f t="shared" si="217"/>
        <v>66.959999999999994</v>
      </c>
      <c r="P3517" t="s">
        <v>8271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216"/>
        <v>1</v>
      </c>
      <c r="O3518" s="7">
        <f t="shared" si="217"/>
        <v>227.27</v>
      </c>
      <c r="P3518" t="s">
        <v>8271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216"/>
        <v>1</v>
      </c>
      <c r="O3519" s="7">
        <f t="shared" si="217"/>
        <v>307.69</v>
      </c>
      <c r="P3519" t="s">
        <v>8271</v>
      </c>
      <c r="Q3519" t="s">
        <v>8316</v>
      </c>
      <c r="R3519" t="s">
        <v>8317</v>
      </c>
      <c r="S3519" s="11">
        <f t="shared" si="218"/>
        <v>41794.609189814815</v>
      </c>
      <c r="T3519" s="11">
        <f t="shared" si="219"/>
        <v>41824.25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216"/>
        <v>1.10046</v>
      </c>
      <c r="O3520" s="7">
        <f t="shared" si="217"/>
        <v>50.02</v>
      </c>
      <c r="P3520" t="s">
        <v>8271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216"/>
        <v>1.0135000000000001</v>
      </c>
      <c r="O3521" s="7">
        <f t="shared" si="217"/>
        <v>72.39</v>
      </c>
      <c r="P3521" t="s">
        <v>8271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si="216"/>
        <v>1.0075000000000001</v>
      </c>
      <c r="O3522" s="7">
        <f t="shared" si="217"/>
        <v>95.95</v>
      </c>
      <c r="P3522" t="s">
        <v>8271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ref="N3523:N3586" si="220">E3523/D3523</f>
        <v>1.6942857142857144</v>
      </c>
      <c r="O3523" s="7">
        <f t="shared" ref="O3523:O3586" si="221">ROUND((E3523/L3523), 2)</f>
        <v>45.62</v>
      </c>
      <c r="P3523" t="s">
        <v>8271</v>
      </c>
      <c r="Q3523" t="s">
        <v>8316</v>
      </c>
      <c r="R3523" t="s">
        <v>8317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220"/>
        <v>1</v>
      </c>
      <c r="O3524" s="7">
        <f t="shared" si="221"/>
        <v>41.03</v>
      </c>
      <c r="P3524" t="s">
        <v>8271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220"/>
        <v>1.1365000000000001</v>
      </c>
      <c r="O3525" s="7">
        <f t="shared" si="221"/>
        <v>56.83</v>
      </c>
      <c r="P3525" t="s">
        <v>8271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220"/>
        <v>1.0156000000000001</v>
      </c>
      <c r="O3526" s="7">
        <f t="shared" si="221"/>
        <v>137.24</v>
      </c>
      <c r="P3526" t="s">
        <v>8271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220"/>
        <v>1.06</v>
      </c>
      <c r="O3527" s="7">
        <f t="shared" si="221"/>
        <v>75.709999999999994</v>
      </c>
      <c r="P3527" t="s">
        <v>8271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220"/>
        <v>1.02</v>
      </c>
      <c r="O3528" s="7">
        <f t="shared" si="221"/>
        <v>99</v>
      </c>
      <c r="P3528" t="s">
        <v>8271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220"/>
        <v>1.1691666666666667</v>
      </c>
      <c r="O3529" s="7">
        <f t="shared" si="221"/>
        <v>81.569999999999993</v>
      </c>
      <c r="P3529" t="s">
        <v>8271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220"/>
        <v>1.0115151515151515</v>
      </c>
      <c r="O3530" s="7">
        <f t="shared" si="221"/>
        <v>45.11</v>
      </c>
      <c r="P3530" t="s">
        <v>8271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220"/>
        <v>1.32</v>
      </c>
      <c r="O3531" s="7">
        <f t="shared" si="221"/>
        <v>36.67</v>
      </c>
      <c r="P3531" t="s">
        <v>8271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220"/>
        <v>1</v>
      </c>
      <c r="O3532" s="7">
        <f t="shared" si="221"/>
        <v>125</v>
      </c>
      <c r="P3532" t="s">
        <v>8271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220"/>
        <v>1.28</v>
      </c>
      <c r="O3533" s="7">
        <f t="shared" si="221"/>
        <v>49.23</v>
      </c>
      <c r="P3533" t="s">
        <v>8271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220"/>
        <v>1.1895833333333334</v>
      </c>
      <c r="O3534" s="7">
        <f t="shared" si="221"/>
        <v>42.3</v>
      </c>
      <c r="P3534" t="s">
        <v>8271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220"/>
        <v>1.262</v>
      </c>
      <c r="O3535" s="7">
        <f t="shared" si="221"/>
        <v>78.88</v>
      </c>
      <c r="P3535" t="s">
        <v>8271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42319.594525462955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220"/>
        <v>1.5620000000000001</v>
      </c>
      <c r="O3536" s="7">
        <f t="shared" si="221"/>
        <v>38.28</v>
      </c>
      <c r="P3536" t="s">
        <v>8271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220"/>
        <v>1.0315000000000001</v>
      </c>
      <c r="O3537" s="7">
        <f t="shared" si="221"/>
        <v>44.85</v>
      </c>
      <c r="P3537" t="s">
        <v>8271</v>
      </c>
      <c r="Q3537" t="s">
        <v>8316</v>
      </c>
      <c r="R3537" t="s">
        <v>8317</v>
      </c>
      <c r="S3537" s="11">
        <f t="shared" si="222"/>
        <v>42248.431828703695</v>
      </c>
      <c r="T3537" s="11">
        <f t="shared" si="223"/>
        <v>42279.541666666664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220"/>
        <v>1.5333333333333334</v>
      </c>
      <c r="O3538" s="7">
        <f t="shared" si="221"/>
        <v>13.53</v>
      </c>
      <c r="P3538" t="s">
        <v>8271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220"/>
        <v>1.8044444444444445</v>
      </c>
      <c r="O3539" s="7">
        <f t="shared" si="221"/>
        <v>43.5</v>
      </c>
      <c r="P3539" t="s">
        <v>8271</v>
      </c>
      <c r="Q3539" t="s">
        <v>8316</v>
      </c>
      <c r="R3539" t="s">
        <v>8317</v>
      </c>
      <c r="S3539" s="11">
        <f t="shared" si="222"/>
        <v>41923.146018518513</v>
      </c>
      <c r="T3539" s="11">
        <f t="shared" si="223"/>
        <v>41960.124305555553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220"/>
        <v>1.2845</v>
      </c>
      <c r="O3540" s="7">
        <f t="shared" si="221"/>
        <v>30.95</v>
      </c>
      <c r="P3540" t="s">
        <v>8271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220"/>
        <v>1.1966666666666668</v>
      </c>
      <c r="O3541" s="7">
        <f t="shared" si="221"/>
        <v>55.23</v>
      </c>
      <c r="P3541" t="s">
        <v>8271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220"/>
        <v>1.23</v>
      </c>
      <c r="O3542" s="7">
        <f t="shared" si="221"/>
        <v>46.13</v>
      </c>
      <c r="P3542" t="s">
        <v>8271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220"/>
        <v>1.05</v>
      </c>
      <c r="O3543" s="7">
        <f t="shared" si="221"/>
        <v>39.380000000000003</v>
      </c>
      <c r="P3543" t="s">
        <v>8271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220"/>
        <v>1.0223636363636364</v>
      </c>
      <c r="O3544" s="7">
        <f t="shared" si="221"/>
        <v>66.150000000000006</v>
      </c>
      <c r="P3544" t="s">
        <v>8271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220"/>
        <v>1.0466666666666666</v>
      </c>
      <c r="O3545" s="7">
        <f t="shared" si="221"/>
        <v>54.14</v>
      </c>
      <c r="P3545" t="s">
        <v>8271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220"/>
        <v>1</v>
      </c>
      <c r="O3546" s="7">
        <f t="shared" si="221"/>
        <v>104.17</v>
      </c>
      <c r="P3546" t="s">
        <v>8271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220"/>
        <v>1.004</v>
      </c>
      <c r="O3547" s="7">
        <f t="shared" si="221"/>
        <v>31.38</v>
      </c>
      <c r="P3547" t="s">
        <v>8271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220"/>
        <v>1.0227272727272727</v>
      </c>
      <c r="O3548" s="7">
        <f t="shared" si="221"/>
        <v>59.21</v>
      </c>
      <c r="P3548" t="s">
        <v>8271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220"/>
        <v>1.1440928571428572</v>
      </c>
      <c r="O3549" s="7">
        <f t="shared" si="221"/>
        <v>119.18</v>
      </c>
      <c r="P3549" t="s">
        <v>8271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220"/>
        <v>1.019047619047619</v>
      </c>
      <c r="O3550" s="7">
        <f t="shared" si="221"/>
        <v>164.62</v>
      </c>
      <c r="P3550" t="s">
        <v>8271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220"/>
        <v>1.02</v>
      </c>
      <c r="O3551" s="7">
        <f t="shared" si="221"/>
        <v>24.29</v>
      </c>
      <c r="P3551" t="s">
        <v>8271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220"/>
        <v>1.048</v>
      </c>
      <c r="O3552" s="7">
        <f t="shared" si="221"/>
        <v>40.94</v>
      </c>
      <c r="P3552" t="s">
        <v>8271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220"/>
        <v>1.0183333333333333</v>
      </c>
      <c r="O3553" s="7">
        <f t="shared" si="221"/>
        <v>61.1</v>
      </c>
      <c r="P3553" t="s">
        <v>8271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220"/>
        <v>1</v>
      </c>
      <c r="O3554" s="7">
        <f t="shared" si="221"/>
        <v>38.65</v>
      </c>
      <c r="P3554" t="s">
        <v>8271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220"/>
        <v>1.0627272727272727</v>
      </c>
      <c r="O3555" s="7">
        <f t="shared" si="221"/>
        <v>56.2</v>
      </c>
      <c r="P3555" t="s">
        <v>8271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220"/>
        <v>1.1342219999999998</v>
      </c>
      <c r="O3556" s="7">
        <f t="shared" si="221"/>
        <v>107</v>
      </c>
      <c r="P3556" t="s">
        <v>8271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220"/>
        <v>1</v>
      </c>
      <c r="O3557" s="7">
        <f t="shared" si="221"/>
        <v>171.43</v>
      </c>
      <c r="P3557" t="s">
        <v>8271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220"/>
        <v>1.0045454545454546</v>
      </c>
      <c r="O3558" s="7">
        <f t="shared" si="221"/>
        <v>110.5</v>
      </c>
      <c r="P3558" t="s">
        <v>8271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220"/>
        <v>1.0003599999999999</v>
      </c>
      <c r="O3559" s="7">
        <f t="shared" si="221"/>
        <v>179.28</v>
      </c>
      <c r="P3559" t="s">
        <v>8271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220"/>
        <v>1.44</v>
      </c>
      <c r="O3560" s="7">
        <f t="shared" si="221"/>
        <v>22.91</v>
      </c>
      <c r="P3560" t="s">
        <v>8271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220"/>
        <v>1.0349999999999999</v>
      </c>
      <c r="O3561" s="7">
        <f t="shared" si="221"/>
        <v>43.13</v>
      </c>
      <c r="P3561" t="s">
        <v>8271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220"/>
        <v>1.0843750000000001</v>
      </c>
      <c r="O3562" s="7">
        <f t="shared" si="221"/>
        <v>46.89</v>
      </c>
      <c r="P3562" t="s">
        <v>8271</v>
      </c>
      <c r="Q3562" t="s">
        <v>8316</v>
      </c>
      <c r="R3562" t="s">
        <v>8317</v>
      </c>
      <c r="S3562" s="11">
        <f t="shared" si="222"/>
        <v>42115.681319444448</v>
      </c>
      <c r="T3562" s="11">
        <f t="shared" si="223"/>
        <v>42150.906249999993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220"/>
        <v>1.024</v>
      </c>
      <c r="O3563" s="7">
        <f t="shared" si="221"/>
        <v>47.41</v>
      </c>
      <c r="P3563" t="s">
        <v>8271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42221.566666666658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220"/>
        <v>1.4888888888888889</v>
      </c>
      <c r="O3564" s="7">
        <f t="shared" si="221"/>
        <v>15.13</v>
      </c>
      <c r="P3564" t="s">
        <v>8271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220"/>
        <v>1.0549000000000002</v>
      </c>
      <c r="O3565" s="7">
        <f t="shared" si="221"/>
        <v>21.1</v>
      </c>
      <c r="P3565" t="s">
        <v>8271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220"/>
        <v>1.0049999999999999</v>
      </c>
      <c r="O3566" s="7">
        <f t="shared" si="221"/>
        <v>59.12</v>
      </c>
      <c r="P3566" t="s">
        <v>8271</v>
      </c>
      <c r="Q3566" t="s">
        <v>8316</v>
      </c>
      <c r="R3566" t="s">
        <v>8317</v>
      </c>
      <c r="S3566" s="11">
        <f t="shared" si="222"/>
        <v>42236.414918981485</v>
      </c>
      <c r="T3566" s="11">
        <f t="shared" si="223"/>
        <v>42282.458333333336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220"/>
        <v>1.3055555555555556</v>
      </c>
      <c r="O3567" s="7">
        <f t="shared" si="221"/>
        <v>97.92</v>
      </c>
      <c r="P3567" t="s">
        <v>8271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220"/>
        <v>1.0475000000000001</v>
      </c>
      <c r="O3568" s="7">
        <f t="shared" si="221"/>
        <v>55.13</v>
      </c>
      <c r="P3568" t="s">
        <v>8271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220"/>
        <v>1.0880000000000001</v>
      </c>
      <c r="O3569" s="7">
        <f t="shared" si="221"/>
        <v>26.54</v>
      </c>
      <c r="P3569" t="s">
        <v>8271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220"/>
        <v>1.1100000000000001</v>
      </c>
      <c r="O3570" s="7">
        <f t="shared" si="221"/>
        <v>58.42</v>
      </c>
      <c r="P3570" t="s">
        <v>8271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220"/>
        <v>1.0047999999999999</v>
      </c>
      <c r="O3571" s="7">
        <f t="shared" si="221"/>
        <v>122.54</v>
      </c>
      <c r="P3571" t="s">
        <v>8271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220"/>
        <v>1.1435</v>
      </c>
      <c r="O3572" s="7">
        <f t="shared" si="221"/>
        <v>87.96</v>
      </c>
      <c r="P3572" t="s">
        <v>8271</v>
      </c>
      <c r="Q3572" t="s">
        <v>8316</v>
      </c>
      <c r="R3572" t="s">
        <v>8317</v>
      </c>
      <c r="S3572" s="11">
        <f t="shared" si="222"/>
        <v>41976.123645833337</v>
      </c>
      <c r="T3572" s="11">
        <f t="shared" si="223"/>
        <v>42004.083333333336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220"/>
        <v>1.2206666666666666</v>
      </c>
      <c r="O3573" s="7">
        <f t="shared" si="221"/>
        <v>73.239999999999995</v>
      </c>
      <c r="P3573" t="s">
        <v>8271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220"/>
        <v>1</v>
      </c>
      <c r="O3574" s="7">
        <f t="shared" si="221"/>
        <v>55.56</v>
      </c>
      <c r="P3574" t="s">
        <v>8271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220"/>
        <v>1.028</v>
      </c>
      <c r="O3575" s="7">
        <f t="shared" si="221"/>
        <v>39.54</v>
      </c>
      <c r="P3575" t="s">
        <v>8271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220"/>
        <v>1.0612068965517241</v>
      </c>
      <c r="O3576" s="7">
        <f t="shared" si="221"/>
        <v>136.78</v>
      </c>
      <c r="P3576" t="s">
        <v>8271</v>
      </c>
      <c r="Q3576" t="s">
        <v>8316</v>
      </c>
      <c r="R3576" t="s">
        <v>8317</v>
      </c>
      <c r="S3576" s="11">
        <f t="shared" si="222"/>
        <v>41926.734351851846</v>
      </c>
      <c r="T3576" s="11">
        <f t="shared" si="223"/>
        <v>41956.776018518511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220"/>
        <v>1.0133000000000001</v>
      </c>
      <c r="O3577" s="7">
        <f t="shared" si="221"/>
        <v>99.34</v>
      </c>
      <c r="P3577" t="s">
        <v>8271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220"/>
        <v>1</v>
      </c>
      <c r="O3578" s="7">
        <f t="shared" si="221"/>
        <v>20</v>
      </c>
      <c r="P3578" t="s">
        <v>8271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220"/>
        <v>1.3</v>
      </c>
      <c r="O3579" s="7">
        <f t="shared" si="221"/>
        <v>28.89</v>
      </c>
      <c r="P3579" t="s">
        <v>8271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220"/>
        <v>1.0001333333333333</v>
      </c>
      <c r="O3580" s="7">
        <f t="shared" si="221"/>
        <v>40.549999999999997</v>
      </c>
      <c r="P3580" t="s">
        <v>8271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220"/>
        <v>1</v>
      </c>
      <c r="O3581" s="7">
        <f t="shared" si="221"/>
        <v>35.71</v>
      </c>
      <c r="P3581" t="s">
        <v>8271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220"/>
        <v>1.1388888888888888</v>
      </c>
      <c r="O3582" s="7">
        <f t="shared" si="221"/>
        <v>37.96</v>
      </c>
      <c r="P3582" t="s">
        <v>8271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220"/>
        <v>1</v>
      </c>
      <c r="O3583" s="7">
        <f t="shared" si="221"/>
        <v>33.33</v>
      </c>
      <c r="P3583" t="s">
        <v>8271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220"/>
        <v>2.87</v>
      </c>
      <c r="O3584" s="7">
        <f t="shared" si="221"/>
        <v>58.57</v>
      </c>
      <c r="P3584" t="s">
        <v>8271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220"/>
        <v>1.085</v>
      </c>
      <c r="O3585" s="7">
        <f t="shared" si="221"/>
        <v>135.63</v>
      </c>
      <c r="P3585" t="s">
        <v>8271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si="220"/>
        <v>1.155</v>
      </c>
      <c r="O3586" s="7">
        <f t="shared" si="221"/>
        <v>30.94</v>
      </c>
      <c r="P3586" t="s">
        <v>8271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ref="N3587:N3650" si="224">E3587/D3587</f>
        <v>1.1911764705882353</v>
      </c>
      <c r="O3587" s="7">
        <f t="shared" ref="O3587:O3650" si="225">ROUND((E3587/L3587), 2)</f>
        <v>176.09</v>
      </c>
      <c r="P3587" t="s">
        <v>8271</v>
      </c>
      <c r="Q3587" t="s">
        <v>8316</v>
      </c>
      <c r="R3587" t="s">
        <v>8317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224"/>
        <v>1.0942666666666667</v>
      </c>
      <c r="O3588" s="7">
        <f t="shared" si="225"/>
        <v>151.97999999999999</v>
      </c>
      <c r="P3588" t="s">
        <v>8271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224"/>
        <v>1.266</v>
      </c>
      <c r="O3589" s="7">
        <f t="shared" si="225"/>
        <v>22.61</v>
      </c>
      <c r="P3589" t="s">
        <v>8271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224"/>
        <v>1.0049999999999999</v>
      </c>
      <c r="O3590" s="7">
        <f t="shared" si="225"/>
        <v>18.27</v>
      </c>
      <c r="P3590" t="s">
        <v>8271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224"/>
        <v>1.2749999999999999</v>
      </c>
      <c r="O3591" s="7">
        <f t="shared" si="225"/>
        <v>82.26</v>
      </c>
      <c r="P3591" t="s">
        <v>8271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224"/>
        <v>1.0005999999999999</v>
      </c>
      <c r="O3592" s="7">
        <f t="shared" si="225"/>
        <v>68.53</v>
      </c>
      <c r="P3592" t="s">
        <v>8271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224"/>
        <v>1.75</v>
      </c>
      <c r="O3593" s="7">
        <f t="shared" si="225"/>
        <v>68.06</v>
      </c>
      <c r="P3593" t="s">
        <v>8271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224"/>
        <v>1.2725</v>
      </c>
      <c r="O3594" s="7">
        <f t="shared" si="225"/>
        <v>72.709999999999994</v>
      </c>
      <c r="P3594" t="s">
        <v>8271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224"/>
        <v>1.1063333333333334</v>
      </c>
      <c r="O3595" s="7">
        <f t="shared" si="225"/>
        <v>77.19</v>
      </c>
      <c r="P3595" t="s">
        <v>8271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224"/>
        <v>1.2593749999999999</v>
      </c>
      <c r="O3596" s="7">
        <f t="shared" si="225"/>
        <v>55.97</v>
      </c>
      <c r="P3596" t="s">
        <v>8271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224"/>
        <v>1.1850000000000001</v>
      </c>
      <c r="O3597" s="7">
        <f t="shared" si="225"/>
        <v>49.69</v>
      </c>
      <c r="P3597" t="s">
        <v>8271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224"/>
        <v>1.0772727272727274</v>
      </c>
      <c r="O3598" s="7">
        <f t="shared" si="225"/>
        <v>79</v>
      </c>
      <c r="P3598" t="s">
        <v>8271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224"/>
        <v>1.026</v>
      </c>
      <c r="O3599" s="7">
        <f t="shared" si="225"/>
        <v>77.73</v>
      </c>
      <c r="P3599" t="s">
        <v>8271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224"/>
        <v>1.101</v>
      </c>
      <c r="O3600" s="7">
        <f t="shared" si="225"/>
        <v>40.78</v>
      </c>
      <c r="P3600" t="s">
        <v>8271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224"/>
        <v>2.02</v>
      </c>
      <c r="O3601" s="7">
        <f t="shared" si="225"/>
        <v>59.41</v>
      </c>
      <c r="P3601" t="s">
        <v>8271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224"/>
        <v>1.3</v>
      </c>
      <c r="O3602" s="7">
        <f t="shared" si="225"/>
        <v>3.25</v>
      </c>
      <c r="P3602" t="s">
        <v>8271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224"/>
        <v>1.0435000000000001</v>
      </c>
      <c r="O3603" s="7">
        <f t="shared" si="225"/>
        <v>39.380000000000003</v>
      </c>
      <c r="P3603" t="s">
        <v>8271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224"/>
        <v>1.0004999999999999</v>
      </c>
      <c r="O3604" s="7">
        <f t="shared" si="225"/>
        <v>81.67</v>
      </c>
      <c r="P3604" t="s">
        <v>8271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224"/>
        <v>1.7066666666666668</v>
      </c>
      <c r="O3605" s="7">
        <f t="shared" si="225"/>
        <v>44.91</v>
      </c>
      <c r="P3605" t="s">
        <v>8271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224"/>
        <v>1.1283333333333334</v>
      </c>
      <c r="O3606" s="7">
        <f t="shared" si="225"/>
        <v>49.06</v>
      </c>
      <c r="P3606" t="s">
        <v>8271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224"/>
        <v>1.84</v>
      </c>
      <c r="O3607" s="7">
        <f t="shared" si="225"/>
        <v>30.67</v>
      </c>
      <c r="P3607" t="s">
        <v>8271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224"/>
        <v>1.3026666666666666</v>
      </c>
      <c r="O3608" s="7">
        <f t="shared" si="225"/>
        <v>61.06</v>
      </c>
      <c r="P3608" t="s">
        <v>8271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224"/>
        <v>1.0545454545454545</v>
      </c>
      <c r="O3609" s="7">
        <f t="shared" si="225"/>
        <v>29</v>
      </c>
      <c r="P3609" t="s">
        <v>8271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224"/>
        <v>1</v>
      </c>
      <c r="O3610" s="7">
        <f t="shared" si="225"/>
        <v>29.63</v>
      </c>
      <c r="P3610" t="s">
        <v>8271</v>
      </c>
      <c r="Q3610" t="s">
        <v>8316</v>
      </c>
      <c r="R3610" t="s">
        <v>8317</v>
      </c>
      <c r="S3610" s="11">
        <f t="shared" si="226"/>
        <v>42506.50104166667</v>
      </c>
      <c r="T3610" s="11">
        <f t="shared" si="227"/>
        <v>42538.374999999993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224"/>
        <v>1.5331632653061225</v>
      </c>
      <c r="O3611" s="7">
        <f t="shared" si="225"/>
        <v>143.1</v>
      </c>
      <c r="P3611" t="s">
        <v>8271</v>
      </c>
      <c r="Q3611" t="s">
        <v>8316</v>
      </c>
      <c r="R3611" t="s">
        <v>8317</v>
      </c>
      <c r="S3611" s="11">
        <f t="shared" si="226"/>
        <v>42429.783391203695</v>
      </c>
      <c r="T3611" s="11">
        <f t="shared" si="227"/>
        <v>42459.741724537038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224"/>
        <v>1.623</v>
      </c>
      <c r="O3612" s="7">
        <f t="shared" si="225"/>
        <v>52.35</v>
      </c>
      <c r="P3612" t="s">
        <v>8271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224"/>
        <v>1.36</v>
      </c>
      <c r="O3613" s="7">
        <f t="shared" si="225"/>
        <v>66.67</v>
      </c>
      <c r="P3613" t="s">
        <v>8271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224"/>
        <v>1.444</v>
      </c>
      <c r="O3614" s="7">
        <f t="shared" si="225"/>
        <v>126.67</v>
      </c>
      <c r="P3614" t="s">
        <v>8271</v>
      </c>
      <c r="Q3614" t="s">
        <v>8316</v>
      </c>
      <c r="R3614" t="s">
        <v>8317</v>
      </c>
      <c r="S3614" s="11">
        <f t="shared" si="226"/>
        <v>41789.518645833334</v>
      </c>
      <c r="T3614" s="11">
        <f t="shared" si="227"/>
        <v>41799.518645833334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224"/>
        <v>1</v>
      </c>
      <c r="O3615" s="7">
        <f t="shared" si="225"/>
        <v>62.5</v>
      </c>
      <c r="P3615" t="s">
        <v>8271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224"/>
        <v>1.008</v>
      </c>
      <c r="O3616" s="7">
        <f t="shared" si="225"/>
        <v>35.49</v>
      </c>
      <c r="P3616" t="s">
        <v>8271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224"/>
        <v>1.0680000000000001</v>
      </c>
      <c r="O3617" s="7">
        <f t="shared" si="225"/>
        <v>37.08</v>
      </c>
      <c r="P3617" t="s">
        <v>8271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224"/>
        <v>1.248</v>
      </c>
      <c r="O3618" s="7">
        <f t="shared" si="225"/>
        <v>69.33</v>
      </c>
      <c r="P3618" t="s">
        <v>8271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224"/>
        <v>1.1891891891891893</v>
      </c>
      <c r="O3619" s="7">
        <f t="shared" si="225"/>
        <v>17.25</v>
      </c>
      <c r="P3619" t="s">
        <v>8271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224"/>
        <v>1.01</v>
      </c>
      <c r="O3620" s="7">
        <f t="shared" si="225"/>
        <v>36.07</v>
      </c>
      <c r="P3620" t="s">
        <v>8271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224"/>
        <v>1.1299999999999999</v>
      </c>
      <c r="O3621" s="7">
        <f t="shared" si="225"/>
        <v>66.47</v>
      </c>
      <c r="P3621" t="s">
        <v>8271</v>
      </c>
      <c r="Q3621" t="s">
        <v>8316</v>
      </c>
      <c r="R3621" t="s">
        <v>8317</v>
      </c>
      <c r="S3621" s="11">
        <f t="shared" si="226"/>
        <v>42660.92391203704</v>
      </c>
      <c r="T3621" s="11">
        <f t="shared" si="227"/>
        <v>42693.708333333336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224"/>
        <v>1.0519047619047619</v>
      </c>
      <c r="O3622" s="7">
        <f t="shared" si="225"/>
        <v>56.07</v>
      </c>
      <c r="P3622" t="s">
        <v>8271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224"/>
        <v>1.0973333333333333</v>
      </c>
      <c r="O3623" s="7">
        <f t="shared" si="225"/>
        <v>47.03</v>
      </c>
      <c r="P3623" t="s">
        <v>8271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224"/>
        <v>1.00099</v>
      </c>
      <c r="O3624" s="7">
        <f t="shared" si="225"/>
        <v>47.67</v>
      </c>
      <c r="P3624" t="s">
        <v>8271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224"/>
        <v>1.2</v>
      </c>
      <c r="O3625" s="7">
        <f t="shared" si="225"/>
        <v>88.24</v>
      </c>
      <c r="P3625" t="s">
        <v>8271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224"/>
        <v>1.0493333333333332</v>
      </c>
      <c r="O3626" s="7">
        <f t="shared" si="225"/>
        <v>80.72</v>
      </c>
      <c r="P3626" t="s">
        <v>8271</v>
      </c>
      <c r="Q3626" t="s">
        <v>8316</v>
      </c>
      <c r="R3626" t="s">
        <v>8317</v>
      </c>
      <c r="S3626" s="11">
        <f t="shared" si="226"/>
        <v>42545.565856481473</v>
      </c>
      <c r="T3626" s="11">
        <f t="shared" si="227"/>
        <v>42605.565856481473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224"/>
        <v>1.0266666666666666</v>
      </c>
      <c r="O3627" s="7">
        <f t="shared" si="225"/>
        <v>39.49</v>
      </c>
      <c r="P3627" t="s">
        <v>8271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224"/>
        <v>1.0182500000000001</v>
      </c>
      <c r="O3628" s="7">
        <f t="shared" si="225"/>
        <v>84.85</v>
      </c>
      <c r="P3628" t="s">
        <v>8271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224"/>
        <v>1</v>
      </c>
      <c r="O3629" s="7">
        <f t="shared" si="225"/>
        <v>68.97</v>
      </c>
      <c r="P3629" t="s">
        <v>8271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224"/>
        <v>0</v>
      </c>
      <c r="O3630" s="7" t="e">
        <f t="shared" si="225"/>
        <v>#DIV/0!</v>
      </c>
      <c r="P3630" t="s">
        <v>8305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224"/>
        <v>1.9999999999999999E-6</v>
      </c>
      <c r="O3631" s="7">
        <f t="shared" si="225"/>
        <v>1</v>
      </c>
      <c r="P3631" t="s">
        <v>8305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224"/>
        <v>3.3333333333333332E-4</v>
      </c>
      <c r="O3632" s="7">
        <f t="shared" si="225"/>
        <v>1</v>
      </c>
      <c r="P3632" t="s">
        <v>8305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224"/>
        <v>0.51023391812865493</v>
      </c>
      <c r="O3633" s="7">
        <f t="shared" si="225"/>
        <v>147.88</v>
      </c>
      <c r="P3633" t="s">
        <v>8305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224"/>
        <v>0.2</v>
      </c>
      <c r="O3634" s="7">
        <f t="shared" si="225"/>
        <v>100</v>
      </c>
      <c r="P3634" t="s">
        <v>8305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224"/>
        <v>0.35239999999999999</v>
      </c>
      <c r="O3635" s="7">
        <f t="shared" si="225"/>
        <v>56.84</v>
      </c>
      <c r="P3635" t="s">
        <v>8305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224"/>
        <v>4.2466666666666666E-2</v>
      </c>
      <c r="O3636" s="7">
        <f t="shared" si="225"/>
        <v>176.94</v>
      </c>
      <c r="P3636" t="s">
        <v>8305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224"/>
        <v>0.36457142857142855</v>
      </c>
      <c r="O3637" s="7">
        <f t="shared" si="225"/>
        <v>127.6</v>
      </c>
      <c r="P3637" t="s">
        <v>8305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224"/>
        <v>0</v>
      </c>
      <c r="O3638" s="7" t="e">
        <f t="shared" si="225"/>
        <v>#DIV/0!</v>
      </c>
      <c r="P3638" t="s">
        <v>8305</v>
      </c>
      <c r="Q3638" t="s">
        <v>8316</v>
      </c>
      <c r="R3638" t="s">
        <v>8358</v>
      </c>
      <c r="S3638" s="11">
        <f t="shared" si="226"/>
        <v>42226.486446759263</v>
      </c>
      <c r="T3638" s="11">
        <f t="shared" si="227"/>
        <v>42261.486446759263</v>
      </c>
    </row>
    <row r="3639" spans="1:20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224"/>
        <v>0.30866666666666664</v>
      </c>
      <c r="O3639" s="7">
        <f t="shared" si="225"/>
        <v>66.14</v>
      </c>
      <c r="P3639" t="s">
        <v>8305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224"/>
        <v>6.545454545454546E-2</v>
      </c>
      <c r="O3640" s="7">
        <f t="shared" si="225"/>
        <v>108</v>
      </c>
      <c r="P3640" t="s">
        <v>8305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224"/>
        <v>4.0000000000000003E-5</v>
      </c>
      <c r="O3641" s="7">
        <f t="shared" si="225"/>
        <v>1</v>
      </c>
      <c r="P3641" t="s">
        <v>8305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224"/>
        <v>5.5E-2</v>
      </c>
      <c r="O3642" s="7">
        <f t="shared" si="225"/>
        <v>18.329999999999998</v>
      </c>
      <c r="P3642" t="s">
        <v>8305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224"/>
        <v>0</v>
      </c>
      <c r="O3643" s="7" t="e">
        <f t="shared" si="225"/>
        <v>#DIV/0!</v>
      </c>
      <c r="P3643" t="s">
        <v>8305</v>
      </c>
      <c r="Q3643" t="s">
        <v>8316</v>
      </c>
      <c r="R3643" t="s">
        <v>8358</v>
      </c>
      <c r="S3643" s="11">
        <f t="shared" si="226"/>
        <v>41899.418738425928</v>
      </c>
      <c r="T3643" s="11">
        <f t="shared" si="227"/>
        <v>41917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224"/>
        <v>2.1428571428571429E-2</v>
      </c>
      <c r="O3644" s="7">
        <f t="shared" si="225"/>
        <v>7.5</v>
      </c>
      <c r="P3644" t="s">
        <v>8305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224"/>
        <v>0</v>
      </c>
      <c r="O3645" s="7" t="e">
        <f t="shared" si="225"/>
        <v>#DIV/0!</v>
      </c>
      <c r="P3645" t="s">
        <v>8305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224"/>
        <v>0.16420000000000001</v>
      </c>
      <c r="O3646" s="7">
        <f t="shared" si="225"/>
        <v>68.42</v>
      </c>
      <c r="P3646" t="s">
        <v>8305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224"/>
        <v>1E-3</v>
      </c>
      <c r="O3647" s="7">
        <f t="shared" si="225"/>
        <v>1</v>
      </c>
      <c r="P3647" t="s">
        <v>8305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224"/>
        <v>4.8099999999999997E-2</v>
      </c>
      <c r="O3648" s="7">
        <f t="shared" si="225"/>
        <v>60.13</v>
      </c>
      <c r="P3648" t="s">
        <v>8305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224"/>
        <v>0.06</v>
      </c>
      <c r="O3649" s="7">
        <f t="shared" si="225"/>
        <v>15</v>
      </c>
      <c r="P3649" t="s">
        <v>8305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si="224"/>
        <v>1.003825</v>
      </c>
      <c r="O3650" s="7">
        <f t="shared" si="225"/>
        <v>550.04</v>
      </c>
      <c r="P3650" t="s">
        <v>8271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ref="N3651:N3714" si="228">E3651/D3651</f>
        <v>1.04</v>
      </c>
      <c r="O3651" s="7">
        <f t="shared" ref="O3651:O3714" si="229">ROUND((E3651/L3651), 2)</f>
        <v>97.5</v>
      </c>
      <c r="P3651" t="s">
        <v>8271</v>
      </c>
      <c r="Q3651" t="s">
        <v>8316</v>
      </c>
      <c r="R3651" t="s">
        <v>8317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228"/>
        <v>1</v>
      </c>
      <c r="O3652" s="7">
        <f t="shared" si="229"/>
        <v>29.41</v>
      </c>
      <c r="P3652" t="s">
        <v>8271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228"/>
        <v>1.04</v>
      </c>
      <c r="O3653" s="7">
        <f t="shared" si="229"/>
        <v>57.78</v>
      </c>
      <c r="P3653" t="s">
        <v>8271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228"/>
        <v>2.5066666666666668</v>
      </c>
      <c r="O3654" s="7">
        <f t="shared" si="229"/>
        <v>44.24</v>
      </c>
      <c r="P3654" t="s">
        <v>8271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228"/>
        <v>1.0049999999999999</v>
      </c>
      <c r="O3655" s="7">
        <f t="shared" si="229"/>
        <v>60.91</v>
      </c>
      <c r="P3655" t="s">
        <v>8271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228"/>
        <v>1.744</v>
      </c>
      <c r="O3656" s="7">
        <f t="shared" si="229"/>
        <v>68.84</v>
      </c>
      <c r="P3656" t="s">
        <v>8271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228"/>
        <v>1.1626000000000001</v>
      </c>
      <c r="O3657" s="7">
        <f t="shared" si="229"/>
        <v>73.58</v>
      </c>
      <c r="P3657" t="s">
        <v>8271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228"/>
        <v>1.0582</v>
      </c>
      <c r="O3658" s="7">
        <f t="shared" si="229"/>
        <v>115.02</v>
      </c>
      <c r="P3658" t="s">
        <v>8271</v>
      </c>
      <c r="Q3658" t="s">
        <v>8316</v>
      </c>
      <c r="R3658" t="s">
        <v>8317</v>
      </c>
      <c r="S3658" s="11">
        <f t="shared" si="230"/>
        <v>42737.70180555556</v>
      </c>
      <c r="T3658" s="11">
        <f t="shared" si="231"/>
        <v>42767.749305555553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228"/>
        <v>1.1074999999999999</v>
      </c>
      <c r="O3659" s="7">
        <f t="shared" si="229"/>
        <v>110.75</v>
      </c>
      <c r="P3659" t="s">
        <v>8271</v>
      </c>
      <c r="Q3659" t="s">
        <v>8316</v>
      </c>
      <c r="R3659" t="s">
        <v>8317</v>
      </c>
      <c r="S3659" s="11">
        <f t="shared" si="230"/>
        <v>42499.421516203707</v>
      </c>
      <c r="T3659" s="11">
        <f t="shared" si="231"/>
        <v>42522.695833333331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228"/>
        <v>1.0066666666666666</v>
      </c>
      <c r="O3660" s="7">
        <f t="shared" si="229"/>
        <v>75.5</v>
      </c>
      <c r="P3660" t="s">
        <v>8271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228"/>
        <v>1.0203333333333333</v>
      </c>
      <c r="O3661" s="7">
        <f t="shared" si="229"/>
        <v>235.46</v>
      </c>
      <c r="P3661" t="s">
        <v>8271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228"/>
        <v>1</v>
      </c>
      <c r="O3662" s="7">
        <f t="shared" si="229"/>
        <v>11.36</v>
      </c>
      <c r="P3662" t="s">
        <v>8271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228"/>
        <v>1.1100000000000001</v>
      </c>
      <c r="O3663" s="7">
        <f t="shared" si="229"/>
        <v>92.5</v>
      </c>
      <c r="P3663" t="s">
        <v>8271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228"/>
        <v>1.0142500000000001</v>
      </c>
      <c r="O3664" s="7">
        <f t="shared" si="229"/>
        <v>202.85</v>
      </c>
      <c r="P3664" t="s">
        <v>8271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228"/>
        <v>1.04</v>
      </c>
      <c r="O3665" s="7">
        <f t="shared" si="229"/>
        <v>26</v>
      </c>
      <c r="P3665" t="s">
        <v>8271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228"/>
        <v>1.09375</v>
      </c>
      <c r="O3666" s="7">
        <f t="shared" si="229"/>
        <v>46.05</v>
      </c>
      <c r="P3666" t="s">
        <v>8271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228"/>
        <v>1.1516129032258065</v>
      </c>
      <c r="O3667" s="7">
        <f t="shared" si="229"/>
        <v>51</v>
      </c>
      <c r="P3667" t="s">
        <v>8271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228"/>
        <v>1</v>
      </c>
      <c r="O3668" s="7">
        <f t="shared" si="229"/>
        <v>31.58</v>
      </c>
      <c r="P3668" t="s">
        <v>8271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228"/>
        <v>1.0317033333333334</v>
      </c>
      <c r="O3669" s="7">
        <f t="shared" si="229"/>
        <v>53.36</v>
      </c>
      <c r="P3669" t="s">
        <v>8271</v>
      </c>
      <c r="Q3669" t="s">
        <v>8316</v>
      </c>
      <c r="R3669" t="s">
        <v>8317</v>
      </c>
      <c r="S3669" s="11">
        <f t="shared" si="230"/>
        <v>42173.761793981481</v>
      </c>
      <c r="T3669" s="11">
        <f t="shared" si="231"/>
        <v>42203.761793981481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228"/>
        <v>1.0349999999999999</v>
      </c>
      <c r="O3670" s="7">
        <f t="shared" si="229"/>
        <v>36.96</v>
      </c>
      <c r="P3670" t="s">
        <v>8271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228"/>
        <v>1.3819999999999999</v>
      </c>
      <c r="O3671" s="7">
        <f t="shared" si="229"/>
        <v>81.290000000000006</v>
      </c>
      <c r="P3671" t="s">
        <v>8271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228"/>
        <v>1.0954545454545455</v>
      </c>
      <c r="O3672" s="7">
        <f t="shared" si="229"/>
        <v>20.079999999999998</v>
      </c>
      <c r="P3672" t="s">
        <v>8271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228"/>
        <v>1.0085714285714287</v>
      </c>
      <c r="O3673" s="7">
        <f t="shared" si="229"/>
        <v>88.25</v>
      </c>
      <c r="P3673" t="s">
        <v>8271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228"/>
        <v>1.0153333333333334</v>
      </c>
      <c r="O3674" s="7">
        <f t="shared" si="229"/>
        <v>53.44</v>
      </c>
      <c r="P3674" t="s">
        <v>8271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228"/>
        <v>1.13625</v>
      </c>
      <c r="O3675" s="7">
        <f t="shared" si="229"/>
        <v>39.869999999999997</v>
      </c>
      <c r="P3675" t="s">
        <v>8271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228"/>
        <v>1</v>
      </c>
      <c r="O3676" s="7">
        <f t="shared" si="229"/>
        <v>145.16</v>
      </c>
      <c r="P3676" t="s">
        <v>8271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228"/>
        <v>1.4</v>
      </c>
      <c r="O3677" s="7">
        <f t="shared" si="229"/>
        <v>23.33</v>
      </c>
      <c r="P3677" t="s">
        <v>8271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228"/>
        <v>1.2875000000000001</v>
      </c>
      <c r="O3678" s="7">
        <f t="shared" si="229"/>
        <v>64.38</v>
      </c>
      <c r="P3678" t="s">
        <v>8271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228"/>
        <v>1.0290416666666666</v>
      </c>
      <c r="O3679" s="7">
        <f t="shared" si="229"/>
        <v>62.05</v>
      </c>
      <c r="P3679" t="s">
        <v>8271</v>
      </c>
      <c r="Q3679" t="s">
        <v>8316</v>
      </c>
      <c r="R3679" t="s">
        <v>8317</v>
      </c>
      <c r="S3679" s="11">
        <f t="shared" si="230"/>
        <v>41802.365949074068</v>
      </c>
      <c r="T3679" s="11">
        <f t="shared" si="231"/>
        <v>41822.957638888889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228"/>
        <v>1.0249999999999999</v>
      </c>
      <c r="O3680" s="7">
        <f t="shared" si="229"/>
        <v>66.13</v>
      </c>
      <c r="P3680" t="s">
        <v>8271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228"/>
        <v>1.101</v>
      </c>
      <c r="O3681" s="7">
        <f t="shared" si="229"/>
        <v>73.400000000000006</v>
      </c>
      <c r="P3681" t="s">
        <v>8271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228"/>
        <v>1.1276666666666666</v>
      </c>
      <c r="O3682" s="7">
        <f t="shared" si="229"/>
        <v>99.5</v>
      </c>
      <c r="P3682" t="s">
        <v>8271</v>
      </c>
      <c r="Q3682" t="s">
        <v>8316</v>
      </c>
      <c r="R3682" t="s">
        <v>8317</v>
      </c>
      <c r="S3682" s="11">
        <f t="shared" si="230"/>
        <v>42627.245763888881</v>
      </c>
      <c r="T3682" s="11">
        <f t="shared" si="231"/>
        <v>42648.245763888881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228"/>
        <v>1.119</v>
      </c>
      <c r="O3683" s="7">
        <f t="shared" si="229"/>
        <v>62.17</v>
      </c>
      <c r="P3683" t="s">
        <v>8271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228"/>
        <v>1.3919999999999999</v>
      </c>
      <c r="O3684" s="7">
        <f t="shared" si="229"/>
        <v>62.33</v>
      </c>
      <c r="P3684" t="s">
        <v>8271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228"/>
        <v>1.1085714285714285</v>
      </c>
      <c r="O3685" s="7">
        <f t="shared" si="229"/>
        <v>58.79</v>
      </c>
      <c r="P3685" t="s">
        <v>8271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228"/>
        <v>1.3906666666666667</v>
      </c>
      <c r="O3686" s="7">
        <f t="shared" si="229"/>
        <v>45.35</v>
      </c>
      <c r="P3686" t="s">
        <v>8271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228"/>
        <v>1.0569999999999999</v>
      </c>
      <c r="O3687" s="7">
        <f t="shared" si="229"/>
        <v>41.94</v>
      </c>
      <c r="P3687" t="s">
        <v>8271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228"/>
        <v>1.0142857142857142</v>
      </c>
      <c r="O3688" s="7">
        <f t="shared" si="229"/>
        <v>59.17</v>
      </c>
      <c r="P3688" t="s">
        <v>8271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228"/>
        <v>1.0024500000000001</v>
      </c>
      <c r="O3689" s="7">
        <f t="shared" si="229"/>
        <v>200.49</v>
      </c>
      <c r="P3689" t="s">
        <v>8271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228"/>
        <v>1.0916666666666666</v>
      </c>
      <c r="O3690" s="7">
        <f t="shared" si="229"/>
        <v>83.97</v>
      </c>
      <c r="P3690" t="s">
        <v>8271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228"/>
        <v>1.1833333333333333</v>
      </c>
      <c r="O3691" s="7">
        <f t="shared" si="229"/>
        <v>57.26</v>
      </c>
      <c r="P3691" t="s">
        <v>8271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228"/>
        <v>1.2</v>
      </c>
      <c r="O3692" s="7">
        <f t="shared" si="229"/>
        <v>58.06</v>
      </c>
      <c r="P3692" t="s">
        <v>8271</v>
      </c>
      <c r="Q3692" t="s">
        <v>8316</v>
      </c>
      <c r="R3692" t="s">
        <v>8317</v>
      </c>
      <c r="S3692" s="11">
        <f t="shared" si="230"/>
        <v>41940.389849537038</v>
      </c>
      <c r="T3692" s="11">
        <f t="shared" si="231"/>
        <v>41970.431516203702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228"/>
        <v>1.2796000000000001</v>
      </c>
      <c r="O3693" s="7">
        <f t="shared" si="229"/>
        <v>186.8</v>
      </c>
      <c r="P3693" t="s">
        <v>8271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228"/>
        <v>1.26</v>
      </c>
      <c r="O3694" s="7">
        <f t="shared" si="229"/>
        <v>74.12</v>
      </c>
      <c r="P3694" t="s">
        <v>8271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228"/>
        <v>1.2912912912912913</v>
      </c>
      <c r="O3695" s="7">
        <f t="shared" si="229"/>
        <v>30.71</v>
      </c>
      <c r="P3695" t="s">
        <v>8271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228"/>
        <v>1.0742857142857143</v>
      </c>
      <c r="O3696" s="7">
        <f t="shared" si="229"/>
        <v>62.67</v>
      </c>
      <c r="P3696" t="s">
        <v>8271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228"/>
        <v>1.00125</v>
      </c>
      <c r="O3697" s="7">
        <f t="shared" si="229"/>
        <v>121.36</v>
      </c>
      <c r="P3697" t="s">
        <v>8271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228"/>
        <v>1.55</v>
      </c>
      <c r="O3698" s="7">
        <f t="shared" si="229"/>
        <v>39.74</v>
      </c>
      <c r="P3698" t="s">
        <v>8271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228"/>
        <v>1.08</v>
      </c>
      <c r="O3699" s="7">
        <f t="shared" si="229"/>
        <v>72</v>
      </c>
      <c r="P3699" t="s">
        <v>8271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228"/>
        <v>1.1052</v>
      </c>
      <c r="O3700" s="7">
        <f t="shared" si="229"/>
        <v>40.630000000000003</v>
      </c>
      <c r="P3700" t="s">
        <v>8271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228"/>
        <v>1.008</v>
      </c>
      <c r="O3701" s="7">
        <f t="shared" si="229"/>
        <v>63</v>
      </c>
      <c r="P3701" t="s">
        <v>8271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228"/>
        <v>1.212</v>
      </c>
      <c r="O3702" s="7">
        <f t="shared" si="229"/>
        <v>33.67</v>
      </c>
      <c r="P3702" t="s">
        <v>8271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228"/>
        <v>1.0033333333333334</v>
      </c>
      <c r="O3703" s="7">
        <f t="shared" si="229"/>
        <v>38.590000000000003</v>
      </c>
      <c r="P3703" t="s">
        <v>8271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228"/>
        <v>1.0916666666666666</v>
      </c>
      <c r="O3704" s="7">
        <f t="shared" si="229"/>
        <v>155.94999999999999</v>
      </c>
      <c r="P3704" t="s">
        <v>8271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228"/>
        <v>1.2342857142857142</v>
      </c>
      <c r="O3705" s="7">
        <f t="shared" si="229"/>
        <v>43.2</v>
      </c>
      <c r="P3705" t="s">
        <v>8271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228"/>
        <v>1.3633666666666666</v>
      </c>
      <c r="O3706" s="7">
        <f t="shared" si="229"/>
        <v>15.15</v>
      </c>
      <c r="P3706" t="s">
        <v>8271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228"/>
        <v>1.0346657233816767</v>
      </c>
      <c r="O3707" s="7">
        <f t="shared" si="229"/>
        <v>83.57</v>
      </c>
      <c r="P3707" t="s">
        <v>8271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228"/>
        <v>1.2133333333333334</v>
      </c>
      <c r="O3708" s="7">
        <f t="shared" si="229"/>
        <v>140</v>
      </c>
      <c r="P3708" t="s">
        <v>8271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228"/>
        <v>1.86</v>
      </c>
      <c r="O3709" s="7">
        <f t="shared" si="229"/>
        <v>80.87</v>
      </c>
      <c r="P3709" t="s">
        <v>8271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228"/>
        <v>3</v>
      </c>
      <c r="O3710" s="7">
        <f t="shared" si="229"/>
        <v>53.85</v>
      </c>
      <c r="P3710" t="s">
        <v>8271</v>
      </c>
      <c r="Q3710" t="s">
        <v>8316</v>
      </c>
      <c r="R3710" t="s">
        <v>8317</v>
      </c>
      <c r="S3710" s="11">
        <f t="shared" si="230"/>
        <v>41809.933865740735</v>
      </c>
      <c r="T3710" s="11">
        <f t="shared" si="231"/>
        <v>41823.933865740735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228"/>
        <v>1.0825</v>
      </c>
      <c r="O3711" s="7">
        <f t="shared" si="229"/>
        <v>30.93</v>
      </c>
      <c r="P3711" t="s">
        <v>8271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228"/>
        <v>1.4115384615384616</v>
      </c>
      <c r="O3712" s="7">
        <f t="shared" si="229"/>
        <v>67.959999999999994</v>
      </c>
      <c r="P3712" t="s">
        <v>8271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228"/>
        <v>1.1399999999999999</v>
      </c>
      <c r="O3713" s="7">
        <f t="shared" si="229"/>
        <v>27.14</v>
      </c>
      <c r="P3713" t="s">
        <v>8271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si="228"/>
        <v>1.5373333333333334</v>
      </c>
      <c r="O3714" s="7">
        <f t="shared" si="229"/>
        <v>110.87</v>
      </c>
      <c r="P3714" t="s">
        <v>8271</v>
      </c>
      <c r="Q3714" t="s">
        <v>8316</v>
      </c>
      <c r="R3714" t="s">
        <v>8317</v>
      </c>
      <c r="S3714" s="11">
        <f t="shared" si="230"/>
        <v>42133.963738425926</v>
      </c>
      <c r="T3714" s="11">
        <f t="shared" si="231"/>
        <v>42155.082638888889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ref="N3715:N3778" si="232">E3715/D3715</f>
        <v>1.0149999999999999</v>
      </c>
      <c r="O3715" s="7">
        <f t="shared" ref="O3715:O3778" si="233">ROUND((E3715/L3715), 2)</f>
        <v>106.84</v>
      </c>
      <c r="P3715" t="s">
        <v>8271</v>
      </c>
      <c r="Q3715" t="s">
        <v>8316</v>
      </c>
      <c r="R3715" t="s">
        <v>8317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232"/>
        <v>1.0235000000000001</v>
      </c>
      <c r="O3716" s="7">
        <f t="shared" si="233"/>
        <v>105.52</v>
      </c>
      <c r="P3716" t="s">
        <v>8271</v>
      </c>
      <c r="Q3716" t="s">
        <v>8316</v>
      </c>
      <c r="R3716" t="s">
        <v>8317</v>
      </c>
      <c r="S3716" s="11">
        <f t="shared" si="234"/>
        <v>42118.347997685189</v>
      </c>
      <c r="T3716" s="11">
        <f t="shared" si="235"/>
        <v>42149.957638888889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232"/>
        <v>1.0257142857142858</v>
      </c>
      <c r="O3717" s="7">
        <f t="shared" si="233"/>
        <v>132.96</v>
      </c>
      <c r="P3717" t="s">
        <v>8271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232"/>
        <v>1.5575000000000001</v>
      </c>
      <c r="O3718" s="7">
        <f t="shared" si="233"/>
        <v>51.92</v>
      </c>
      <c r="P3718" t="s">
        <v>8271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232"/>
        <v>1.0075000000000001</v>
      </c>
      <c r="O3719" s="7">
        <f t="shared" si="233"/>
        <v>310</v>
      </c>
      <c r="P3719" t="s">
        <v>8271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232"/>
        <v>2.3940000000000001</v>
      </c>
      <c r="O3720" s="7">
        <f t="shared" si="233"/>
        <v>26.02</v>
      </c>
      <c r="P3720" t="s">
        <v>8271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232"/>
        <v>2.1</v>
      </c>
      <c r="O3721" s="7">
        <f t="shared" si="233"/>
        <v>105</v>
      </c>
      <c r="P3721" t="s">
        <v>8271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232"/>
        <v>1.0451515151515152</v>
      </c>
      <c r="O3722" s="7">
        <f t="shared" si="233"/>
        <v>86.23</v>
      </c>
      <c r="P3722" t="s">
        <v>8271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232"/>
        <v>1.008</v>
      </c>
      <c r="O3723" s="7">
        <f t="shared" si="233"/>
        <v>114.55</v>
      </c>
      <c r="P3723" t="s">
        <v>8271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232"/>
        <v>1.1120000000000001</v>
      </c>
      <c r="O3724" s="7">
        <f t="shared" si="233"/>
        <v>47.66</v>
      </c>
      <c r="P3724" t="s">
        <v>8271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232"/>
        <v>1.0204444444444445</v>
      </c>
      <c r="O3725" s="7">
        <f t="shared" si="233"/>
        <v>72.89</v>
      </c>
      <c r="P3725" t="s">
        <v>8271</v>
      </c>
      <c r="Q3725" t="s">
        <v>8316</v>
      </c>
      <c r="R3725" t="s">
        <v>8317</v>
      </c>
      <c r="S3725" s="11">
        <f t="shared" si="234"/>
        <v>41943.544699074075</v>
      </c>
      <c r="T3725" s="11">
        <f t="shared" si="235"/>
        <v>41973.586365740739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232"/>
        <v>1.0254767441860466</v>
      </c>
      <c r="O3726" s="7">
        <f t="shared" si="233"/>
        <v>49.55</v>
      </c>
      <c r="P3726" t="s">
        <v>8271</v>
      </c>
      <c r="Q3726" t="s">
        <v>8316</v>
      </c>
      <c r="R3726" t="s">
        <v>8317</v>
      </c>
      <c r="S3726" s="11">
        <f t="shared" si="234"/>
        <v>42465.283101851855</v>
      </c>
      <c r="T3726" s="11">
        <f t="shared" si="235"/>
        <v>42494.749999999993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232"/>
        <v>1.27</v>
      </c>
      <c r="O3727" s="7">
        <f t="shared" si="233"/>
        <v>25.4</v>
      </c>
      <c r="P3727" t="s">
        <v>8271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232"/>
        <v>3.3870588235294119</v>
      </c>
      <c r="O3728" s="7">
        <f t="shared" si="233"/>
        <v>62.59</v>
      </c>
      <c r="P3728" t="s">
        <v>8271</v>
      </c>
      <c r="Q3728" t="s">
        <v>8316</v>
      </c>
      <c r="R3728" t="s">
        <v>8317</v>
      </c>
      <c r="S3728" s="11">
        <f t="shared" si="234"/>
        <v>42461.932534722226</v>
      </c>
      <c r="T3728" s="11">
        <f t="shared" si="235"/>
        <v>42489.666666666664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232"/>
        <v>1.0075000000000001</v>
      </c>
      <c r="O3729" s="7">
        <f t="shared" si="233"/>
        <v>61.06</v>
      </c>
      <c r="P3729" t="s">
        <v>8271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232"/>
        <v>9.3100000000000002E-2</v>
      </c>
      <c r="O3730" s="7">
        <f t="shared" si="233"/>
        <v>60.06</v>
      </c>
      <c r="P3730" t="s">
        <v>8271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232"/>
        <v>7.2400000000000006E-2</v>
      </c>
      <c r="O3731" s="7">
        <f t="shared" si="233"/>
        <v>72.400000000000006</v>
      </c>
      <c r="P3731" t="s">
        <v>8271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232"/>
        <v>0.1</v>
      </c>
      <c r="O3732" s="7">
        <f t="shared" si="233"/>
        <v>100</v>
      </c>
      <c r="P3732" t="s">
        <v>8271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232"/>
        <v>0.11272727272727273</v>
      </c>
      <c r="O3733" s="7">
        <f t="shared" si="233"/>
        <v>51.67</v>
      </c>
      <c r="P3733" t="s">
        <v>8271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232"/>
        <v>0.15411764705882353</v>
      </c>
      <c r="O3734" s="7">
        <f t="shared" si="233"/>
        <v>32.75</v>
      </c>
      <c r="P3734" t="s">
        <v>8271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232"/>
        <v>0</v>
      </c>
      <c r="O3735" s="7" t="e">
        <f t="shared" si="233"/>
        <v>#DIV/0!</v>
      </c>
      <c r="P3735" t="s">
        <v>8271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232"/>
        <v>0.28466666666666668</v>
      </c>
      <c r="O3736" s="7">
        <f t="shared" si="233"/>
        <v>61</v>
      </c>
      <c r="P3736" t="s">
        <v>8271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232"/>
        <v>0.13333333333333333</v>
      </c>
      <c r="O3737" s="7">
        <f t="shared" si="233"/>
        <v>10</v>
      </c>
      <c r="P3737" t="s">
        <v>8271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232"/>
        <v>6.6666666666666671E-3</v>
      </c>
      <c r="O3738" s="7">
        <f t="shared" si="233"/>
        <v>10</v>
      </c>
      <c r="P3738" t="s">
        <v>8271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232"/>
        <v>0.21428571428571427</v>
      </c>
      <c r="O3739" s="7">
        <f t="shared" si="233"/>
        <v>37.5</v>
      </c>
      <c r="P3739" t="s">
        <v>8271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232"/>
        <v>0.18</v>
      </c>
      <c r="O3740" s="7">
        <f t="shared" si="233"/>
        <v>45</v>
      </c>
      <c r="P3740" t="s">
        <v>8271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232"/>
        <v>0.20125000000000001</v>
      </c>
      <c r="O3741" s="7">
        <f t="shared" si="233"/>
        <v>100.63</v>
      </c>
      <c r="P3741" t="s">
        <v>8271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232"/>
        <v>0.17899999999999999</v>
      </c>
      <c r="O3742" s="7">
        <f t="shared" si="233"/>
        <v>25.57</v>
      </c>
      <c r="P3742" t="s">
        <v>8271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232"/>
        <v>0</v>
      </c>
      <c r="O3743" s="7" t="e">
        <f t="shared" si="233"/>
        <v>#DIV/0!</v>
      </c>
      <c r="P3743" t="s">
        <v>8271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232"/>
        <v>0.02</v>
      </c>
      <c r="O3744" s="7">
        <f t="shared" si="233"/>
        <v>25</v>
      </c>
      <c r="P3744" t="s">
        <v>8271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232"/>
        <v>0</v>
      </c>
      <c r="O3745" s="7" t="e">
        <f t="shared" si="233"/>
        <v>#DIV/0!</v>
      </c>
      <c r="P3745" t="s">
        <v>8271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232"/>
        <v>0</v>
      </c>
      <c r="O3746" s="7" t="e">
        <f t="shared" si="233"/>
        <v>#DIV/0!</v>
      </c>
      <c r="P3746" t="s">
        <v>8271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232"/>
        <v>0.1</v>
      </c>
      <c r="O3747" s="7">
        <f t="shared" si="233"/>
        <v>10</v>
      </c>
      <c r="P3747" t="s">
        <v>8271</v>
      </c>
      <c r="Q3747" t="s">
        <v>8316</v>
      </c>
      <c r="R3747" t="s">
        <v>8317</v>
      </c>
      <c r="S3747" s="11">
        <f t="shared" si="234"/>
        <v>41831.489606481482</v>
      </c>
      <c r="T3747" s="11">
        <f t="shared" si="235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232"/>
        <v>2.3764705882352941E-2</v>
      </c>
      <c r="O3748" s="7">
        <f t="shared" si="233"/>
        <v>202</v>
      </c>
      <c r="P3748" t="s">
        <v>8271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232"/>
        <v>0.01</v>
      </c>
      <c r="O3749" s="7">
        <f t="shared" si="233"/>
        <v>25</v>
      </c>
      <c r="P3749" t="s">
        <v>8271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232"/>
        <v>1.0351999999999999</v>
      </c>
      <c r="O3750" s="7">
        <f t="shared" si="233"/>
        <v>99.54</v>
      </c>
      <c r="P3750" t="s">
        <v>8305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232"/>
        <v>1.05</v>
      </c>
      <c r="O3751" s="7">
        <f t="shared" si="233"/>
        <v>75</v>
      </c>
      <c r="P3751" t="s">
        <v>8305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232"/>
        <v>1.0044999999999999</v>
      </c>
      <c r="O3752" s="7">
        <f t="shared" si="233"/>
        <v>215.25</v>
      </c>
      <c r="P3752" t="s">
        <v>8305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232"/>
        <v>1.3260000000000001</v>
      </c>
      <c r="O3753" s="7">
        <f t="shared" si="233"/>
        <v>120.55</v>
      </c>
      <c r="P3753" t="s">
        <v>8305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232"/>
        <v>1.1299999999999999</v>
      </c>
      <c r="O3754" s="7">
        <f t="shared" si="233"/>
        <v>37.67</v>
      </c>
      <c r="P3754" t="s">
        <v>8305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232"/>
        <v>1.0334000000000001</v>
      </c>
      <c r="O3755" s="7">
        <f t="shared" si="233"/>
        <v>172.23</v>
      </c>
      <c r="P3755" t="s">
        <v>8305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232"/>
        <v>1.2</v>
      </c>
      <c r="O3756" s="7">
        <f t="shared" si="233"/>
        <v>111.11</v>
      </c>
      <c r="P3756" t="s">
        <v>8305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232"/>
        <v>1.2963636363636364</v>
      </c>
      <c r="O3757" s="7">
        <f t="shared" si="233"/>
        <v>25.46</v>
      </c>
      <c r="P3757" t="s">
        <v>8305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232"/>
        <v>1.0111111111111111</v>
      </c>
      <c r="O3758" s="7">
        <f t="shared" si="233"/>
        <v>267.64999999999998</v>
      </c>
      <c r="P3758" t="s">
        <v>8305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232"/>
        <v>1.0851428571428572</v>
      </c>
      <c r="O3759" s="7">
        <f t="shared" si="233"/>
        <v>75.959999999999994</v>
      </c>
      <c r="P3759" t="s">
        <v>8305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232"/>
        <v>1.0233333333333334</v>
      </c>
      <c r="O3760" s="7">
        <f t="shared" si="233"/>
        <v>59.04</v>
      </c>
      <c r="P3760" t="s">
        <v>8305</v>
      </c>
      <c r="Q3760" t="s">
        <v>8316</v>
      </c>
      <c r="R3760" t="s">
        <v>8358</v>
      </c>
      <c r="S3760" s="11">
        <f t="shared" si="234"/>
        <v>41747.26317129629</v>
      </c>
      <c r="T3760" s="11">
        <f t="shared" si="235"/>
        <v>41778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232"/>
        <v>1.1024425000000002</v>
      </c>
      <c r="O3761" s="7">
        <f t="shared" si="233"/>
        <v>50.11</v>
      </c>
      <c r="P3761" t="s">
        <v>8305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232"/>
        <v>1.010154</v>
      </c>
      <c r="O3762" s="7">
        <f t="shared" si="233"/>
        <v>55.5</v>
      </c>
      <c r="P3762" t="s">
        <v>8305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232"/>
        <v>1</v>
      </c>
      <c r="O3763" s="7">
        <f t="shared" si="233"/>
        <v>166.67</v>
      </c>
      <c r="P3763" t="s">
        <v>8305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232"/>
        <v>1.0624</v>
      </c>
      <c r="O3764" s="7">
        <f t="shared" si="233"/>
        <v>47.43</v>
      </c>
      <c r="P3764" t="s">
        <v>8305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232"/>
        <v>1</v>
      </c>
      <c r="O3765" s="7">
        <f t="shared" si="233"/>
        <v>64.94</v>
      </c>
      <c r="P3765" t="s">
        <v>8305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232"/>
        <v>1</v>
      </c>
      <c r="O3766" s="7">
        <f t="shared" si="233"/>
        <v>55.56</v>
      </c>
      <c r="P3766" t="s">
        <v>8305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42518.816666666658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232"/>
        <v>1.1345714285714286</v>
      </c>
      <c r="O3767" s="7">
        <f t="shared" si="233"/>
        <v>74.22</v>
      </c>
      <c r="P3767" t="s">
        <v>8305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232"/>
        <v>1.0265010000000001</v>
      </c>
      <c r="O3768" s="7">
        <f t="shared" si="233"/>
        <v>106.93</v>
      </c>
      <c r="P3768" t="s">
        <v>8305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232"/>
        <v>1.1675</v>
      </c>
      <c r="O3769" s="7">
        <f t="shared" si="233"/>
        <v>41.7</v>
      </c>
      <c r="P3769" t="s">
        <v>8305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232"/>
        <v>1.0765274999999999</v>
      </c>
      <c r="O3770" s="7">
        <f t="shared" si="233"/>
        <v>74.239999999999995</v>
      </c>
      <c r="P3770" t="s">
        <v>8305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232"/>
        <v>1</v>
      </c>
      <c r="O3771" s="7">
        <f t="shared" si="233"/>
        <v>73.33</v>
      </c>
      <c r="P3771" t="s">
        <v>8305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232"/>
        <v>1</v>
      </c>
      <c r="O3772" s="7">
        <f t="shared" si="233"/>
        <v>100</v>
      </c>
      <c r="P3772" t="s">
        <v>8305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232"/>
        <v>1.46</v>
      </c>
      <c r="O3773" s="7">
        <f t="shared" si="233"/>
        <v>38.42</v>
      </c>
      <c r="P3773" t="s">
        <v>8305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232"/>
        <v>1.1020000000000001</v>
      </c>
      <c r="O3774" s="7">
        <f t="shared" si="233"/>
        <v>166.97</v>
      </c>
      <c r="P3774" t="s">
        <v>8305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232"/>
        <v>1.0820000000000001</v>
      </c>
      <c r="O3775" s="7">
        <f t="shared" si="233"/>
        <v>94.91</v>
      </c>
      <c r="P3775" t="s">
        <v>8305</v>
      </c>
      <c r="Q3775" t="s">
        <v>8316</v>
      </c>
      <c r="R3775" t="s">
        <v>8358</v>
      </c>
      <c r="S3775" s="11">
        <f t="shared" si="234"/>
        <v>42655.79684027777</v>
      </c>
      <c r="T3775" s="11">
        <f t="shared" si="235"/>
        <v>42688.880555555552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232"/>
        <v>1</v>
      </c>
      <c r="O3776" s="7">
        <f t="shared" si="233"/>
        <v>100</v>
      </c>
      <c r="P3776" t="s">
        <v>8305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232"/>
        <v>1.0024999999999999</v>
      </c>
      <c r="O3777" s="7">
        <f t="shared" si="233"/>
        <v>143.21</v>
      </c>
      <c r="P3777" t="s">
        <v>8305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si="232"/>
        <v>1.0671250000000001</v>
      </c>
      <c r="O3778" s="7">
        <f t="shared" si="233"/>
        <v>90.82</v>
      </c>
      <c r="P3778" t="s">
        <v>8305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ref="N3779:N3842" si="236">E3779/D3779</f>
        <v>1.4319999999999999</v>
      </c>
      <c r="O3779" s="7">
        <f t="shared" ref="O3779:O3842" si="237">ROUND((E3779/L3779), 2)</f>
        <v>48.54</v>
      </c>
      <c r="P3779" t="s">
        <v>8305</v>
      </c>
      <c r="Q3779" t="s">
        <v>8316</v>
      </c>
      <c r="R3779" t="s">
        <v>8358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236"/>
        <v>1.0504166666666668</v>
      </c>
      <c r="O3780" s="7">
        <f t="shared" si="237"/>
        <v>70.03</v>
      </c>
      <c r="P3780" t="s">
        <v>8305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236"/>
        <v>1.0398000000000001</v>
      </c>
      <c r="O3781" s="7">
        <f t="shared" si="237"/>
        <v>135.63</v>
      </c>
      <c r="P3781" t="s">
        <v>8305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42455.48541666667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236"/>
        <v>1.2</v>
      </c>
      <c r="O3782" s="7">
        <f t="shared" si="237"/>
        <v>100</v>
      </c>
      <c r="P3782" t="s">
        <v>8305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42198.629166666658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236"/>
        <v>1.0966666666666667</v>
      </c>
      <c r="O3783" s="7">
        <f t="shared" si="237"/>
        <v>94.9</v>
      </c>
      <c r="P3783" t="s">
        <v>8305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236"/>
        <v>1.0175000000000001</v>
      </c>
      <c r="O3784" s="7">
        <f t="shared" si="237"/>
        <v>75.37</v>
      </c>
      <c r="P3784" t="s">
        <v>8305</v>
      </c>
      <c r="Q3784" t="s">
        <v>8316</v>
      </c>
      <c r="R3784" t="s">
        <v>8358</v>
      </c>
      <c r="S3784" s="11">
        <f t="shared" si="238"/>
        <v>42546.653900462967</v>
      </c>
      <c r="T3784" s="11">
        <f t="shared" si="239"/>
        <v>42575.749999999993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236"/>
        <v>1.2891666666666666</v>
      </c>
      <c r="O3785" s="7">
        <f t="shared" si="237"/>
        <v>64.459999999999994</v>
      </c>
      <c r="P3785" t="s">
        <v>8305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236"/>
        <v>1.1499999999999999</v>
      </c>
      <c r="O3786" s="7">
        <f t="shared" si="237"/>
        <v>115</v>
      </c>
      <c r="P3786" t="s">
        <v>8305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236"/>
        <v>1.5075000000000001</v>
      </c>
      <c r="O3787" s="7">
        <f t="shared" si="237"/>
        <v>100.5</v>
      </c>
      <c r="P3787" t="s">
        <v>8305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236"/>
        <v>1.1096666666666666</v>
      </c>
      <c r="O3788" s="7">
        <f t="shared" si="237"/>
        <v>93.77</v>
      </c>
      <c r="P3788" t="s">
        <v>8305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236"/>
        <v>1.0028571428571429</v>
      </c>
      <c r="O3789" s="7">
        <f t="shared" si="237"/>
        <v>35.1</v>
      </c>
      <c r="P3789" t="s">
        <v>8305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236"/>
        <v>6.6666666666666671E-3</v>
      </c>
      <c r="O3790" s="7">
        <f t="shared" si="237"/>
        <v>500</v>
      </c>
      <c r="P3790" t="s">
        <v>8305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236"/>
        <v>3.267605633802817E-2</v>
      </c>
      <c r="O3791" s="7">
        <f t="shared" si="237"/>
        <v>29</v>
      </c>
      <c r="P3791" t="s">
        <v>8305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236"/>
        <v>0</v>
      </c>
      <c r="O3792" s="7" t="e">
        <f t="shared" si="237"/>
        <v>#DIV/0!</v>
      </c>
      <c r="P3792" t="s">
        <v>8305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236"/>
        <v>0</v>
      </c>
      <c r="O3793" s="7" t="e">
        <f t="shared" si="237"/>
        <v>#DIV/0!</v>
      </c>
      <c r="P3793" t="s">
        <v>8305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236"/>
        <v>2.8E-3</v>
      </c>
      <c r="O3794" s="7">
        <f t="shared" si="237"/>
        <v>17.5</v>
      </c>
      <c r="P3794" t="s">
        <v>8305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236"/>
        <v>0.59657142857142853</v>
      </c>
      <c r="O3795" s="7">
        <f t="shared" si="237"/>
        <v>174</v>
      </c>
      <c r="P3795" t="s">
        <v>8305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236"/>
        <v>0.01</v>
      </c>
      <c r="O3796" s="7">
        <f t="shared" si="237"/>
        <v>50</v>
      </c>
      <c r="P3796" t="s">
        <v>8305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236"/>
        <v>1.6666666666666666E-2</v>
      </c>
      <c r="O3797" s="7">
        <f t="shared" si="237"/>
        <v>5</v>
      </c>
      <c r="P3797" t="s">
        <v>8305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236"/>
        <v>4.4444444444444447E-5</v>
      </c>
      <c r="O3798" s="7">
        <f t="shared" si="237"/>
        <v>1</v>
      </c>
      <c r="P3798" t="s">
        <v>8305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236"/>
        <v>0.89666666666666661</v>
      </c>
      <c r="O3799" s="7">
        <f t="shared" si="237"/>
        <v>145.41</v>
      </c>
      <c r="P3799" t="s">
        <v>8305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236"/>
        <v>1.4642857142857143E-2</v>
      </c>
      <c r="O3800" s="7">
        <f t="shared" si="237"/>
        <v>205</v>
      </c>
      <c r="P3800" t="s">
        <v>8305</v>
      </c>
      <c r="Q3800" t="s">
        <v>8316</v>
      </c>
      <c r="R3800" t="s">
        <v>8358</v>
      </c>
      <c r="S3800" s="11">
        <f t="shared" si="238"/>
        <v>41831.514444444445</v>
      </c>
      <c r="T3800" s="11">
        <f t="shared" si="239"/>
        <v>41861.514444444445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236"/>
        <v>4.02E-2</v>
      </c>
      <c r="O3801" s="7">
        <f t="shared" si="237"/>
        <v>100.5</v>
      </c>
      <c r="P3801" t="s">
        <v>8305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236"/>
        <v>4.0045454545454544E-2</v>
      </c>
      <c r="O3802" s="7">
        <f t="shared" si="237"/>
        <v>55.06</v>
      </c>
      <c r="P3802" t="s">
        <v>8305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236"/>
        <v>8.5199999999999998E-2</v>
      </c>
      <c r="O3803" s="7">
        <f t="shared" si="237"/>
        <v>47.33</v>
      </c>
      <c r="P3803" t="s">
        <v>8305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236"/>
        <v>0</v>
      </c>
      <c r="O3804" s="7" t="e">
        <f t="shared" si="237"/>
        <v>#DIV/0!</v>
      </c>
      <c r="P3804" t="s">
        <v>8305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236"/>
        <v>0.19650000000000001</v>
      </c>
      <c r="O3805" s="7">
        <f t="shared" si="237"/>
        <v>58.95</v>
      </c>
      <c r="P3805" t="s">
        <v>8305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236"/>
        <v>0</v>
      </c>
      <c r="O3806" s="7" t="e">
        <f t="shared" si="237"/>
        <v>#DIV/0!</v>
      </c>
      <c r="P3806" t="s">
        <v>8305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236"/>
        <v>2.0000000000000002E-5</v>
      </c>
      <c r="O3807" s="7">
        <f t="shared" si="237"/>
        <v>1.5</v>
      </c>
      <c r="P3807" t="s">
        <v>8305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236"/>
        <v>6.6666666666666664E-4</v>
      </c>
      <c r="O3808" s="7">
        <f t="shared" si="237"/>
        <v>5</v>
      </c>
      <c r="P3808" t="s">
        <v>8305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236"/>
        <v>0.30333333333333334</v>
      </c>
      <c r="O3809" s="7">
        <f t="shared" si="237"/>
        <v>50.56</v>
      </c>
      <c r="P3809" t="s">
        <v>8305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236"/>
        <v>1</v>
      </c>
      <c r="O3810" s="7">
        <f t="shared" si="237"/>
        <v>41.67</v>
      </c>
      <c r="P3810" t="s">
        <v>8271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236"/>
        <v>1.0125</v>
      </c>
      <c r="O3811" s="7">
        <f t="shared" si="237"/>
        <v>53.29</v>
      </c>
      <c r="P3811" t="s">
        <v>8271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236"/>
        <v>1.2173333333333334</v>
      </c>
      <c r="O3812" s="7">
        <f t="shared" si="237"/>
        <v>70.23</v>
      </c>
      <c r="P3812" t="s">
        <v>8271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236"/>
        <v>3.3</v>
      </c>
      <c r="O3813" s="7">
        <f t="shared" si="237"/>
        <v>43.42</v>
      </c>
      <c r="P3813" t="s">
        <v>8271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236"/>
        <v>1.0954999999999999</v>
      </c>
      <c r="O3814" s="7">
        <f t="shared" si="237"/>
        <v>199.18</v>
      </c>
      <c r="P3814" t="s">
        <v>8271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236"/>
        <v>1.0095190476190474</v>
      </c>
      <c r="O3815" s="7">
        <f t="shared" si="237"/>
        <v>78.52</v>
      </c>
      <c r="P3815" t="s">
        <v>8271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236"/>
        <v>1.4013333333333333</v>
      </c>
      <c r="O3816" s="7">
        <f t="shared" si="237"/>
        <v>61.82</v>
      </c>
      <c r="P3816" t="s">
        <v>8271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236"/>
        <v>1.0000100000000001</v>
      </c>
      <c r="O3817" s="7">
        <f t="shared" si="237"/>
        <v>50</v>
      </c>
      <c r="P3817" t="s">
        <v>8271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236"/>
        <v>1.19238</v>
      </c>
      <c r="O3818" s="7">
        <f t="shared" si="237"/>
        <v>48.34</v>
      </c>
      <c r="P3818" t="s">
        <v>8271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236"/>
        <v>1.0725</v>
      </c>
      <c r="O3819" s="7">
        <f t="shared" si="237"/>
        <v>107.25</v>
      </c>
      <c r="P3819" t="s">
        <v>8271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236"/>
        <v>2.2799999999999998</v>
      </c>
      <c r="O3820" s="7">
        <f t="shared" si="237"/>
        <v>57</v>
      </c>
      <c r="P3820" t="s">
        <v>8271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236"/>
        <v>1.0640000000000001</v>
      </c>
      <c r="O3821" s="7">
        <f t="shared" si="237"/>
        <v>40.92</v>
      </c>
      <c r="P3821" t="s">
        <v>8271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236"/>
        <v>1.4333333333333333</v>
      </c>
      <c r="O3822" s="7">
        <f t="shared" si="237"/>
        <v>21.5</v>
      </c>
      <c r="P3822" t="s">
        <v>8271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236"/>
        <v>1.0454285714285714</v>
      </c>
      <c r="O3823" s="7">
        <f t="shared" si="237"/>
        <v>79.540000000000006</v>
      </c>
      <c r="P3823" t="s">
        <v>8271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236"/>
        <v>1.1002000000000001</v>
      </c>
      <c r="O3824" s="7">
        <f t="shared" si="237"/>
        <v>72.38</v>
      </c>
      <c r="P3824" t="s">
        <v>8271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236"/>
        <v>1.06</v>
      </c>
      <c r="O3825" s="7">
        <f t="shared" si="237"/>
        <v>64.63</v>
      </c>
      <c r="P3825" t="s">
        <v>8271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236"/>
        <v>1.08</v>
      </c>
      <c r="O3826" s="7">
        <f t="shared" si="237"/>
        <v>38.57</v>
      </c>
      <c r="P3826" t="s">
        <v>8271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236"/>
        <v>1.0542</v>
      </c>
      <c r="O3827" s="7">
        <f t="shared" si="237"/>
        <v>107.57</v>
      </c>
      <c r="P3827" t="s">
        <v>8271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236"/>
        <v>1.1916666666666667</v>
      </c>
      <c r="O3828" s="7">
        <f t="shared" si="237"/>
        <v>27.5</v>
      </c>
      <c r="P3828" t="s">
        <v>8271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236"/>
        <v>1.5266666666666666</v>
      </c>
      <c r="O3829" s="7">
        <f t="shared" si="237"/>
        <v>70.459999999999994</v>
      </c>
      <c r="P3829" t="s">
        <v>8271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236"/>
        <v>1</v>
      </c>
      <c r="O3830" s="7">
        <f t="shared" si="237"/>
        <v>178.57</v>
      </c>
      <c r="P3830" t="s">
        <v>8271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42004.360960648148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236"/>
        <v>1.002</v>
      </c>
      <c r="O3831" s="7">
        <f t="shared" si="237"/>
        <v>62.63</v>
      </c>
      <c r="P3831" t="s">
        <v>8271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236"/>
        <v>2.25</v>
      </c>
      <c r="O3832" s="7">
        <f t="shared" si="237"/>
        <v>75</v>
      </c>
      <c r="P3832" t="s">
        <v>8271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236"/>
        <v>1.0602199999999999</v>
      </c>
      <c r="O3833" s="7">
        <f t="shared" si="237"/>
        <v>58.9</v>
      </c>
      <c r="P3833" t="s">
        <v>8271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236"/>
        <v>1.0466666666666666</v>
      </c>
      <c r="O3834" s="7">
        <f t="shared" si="237"/>
        <v>139.56</v>
      </c>
      <c r="P3834" t="s">
        <v>8271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236"/>
        <v>1.1666666666666667</v>
      </c>
      <c r="O3835" s="7">
        <f t="shared" si="237"/>
        <v>70</v>
      </c>
      <c r="P3835" t="s">
        <v>8271</v>
      </c>
      <c r="Q3835" t="s">
        <v>8316</v>
      </c>
      <c r="R3835" t="s">
        <v>8317</v>
      </c>
      <c r="S3835" s="11">
        <f t="shared" si="238"/>
        <v>41963.66402777777</v>
      </c>
      <c r="T3835" s="11">
        <f t="shared" si="239"/>
        <v>41974.589583333327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236"/>
        <v>1.0903333333333334</v>
      </c>
      <c r="O3836" s="7">
        <f t="shared" si="237"/>
        <v>57.39</v>
      </c>
      <c r="P3836" t="s">
        <v>8271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236"/>
        <v>1.6</v>
      </c>
      <c r="O3837" s="7">
        <f t="shared" si="237"/>
        <v>40</v>
      </c>
      <c r="P3837" t="s">
        <v>8271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236"/>
        <v>1.125</v>
      </c>
      <c r="O3838" s="7">
        <f t="shared" si="237"/>
        <v>64.290000000000006</v>
      </c>
      <c r="P3838" t="s">
        <v>8271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236"/>
        <v>1.0209999999999999</v>
      </c>
      <c r="O3839" s="7">
        <f t="shared" si="237"/>
        <v>120.12</v>
      </c>
      <c r="P3839" t="s">
        <v>8271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236"/>
        <v>1.00824</v>
      </c>
      <c r="O3840" s="7">
        <f t="shared" si="237"/>
        <v>1008.24</v>
      </c>
      <c r="P3840" t="s">
        <v>8271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236"/>
        <v>1.0125</v>
      </c>
      <c r="O3841" s="7">
        <f t="shared" si="237"/>
        <v>63.28</v>
      </c>
      <c r="P3841" t="s">
        <v>8271</v>
      </c>
      <c r="Q3841" t="s">
        <v>8316</v>
      </c>
      <c r="R3841" t="s">
        <v>8317</v>
      </c>
      <c r="S3841" s="11">
        <f t="shared" si="238"/>
        <v>42154.934305555551</v>
      </c>
      <c r="T3841" s="11">
        <f t="shared" si="239"/>
        <v>42214.934305555551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si="236"/>
        <v>65</v>
      </c>
      <c r="O3842" s="7">
        <f t="shared" si="237"/>
        <v>21.67</v>
      </c>
      <c r="P3842" t="s">
        <v>8271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ref="N3843:N3906" si="240">E3843/D3843</f>
        <v>8.72E-2</v>
      </c>
      <c r="O3843" s="7">
        <f t="shared" ref="O3843:O3906" si="241">ROUND((E3843/L3843), 2)</f>
        <v>25.65</v>
      </c>
      <c r="P3843" t="s">
        <v>8271</v>
      </c>
      <c r="Q3843" t="s">
        <v>8316</v>
      </c>
      <c r="R3843" t="s">
        <v>8317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240"/>
        <v>0.21940000000000001</v>
      </c>
      <c r="O3844" s="7">
        <f t="shared" si="241"/>
        <v>47.7</v>
      </c>
      <c r="P3844" t="s">
        <v>8271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240"/>
        <v>0.21299999999999999</v>
      </c>
      <c r="O3845" s="7">
        <f t="shared" si="241"/>
        <v>56.05</v>
      </c>
      <c r="P3845" t="s">
        <v>8271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240"/>
        <v>0.41489795918367345</v>
      </c>
      <c r="O3846" s="7">
        <f t="shared" si="241"/>
        <v>81.319999999999993</v>
      </c>
      <c r="P3846" t="s">
        <v>8271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240"/>
        <v>2.1049999999999999E-2</v>
      </c>
      <c r="O3847" s="7">
        <f t="shared" si="241"/>
        <v>70.17</v>
      </c>
      <c r="P3847" t="s">
        <v>8271</v>
      </c>
      <c r="Q3847" t="s">
        <v>8316</v>
      </c>
      <c r="R3847" t="s">
        <v>8317</v>
      </c>
      <c r="S3847" s="11">
        <f t="shared" si="242"/>
        <v>42248.418680555551</v>
      </c>
      <c r="T3847" s="11">
        <f t="shared" si="243"/>
        <v>42278.418680555551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240"/>
        <v>2.7E-2</v>
      </c>
      <c r="O3848" s="7">
        <f t="shared" si="241"/>
        <v>23.63</v>
      </c>
      <c r="P3848" t="s">
        <v>8271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240"/>
        <v>0.16161904761904761</v>
      </c>
      <c r="O3849" s="7">
        <f t="shared" si="241"/>
        <v>188.56</v>
      </c>
      <c r="P3849" t="s">
        <v>8271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240"/>
        <v>0.16376923076923078</v>
      </c>
      <c r="O3850" s="7">
        <f t="shared" si="241"/>
        <v>49.51</v>
      </c>
      <c r="P3850" t="s">
        <v>8271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240"/>
        <v>7.0433333333333334E-2</v>
      </c>
      <c r="O3851" s="7">
        <f t="shared" si="241"/>
        <v>75.459999999999994</v>
      </c>
      <c r="P3851" t="s">
        <v>8271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240"/>
        <v>3.7999999999999999E-2</v>
      </c>
      <c r="O3852" s="7">
        <f t="shared" si="241"/>
        <v>9.5</v>
      </c>
      <c r="P3852" t="s">
        <v>8271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240"/>
        <v>0.34079999999999999</v>
      </c>
      <c r="O3853" s="7">
        <f t="shared" si="241"/>
        <v>35.5</v>
      </c>
      <c r="P3853" t="s">
        <v>8271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240"/>
        <v>2E-3</v>
      </c>
      <c r="O3854" s="7">
        <f t="shared" si="241"/>
        <v>10</v>
      </c>
      <c r="P3854" t="s">
        <v>8271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240"/>
        <v>2.5999999999999998E-4</v>
      </c>
      <c r="O3855" s="7">
        <f t="shared" si="241"/>
        <v>13</v>
      </c>
      <c r="P3855" t="s">
        <v>8271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240"/>
        <v>0.16254545454545455</v>
      </c>
      <c r="O3856" s="7">
        <f t="shared" si="241"/>
        <v>89.4</v>
      </c>
      <c r="P3856" t="s">
        <v>8271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240"/>
        <v>2.5000000000000001E-2</v>
      </c>
      <c r="O3857" s="7">
        <f t="shared" si="241"/>
        <v>25</v>
      </c>
      <c r="P3857" t="s">
        <v>8271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240"/>
        <v>2.0000000000000001E-4</v>
      </c>
      <c r="O3858" s="7">
        <f t="shared" si="241"/>
        <v>1</v>
      </c>
      <c r="P3858" t="s">
        <v>8271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240"/>
        <v>5.1999999999999998E-2</v>
      </c>
      <c r="O3859" s="7">
        <f t="shared" si="241"/>
        <v>65</v>
      </c>
      <c r="P3859" t="s">
        <v>8271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240"/>
        <v>0.02</v>
      </c>
      <c r="O3860" s="7">
        <f t="shared" si="241"/>
        <v>10</v>
      </c>
      <c r="P3860" t="s">
        <v>8271</v>
      </c>
      <c r="Q3860" t="s">
        <v>8316</v>
      </c>
      <c r="R3860" t="s">
        <v>8317</v>
      </c>
      <c r="S3860" s="11">
        <f t="shared" si="242"/>
        <v>42128.222731481481</v>
      </c>
      <c r="T3860" s="11">
        <f t="shared" si="243"/>
        <v>42146.666666666664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240"/>
        <v>4.0000000000000002E-4</v>
      </c>
      <c r="O3861" s="7">
        <f t="shared" si="241"/>
        <v>1</v>
      </c>
      <c r="P3861" t="s">
        <v>8271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240"/>
        <v>0.17666666666666667</v>
      </c>
      <c r="O3862" s="7">
        <f t="shared" si="241"/>
        <v>81.540000000000006</v>
      </c>
      <c r="P3862" t="s">
        <v>8271</v>
      </c>
      <c r="Q3862" t="s">
        <v>8316</v>
      </c>
      <c r="R3862" t="s">
        <v>8317</v>
      </c>
      <c r="S3862" s="11">
        <f t="shared" si="242"/>
        <v>41833.452662037031</v>
      </c>
      <c r="T3862" s="11">
        <f t="shared" si="243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240"/>
        <v>0.05</v>
      </c>
      <c r="O3863" s="7">
        <f t="shared" si="241"/>
        <v>100</v>
      </c>
      <c r="P3863" t="s">
        <v>8271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240"/>
        <v>1.3333333333333334E-4</v>
      </c>
      <c r="O3864" s="7">
        <f t="shared" si="241"/>
        <v>1</v>
      </c>
      <c r="P3864" t="s">
        <v>8271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240"/>
        <v>0</v>
      </c>
      <c r="O3865" s="7" t="e">
        <f t="shared" si="241"/>
        <v>#DIV/0!</v>
      </c>
      <c r="P3865" t="s">
        <v>8271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240"/>
        <v>1.2E-2</v>
      </c>
      <c r="O3866" s="7">
        <f t="shared" si="241"/>
        <v>20</v>
      </c>
      <c r="P3866" t="s">
        <v>8271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240"/>
        <v>0.26937422295897223</v>
      </c>
      <c r="O3867" s="7">
        <f t="shared" si="241"/>
        <v>46.43</v>
      </c>
      <c r="P3867" t="s">
        <v>8271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240"/>
        <v>5.4999999999999997E-3</v>
      </c>
      <c r="O3868" s="7">
        <f t="shared" si="241"/>
        <v>5.5</v>
      </c>
      <c r="P3868" t="s">
        <v>8271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240"/>
        <v>0.1255</v>
      </c>
      <c r="O3869" s="7">
        <f t="shared" si="241"/>
        <v>50.2</v>
      </c>
      <c r="P3869" t="s">
        <v>8271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240"/>
        <v>2E-3</v>
      </c>
      <c r="O3870" s="7">
        <f t="shared" si="241"/>
        <v>10</v>
      </c>
      <c r="P3870" t="s">
        <v>8305</v>
      </c>
      <c r="Q3870" t="s">
        <v>8316</v>
      </c>
      <c r="R3870" t="s">
        <v>8358</v>
      </c>
      <c r="S3870" s="11">
        <f t="shared" si="242"/>
        <v>41865.451446759253</v>
      </c>
      <c r="T3870" s="11">
        <f t="shared" si="243"/>
        <v>41890.451446759253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240"/>
        <v>3.44748684310884E-2</v>
      </c>
      <c r="O3871" s="7">
        <f t="shared" si="241"/>
        <v>30.13</v>
      </c>
      <c r="P3871" t="s">
        <v>8305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240"/>
        <v>0.15</v>
      </c>
      <c r="O3872" s="7">
        <f t="shared" si="241"/>
        <v>150</v>
      </c>
      <c r="P3872" t="s">
        <v>8305</v>
      </c>
      <c r="Q3872" t="s">
        <v>8316</v>
      </c>
      <c r="R3872" t="s">
        <v>8358</v>
      </c>
      <c r="S3872" s="11">
        <f t="shared" si="242"/>
        <v>41792.963865740734</v>
      </c>
      <c r="T3872" s="11">
        <f t="shared" si="243"/>
        <v>41822.963865740734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240"/>
        <v>2.6666666666666668E-2</v>
      </c>
      <c r="O3873" s="7">
        <f t="shared" si="241"/>
        <v>13.33</v>
      </c>
      <c r="P3873" t="s">
        <v>8305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240"/>
        <v>0</v>
      </c>
      <c r="O3874" s="7" t="e">
        <f t="shared" si="241"/>
        <v>#DIV/0!</v>
      </c>
      <c r="P3874" t="s">
        <v>8305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240"/>
        <v>0</v>
      </c>
      <c r="O3875" s="7" t="e">
        <f t="shared" si="241"/>
        <v>#DIV/0!</v>
      </c>
      <c r="P3875" t="s">
        <v>8305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240"/>
        <v>0</v>
      </c>
      <c r="O3876" s="7" t="e">
        <f t="shared" si="241"/>
        <v>#DIV/0!</v>
      </c>
      <c r="P3876" t="s">
        <v>8305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240"/>
        <v>0</v>
      </c>
      <c r="O3877" s="7" t="e">
        <f t="shared" si="241"/>
        <v>#DIV/0!</v>
      </c>
      <c r="P3877" t="s">
        <v>8305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240"/>
        <v>0.52794871794871789</v>
      </c>
      <c r="O3878" s="7">
        <f t="shared" si="241"/>
        <v>44.76</v>
      </c>
      <c r="P3878" t="s">
        <v>8305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240"/>
        <v>4.9639999999999997E-2</v>
      </c>
      <c r="O3879" s="7">
        <f t="shared" si="241"/>
        <v>88.64</v>
      </c>
      <c r="P3879" t="s">
        <v>8305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240"/>
        <v>5.5555555555555556E-4</v>
      </c>
      <c r="O3880" s="7">
        <f t="shared" si="241"/>
        <v>10</v>
      </c>
      <c r="P3880" t="s">
        <v>8305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240"/>
        <v>0</v>
      </c>
      <c r="O3881" s="7" t="e">
        <f t="shared" si="241"/>
        <v>#DIV/0!</v>
      </c>
      <c r="P3881" t="s">
        <v>8305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240"/>
        <v>0.13066666666666665</v>
      </c>
      <c r="O3882" s="7">
        <f t="shared" si="241"/>
        <v>57.65</v>
      </c>
      <c r="P3882" t="s">
        <v>8305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240"/>
        <v>0.05</v>
      </c>
      <c r="O3883" s="7">
        <f t="shared" si="241"/>
        <v>25</v>
      </c>
      <c r="P3883" t="s">
        <v>8305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240"/>
        <v>0</v>
      </c>
      <c r="O3884" s="7" t="e">
        <f t="shared" si="241"/>
        <v>#DIV/0!</v>
      </c>
      <c r="P3884" t="s">
        <v>8305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240"/>
        <v>0</v>
      </c>
      <c r="O3885" s="7" t="e">
        <f t="shared" si="241"/>
        <v>#DIV/0!</v>
      </c>
      <c r="P3885" t="s">
        <v>8305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240"/>
        <v>0</v>
      </c>
      <c r="O3886" s="7" t="e">
        <f t="shared" si="241"/>
        <v>#DIV/0!</v>
      </c>
      <c r="P3886" t="s">
        <v>8305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240"/>
        <v>0</v>
      </c>
      <c r="O3887" s="7" t="e">
        <f t="shared" si="241"/>
        <v>#DIV/0!</v>
      </c>
      <c r="P3887" t="s">
        <v>8305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240"/>
        <v>0</v>
      </c>
      <c r="O3888" s="7" t="e">
        <f t="shared" si="241"/>
        <v>#DIV/0!</v>
      </c>
      <c r="P3888" t="s">
        <v>8305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240"/>
        <v>1.7500000000000002E-2</v>
      </c>
      <c r="O3889" s="7">
        <f t="shared" si="241"/>
        <v>17.5</v>
      </c>
      <c r="P3889" t="s">
        <v>8305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240"/>
        <v>0.27100000000000002</v>
      </c>
      <c r="O3890" s="7">
        <f t="shared" si="241"/>
        <v>38.71</v>
      </c>
      <c r="P3890" t="s">
        <v>8271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240"/>
        <v>1.4749999999999999E-2</v>
      </c>
      <c r="O3891" s="7">
        <f t="shared" si="241"/>
        <v>13.11</v>
      </c>
      <c r="P3891" t="s">
        <v>8271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240"/>
        <v>0.16826666666666668</v>
      </c>
      <c r="O3892" s="7">
        <f t="shared" si="241"/>
        <v>315.5</v>
      </c>
      <c r="P3892" t="s">
        <v>8271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240"/>
        <v>0.32500000000000001</v>
      </c>
      <c r="O3893" s="7">
        <f t="shared" si="241"/>
        <v>37.14</v>
      </c>
      <c r="P3893" t="s">
        <v>8271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240"/>
        <v>0</v>
      </c>
      <c r="O3894" s="7" t="e">
        <f t="shared" si="241"/>
        <v>#DIV/0!</v>
      </c>
      <c r="P3894" t="s">
        <v>8271</v>
      </c>
      <c r="Q3894" t="s">
        <v>8316</v>
      </c>
      <c r="R3894" t="s">
        <v>8317</v>
      </c>
      <c r="S3894" s="11">
        <f t="shared" si="242"/>
        <v>41867.44394675926</v>
      </c>
      <c r="T3894" s="11">
        <f t="shared" si="243"/>
        <v>41875.083333333328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240"/>
        <v>0.2155</v>
      </c>
      <c r="O3895" s="7">
        <f t="shared" si="241"/>
        <v>128.27000000000001</v>
      </c>
      <c r="P3895" t="s">
        <v>8271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240"/>
        <v>3.4666666666666665E-2</v>
      </c>
      <c r="O3896" s="7">
        <f t="shared" si="241"/>
        <v>47.27</v>
      </c>
      <c r="P3896" t="s">
        <v>8271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240"/>
        <v>0.05</v>
      </c>
      <c r="O3897" s="7">
        <f t="shared" si="241"/>
        <v>50</v>
      </c>
      <c r="P3897" t="s">
        <v>8271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240"/>
        <v>0.10625</v>
      </c>
      <c r="O3898" s="7">
        <f t="shared" si="241"/>
        <v>42.5</v>
      </c>
      <c r="P3898" t="s">
        <v>8271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240"/>
        <v>0.17599999999999999</v>
      </c>
      <c r="O3899" s="7">
        <f t="shared" si="241"/>
        <v>44</v>
      </c>
      <c r="P3899" t="s">
        <v>8271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240"/>
        <v>0.3256</v>
      </c>
      <c r="O3900" s="7">
        <f t="shared" si="241"/>
        <v>50.88</v>
      </c>
      <c r="P3900" t="s">
        <v>8271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240"/>
        <v>1.2500000000000001E-2</v>
      </c>
      <c r="O3901" s="7">
        <f t="shared" si="241"/>
        <v>62.5</v>
      </c>
      <c r="P3901" t="s">
        <v>8271</v>
      </c>
      <c r="Q3901" t="s">
        <v>8316</v>
      </c>
      <c r="R3901" t="s">
        <v>8317</v>
      </c>
      <c r="S3901" s="11">
        <f t="shared" si="242"/>
        <v>41843.566678240735</v>
      </c>
      <c r="T3901" s="11">
        <f t="shared" si="243"/>
        <v>41863.566678240735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240"/>
        <v>5.3999999999999999E-2</v>
      </c>
      <c r="O3902" s="7">
        <f t="shared" si="241"/>
        <v>27</v>
      </c>
      <c r="P3902" t="s">
        <v>8271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240"/>
        <v>8.3333333333333332E-3</v>
      </c>
      <c r="O3903" s="7">
        <f t="shared" si="241"/>
        <v>25</v>
      </c>
      <c r="P3903" t="s">
        <v>8271</v>
      </c>
      <c r="Q3903" t="s">
        <v>8316</v>
      </c>
      <c r="R3903" t="s">
        <v>8317</v>
      </c>
      <c r="S3903" s="11">
        <f t="shared" si="242"/>
        <v>42317.618043981485</v>
      </c>
      <c r="T3903" s="11">
        <f t="shared" si="243"/>
        <v>42357.618043981485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240"/>
        <v>0.48833333333333334</v>
      </c>
      <c r="O3904" s="7">
        <f t="shared" si="241"/>
        <v>47.26</v>
      </c>
      <c r="P3904" t="s">
        <v>8271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240"/>
        <v>0</v>
      </c>
      <c r="O3905" s="7" t="e">
        <f t="shared" si="241"/>
        <v>#DIV/0!</v>
      </c>
      <c r="P3905" t="s">
        <v>8271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si="240"/>
        <v>2.9999999999999997E-4</v>
      </c>
      <c r="O3906" s="7">
        <f t="shared" si="241"/>
        <v>1.5</v>
      </c>
      <c r="P3906" t="s">
        <v>8271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ref="N3907:N3970" si="244">E3907/D3907</f>
        <v>0.11533333333333333</v>
      </c>
      <c r="O3907" s="7">
        <f t="shared" ref="O3907:O3970" si="245">ROUND((E3907/L3907), 2)</f>
        <v>24.71</v>
      </c>
      <c r="P3907" t="s">
        <v>8271</v>
      </c>
      <c r="Q3907" t="s">
        <v>8316</v>
      </c>
      <c r="R3907" t="s">
        <v>8317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244"/>
        <v>0.67333333333333334</v>
      </c>
      <c r="O3908" s="7">
        <f t="shared" si="245"/>
        <v>63.13</v>
      </c>
      <c r="P3908" t="s">
        <v>8271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244"/>
        <v>0.153</v>
      </c>
      <c r="O3909" s="7">
        <f t="shared" si="245"/>
        <v>38.25</v>
      </c>
      <c r="P3909" t="s">
        <v>8271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244"/>
        <v>8.666666666666667E-2</v>
      </c>
      <c r="O3910" s="7">
        <f t="shared" si="245"/>
        <v>16.25</v>
      </c>
      <c r="P3910" t="s">
        <v>8271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244"/>
        <v>2.2499999999999998E-3</v>
      </c>
      <c r="O3911" s="7">
        <f t="shared" si="245"/>
        <v>33.75</v>
      </c>
      <c r="P3911" t="s">
        <v>8271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244"/>
        <v>3.0833333333333334E-2</v>
      </c>
      <c r="O3912" s="7">
        <f t="shared" si="245"/>
        <v>61.67</v>
      </c>
      <c r="P3912" t="s">
        <v>8271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244"/>
        <v>0.37412499999999999</v>
      </c>
      <c r="O3913" s="7">
        <f t="shared" si="245"/>
        <v>83.14</v>
      </c>
      <c r="P3913" t="s">
        <v>8271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244"/>
        <v>6.666666666666667E-5</v>
      </c>
      <c r="O3914" s="7">
        <f t="shared" si="245"/>
        <v>1</v>
      </c>
      <c r="P3914" t="s">
        <v>8271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244"/>
        <v>0.1</v>
      </c>
      <c r="O3915" s="7">
        <f t="shared" si="245"/>
        <v>142.86000000000001</v>
      </c>
      <c r="P3915" t="s">
        <v>8271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244"/>
        <v>0.36359999999999998</v>
      </c>
      <c r="O3916" s="7">
        <f t="shared" si="245"/>
        <v>33.67</v>
      </c>
      <c r="P3916" t="s">
        <v>8271</v>
      </c>
      <c r="Q3916" t="s">
        <v>8316</v>
      </c>
      <c r="R3916" t="s">
        <v>8317</v>
      </c>
      <c r="S3916" s="11">
        <f t="shared" si="246"/>
        <v>42114.610601851848</v>
      </c>
      <c r="T3916" s="11">
        <f t="shared" si="247"/>
        <v>42134.749305555553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244"/>
        <v>3.3333333333333335E-3</v>
      </c>
      <c r="O3917" s="7">
        <f t="shared" si="245"/>
        <v>5</v>
      </c>
      <c r="P3917" t="s">
        <v>8271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244"/>
        <v>0</v>
      </c>
      <c r="O3918" s="7" t="e">
        <f t="shared" si="245"/>
        <v>#DIV/0!</v>
      </c>
      <c r="P3918" t="s">
        <v>8271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244"/>
        <v>2.8571428571428571E-3</v>
      </c>
      <c r="O3919" s="7">
        <f t="shared" si="245"/>
        <v>10</v>
      </c>
      <c r="P3919" t="s">
        <v>8271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244"/>
        <v>2E-3</v>
      </c>
      <c r="O3920" s="7">
        <f t="shared" si="245"/>
        <v>40</v>
      </c>
      <c r="P3920" t="s">
        <v>8271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244"/>
        <v>1.7999999999999999E-2</v>
      </c>
      <c r="O3921" s="7">
        <f t="shared" si="245"/>
        <v>30</v>
      </c>
      <c r="P3921" t="s">
        <v>8271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244"/>
        <v>5.3999999999999999E-2</v>
      </c>
      <c r="O3922" s="7">
        <f t="shared" si="245"/>
        <v>45</v>
      </c>
      <c r="P3922" t="s">
        <v>8271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42687.220601851855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244"/>
        <v>0</v>
      </c>
      <c r="O3923" s="7" t="e">
        <f t="shared" si="245"/>
        <v>#DIV/0!</v>
      </c>
      <c r="P3923" t="s">
        <v>8271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244"/>
        <v>8.1333333333333327E-2</v>
      </c>
      <c r="O3924" s="7">
        <f t="shared" si="245"/>
        <v>10.17</v>
      </c>
      <c r="P3924" t="s">
        <v>8271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244"/>
        <v>0.12034782608695652</v>
      </c>
      <c r="O3925" s="7">
        <f t="shared" si="245"/>
        <v>81.41</v>
      </c>
      <c r="P3925" t="s">
        <v>8271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244"/>
        <v>0.15266666666666667</v>
      </c>
      <c r="O3926" s="7">
        <f t="shared" si="245"/>
        <v>57.25</v>
      </c>
      <c r="P3926" t="s">
        <v>8271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244"/>
        <v>0.1</v>
      </c>
      <c r="O3927" s="7">
        <f t="shared" si="245"/>
        <v>5</v>
      </c>
      <c r="P3927" t="s">
        <v>8271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244"/>
        <v>3.0000000000000001E-3</v>
      </c>
      <c r="O3928" s="7">
        <f t="shared" si="245"/>
        <v>15</v>
      </c>
      <c r="P3928" t="s">
        <v>8271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244"/>
        <v>0.01</v>
      </c>
      <c r="O3929" s="7">
        <f t="shared" si="245"/>
        <v>12.5</v>
      </c>
      <c r="P3929" t="s">
        <v>8271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244"/>
        <v>0.13020000000000001</v>
      </c>
      <c r="O3930" s="7">
        <f t="shared" si="245"/>
        <v>93</v>
      </c>
      <c r="P3930" t="s">
        <v>8271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244"/>
        <v>2.265E-2</v>
      </c>
      <c r="O3931" s="7">
        <f t="shared" si="245"/>
        <v>32.36</v>
      </c>
      <c r="P3931" t="s">
        <v>8271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244"/>
        <v>0</v>
      </c>
      <c r="O3932" s="7" t="e">
        <f t="shared" si="245"/>
        <v>#DIV/0!</v>
      </c>
      <c r="P3932" t="s">
        <v>8271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244"/>
        <v>0</v>
      </c>
      <c r="O3933" s="7" t="e">
        <f t="shared" si="245"/>
        <v>#DIV/0!</v>
      </c>
      <c r="P3933" t="s">
        <v>8271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244"/>
        <v>8.3333333333333331E-5</v>
      </c>
      <c r="O3934" s="7">
        <f t="shared" si="245"/>
        <v>1</v>
      </c>
      <c r="P3934" t="s">
        <v>8271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244"/>
        <v>0.15742857142857142</v>
      </c>
      <c r="O3935" s="7">
        <f t="shared" si="245"/>
        <v>91.83</v>
      </c>
      <c r="P3935" t="s">
        <v>8271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244"/>
        <v>0.11</v>
      </c>
      <c r="O3936" s="7">
        <f t="shared" si="245"/>
        <v>45.83</v>
      </c>
      <c r="P3936" t="s">
        <v>8271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244"/>
        <v>0.43833333333333335</v>
      </c>
      <c r="O3937" s="7">
        <f t="shared" si="245"/>
        <v>57.17</v>
      </c>
      <c r="P3937" t="s">
        <v>8271</v>
      </c>
      <c r="Q3937" t="s">
        <v>8316</v>
      </c>
      <c r="R3937" t="s">
        <v>8317</v>
      </c>
      <c r="S3937" s="11">
        <f t="shared" si="246"/>
        <v>42221.448449074065</v>
      </c>
      <c r="T3937" s="11">
        <f t="shared" si="247"/>
        <v>42281.448449074065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244"/>
        <v>0</v>
      </c>
      <c r="O3938" s="7" t="e">
        <f t="shared" si="245"/>
        <v>#DIV/0!</v>
      </c>
      <c r="P3938" t="s">
        <v>8271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244"/>
        <v>0.86135181975736563</v>
      </c>
      <c r="O3939" s="7">
        <f t="shared" si="245"/>
        <v>248.5</v>
      </c>
      <c r="P3939" t="s">
        <v>8271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244"/>
        <v>0.12196620583717357</v>
      </c>
      <c r="O3940" s="7">
        <f t="shared" si="245"/>
        <v>79.400000000000006</v>
      </c>
      <c r="P3940" t="s">
        <v>8271</v>
      </c>
      <c r="Q3940" t="s">
        <v>8316</v>
      </c>
      <c r="R3940" t="s">
        <v>8317</v>
      </c>
      <c r="S3940" s="11">
        <f t="shared" si="246"/>
        <v>42151.697384259263</v>
      </c>
      <c r="T3940" s="11">
        <f t="shared" si="247"/>
        <v>42182.697384259263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244"/>
        <v>1E-3</v>
      </c>
      <c r="O3941" s="7">
        <f t="shared" si="245"/>
        <v>5</v>
      </c>
      <c r="P3941" t="s">
        <v>8271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244"/>
        <v>2.2000000000000001E-3</v>
      </c>
      <c r="O3942" s="7">
        <f t="shared" si="245"/>
        <v>5.5</v>
      </c>
      <c r="P3942" t="s">
        <v>8271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244"/>
        <v>9.0909090909090905E-3</v>
      </c>
      <c r="O3943" s="7">
        <f t="shared" si="245"/>
        <v>25</v>
      </c>
      <c r="P3943" t="s">
        <v>8271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244"/>
        <v>0</v>
      </c>
      <c r="O3944" s="7" t="e">
        <f t="shared" si="245"/>
        <v>#DIV/0!</v>
      </c>
      <c r="P3944" t="s">
        <v>8271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244"/>
        <v>0.35639999999999999</v>
      </c>
      <c r="O3945" s="7">
        <f t="shared" si="245"/>
        <v>137.08000000000001</v>
      </c>
      <c r="P3945" t="s">
        <v>8271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244"/>
        <v>0</v>
      </c>
      <c r="O3946" s="7" t="e">
        <f t="shared" si="245"/>
        <v>#DIV/0!</v>
      </c>
      <c r="P3946" t="s">
        <v>8271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244"/>
        <v>2.5000000000000001E-3</v>
      </c>
      <c r="O3947" s="7">
        <f t="shared" si="245"/>
        <v>5</v>
      </c>
      <c r="P3947" t="s">
        <v>8271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244"/>
        <v>3.2500000000000001E-2</v>
      </c>
      <c r="O3948" s="7">
        <f t="shared" si="245"/>
        <v>39</v>
      </c>
      <c r="P3948" t="s">
        <v>8271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244"/>
        <v>3.3666666666666664E-2</v>
      </c>
      <c r="O3949" s="7">
        <f t="shared" si="245"/>
        <v>50.5</v>
      </c>
      <c r="P3949" t="s">
        <v>8271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244"/>
        <v>0</v>
      </c>
      <c r="O3950" s="7" t="e">
        <f t="shared" si="245"/>
        <v>#DIV/0!</v>
      </c>
      <c r="P3950" t="s">
        <v>8271</v>
      </c>
      <c r="Q3950" t="s">
        <v>8316</v>
      </c>
      <c r="R3950" t="s">
        <v>8317</v>
      </c>
      <c r="S3950" s="11">
        <f t="shared" si="246"/>
        <v>41829.117164351846</v>
      </c>
      <c r="T3950" s="11">
        <f t="shared" si="247"/>
        <v>41889.117164351846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244"/>
        <v>0.15770000000000001</v>
      </c>
      <c r="O3951" s="7">
        <f t="shared" si="245"/>
        <v>49.28</v>
      </c>
      <c r="P3951" t="s">
        <v>8271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244"/>
        <v>6.2500000000000003E-3</v>
      </c>
      <c r="O3952" s="7">
        <f t="shared" si="245"/>
        <v>25</v>
      </c>
      <c r="P3952" t="s">
        <v>8271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244"/>
        <v>5.0000000000000004E-6</v>
      </c>
      <c r="O3953" s="7">
        <f t="shared" si="245"/>
        <v>1</v>
      </c>
      <c r="P3953" t="s">
        <v>8271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244"/>
        <v>9.6153846153846159E-4</v>
      </c>
      <c r="O3954" s="7">
        <f t="shared" si="245"/>
        <v>25</v>
      </c>
      <c r="P3954" t="s">
        <v>8271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244"/>
        <v>0</v>
      </c>
      <c r="O3955" s="7" t="e">
        <f t="shared" si="245"/>
        <v>#DIV/0!</v>
      </c>
      <c r="P3955" t="s">
        <v>8271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244"/>
        <v>0</v>
      </c>
      <c r="O3956" s="7" t="e">
        <f t="shared" si="245"/>
        <v>#DIV/0!</v>
      </c>
      <c r="P3956" t="s">
        <v>8271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244"/>
        <v>0.24285714285714285</v>
      </c>
      <c r="O3957" s="7">
        <f t="shared" si="245"/>
        <v>53.13</v>
      </c>
      <c r="P3957" t="s">
        <v>8271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244"/>
        <v>0</v>
      </c>
      <c r="O3958" s="7" t="e">
        <f t="shared" si="245"/>
        <v>#DIV/0!</v>
      </c>
      <c r="P3958" t="s">
        <v>8271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244"/>
        <v>2.5000000000000001E-4</v>
      </c>
      <c r="O3959" s="7">
        <f t="shared" si="245"/>
        <v>7</v>
      </c>
      <c r="P3959" t="s">
        <v>8271</v>
      </c>
      <c r="Q3959" t="s">
        <v>8316</v>
      </c>
      <c r="R3959" t="s">
        <v>8317</v>
      </c>
      <c r="S3959" s="11">
        <f t="shared" si="246"/>
        <v>42513.767986111103</v>
      </c>
      <c r="T3959" s="11">
        <f t="shared" si="247"/>
        <v>42559.767986111103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244"/>
        <v>0.32050000000000001</v>
      </c>
      <c r="O3960" s="7">
        <f t="shared" si="245"/>
        <v>40.06</v>
      </c>
      <c r="P3960" t="s">
        <v>8271</v>
      </c>
      <c r="Q3960" t="s">
        <v>8316</v>
      </c>
      <c r="R3960" t="s">
        <v>8317</v>
      </c>
      <c r="S3960" s="11">
        <f t="shared" si="246"/>
        <v>41816.742037037038</v>
      </c>
      <c r="T3960" s="11">
        <f t="shared" si="247"/>
        <v>41853.375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244"/>
        <v>0.24333333333333335</v>
      </c>
      <c r="O3961" s="7">
        <f t="shared" si="245"/>
        <v>24.33</v>
      </c>
      <c r="P3961" t="s">
        <v>8271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244"/>
        <v>1.4999999999999999E-2</v>
      </c>
      <c r="O3962" s="7">
        <f t="shared" si="245"/>
        <v>11.25</v>
      </c>
      <c r="P3962" t="s">
        <v>8271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244"/>
        <v>4.1999999999999997E-3</v>
      </c>
      <c r="O3963" s="7">
        <f t="shared" si="245"/>
        <v>10.5</v>
      </c>
      <c r="P3963" t="s">
        <v>8271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244"/>
        <v>3.214285714285714E-2</v>
      </c>
      <c r="O3964" s="7">
        <f t="shared" si="245"/>
        <v>15</v>
      </c>
      <c r="P3964" t="s">
        <v>8271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244"/>
        <v>0</v>
      </c>
      <c r="O3965" s="7" t="e">
        <f t="shared" si="245"/>
        <v>#DIV/0!</v>
      </c>
      <c r="P3965" t="s">
        <v>8271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244"/>
        <v>6.3E-2</v>
      </c>
      <c r="O3966" s="7">
        <f t="shared" si="245"/>
        <v>42</v>
      </c>
      <c r="P3966" t="s">
        <v>8271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244"/>
        <v>0.14249999999999999</v>
      </c>
      <c r="O3967" s="7">
        <f t="shared" si="245"/>
        <v>71.25</v>
      </c>
      <c r="P3967" t="s">
        <v>8271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244"/>
        <v>6.0000000000000001E-3</v>
      </c>
      <c r="O3968" s="7">
        <f t="shared" si="245"/>
        <v>22.5</v>
      </c>
      <c r="P3968" t="s">
        <v>8271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244"/>
        <v>0.2411764705882353</v>
      </c>
      <c r="O3969" s="7">
        <f t="shared" si="245"/>
        <v>41</v>
      </c>
      <c r="P3969" t="s">
        <v>8271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si="244"/>
        <v>0.10539999999999999</v>
      </c>
      <c r="O3970" s="7">
        <f t="shared" si="245"/>
        <v>47.91</v>
      </c>
      <c r="P3970" t="s">
        <v>8271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ref="N3971:N4034" si="248">E3971/D3971</f>
        <v>7.4690265486725665E-2</v>
      </c>
      <c r="O3971" s="7">
        <f t="shared" ref="O3971:O4034" si="249">ROUND((E3971/L3971), 2)</f>
        <v>35.17</v>
      </c>
      <c r="P3971" t="s">
        <v>8271</v>
      </c>
      <c r="Q3971" t="s">
        <v>8316</v>
      </c>
      <c r="R3971" t="s">
        <v>8317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248"/>
        <v>7.3333333333333334E-4</v>
      </c>
      <c r="O3972" s="7">
        <f t="shared" si="249"/>
        <v>5.5</v>
      </c>
      <c r="P3972" t="s">
        <v>8271</v>
      </c>
      <c r="Q3972" t="s">
        <v>8316</v>
      </c>
      <c r="R3972" t="s">
        <v>8317</v>
      </c>
      <c r="S3972" s="11">
        <f t="shared" si="250"/>
        <v>42447.655219907399</v>
      </c>
      <c r="T3972" s="11">
        <f t="shared" si="251"/>
        <v>42477.655219907399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248"/>
        <v>9.7142857142857135E-3</v>
      </c>
      <c r="O3973" s="7">
        <f t="shared" si="249"/>
        <v>22.67</v>
      </c>
      <c r="P3973" t="s">
        <v>8271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248"/>
        <v>0.21099999999999999</v>
      </c>
      <c r="O3974" s="7">
        <f t="shared" si="249"/>
        <v>26.38</v>
      </c>
      <c r="P3974" t="s">
        <v>8271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248"/>
        <v>0.78100000000000003</v>
      </c>
      <c r="O3975" s="7">
        <f t="shared" si="249"/>
        <v>105.54</v>
      </c>
      <c r="P3975" t="s">
        <v>8271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248"/>
        <v>0.32</v>
      </c>
      <c r="O3976" s="7">
        <f t="shared" si="249"/>
        <v>29.09</v>
      </c>
      <c r="P3976" t="s">
        <v>8271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248"/>
        <v>0</v>
      </c>
      <c r="O3977" s="7" t="e">
        <f t="shared" si="249"/>
        <v>#DIV/0!</v>
      </c>
      <c r="P3977" t="s">
        <v>8271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248"/>
        <v>0.47692307692307695</v>
      </c>
      <c r="O3978" s="7">
        <f t="shared" si="249"/>
        <v>62</v>
      </c>
      <c r="P3978" t="s">
        <v>8271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248"/>
        <v>1.4500000000000001E-2</v>
      </c>
      <c r="O3979" s="7">
        <f t="shared" si="249"/>
        <v>217.5</v>
      </c>
      <c r="P3979" t="s">
        <v>8271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248"/>
        <v>0.107</v>
      </c>
      <c r="O3980" s="7">
        <f t="shared" si="249"/>
        <v>26.75</v>
      </c>
      <c r="P3980" t="s">
        <v>8271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248"/>
        <v>1.8333333333333333E-2</v>
      </c>
      <c r="O3981" s="7">
        <f t="shared" si="249"/>
        <v>18.329999999999998</v>
      </c>
      <c r="P3981" t="s">
        <v>8271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248"/>
        <v>0.18</v>
      </c>
      <c r="O3982" s="7">
        <f t="shared" si="249"/>
        <v>64.290000000000006</v>
      </c>
      <c r="P3982" t="s">
        <v>8271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248"/>
        <v>4.0833333333333333E-2</v>
      </c>
      <c r="O3983" s="7">
        <f t="shared" si="249"/>
        <v>175</v>
      </c>
      <c r="P3983" t="s">
        <v>8271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248"/>
        <v>0.2</v>
      </c>
      <c r="O3984" s="7">
        <f t="shared" si="249"/>
        <v>34</v>
      </c>
      <c r="P3984" t="s">
        <v>8271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248"/>
        <v>0.34802513464991025</v>
      </c>
      <c r="O3985" s="7">
        <f t="shared" si="249"/>
        <v>84.28</v>
      </c>
      <c r="P3985" t="s">
        <v>8271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248"/>
        <v>6.3333333333333339E-2</v>
      </c>
      <c r="O3986" s="7">
        <f t="shared" si="249"/>
        <v>9.5</v>
      </c>
      <c r="P3986" t="s">
        <v>8271</v>
      </c>
      <c r="Q3986" t="s">
        <v>8316</v>
      </c>
      <c r="R3986" t="s">
        <v>8317</v>
      </c>
      <c r="S3986" s="11">
        <f t="shared" si="250"/>
        <v>41920.755138888882</v>
      </c>
      <c r="T3986" s="11">
        <f t="shared" si="251"/>
        <v>41950.791666666664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248"/>
        <v>0.32050000000000001</v>
      </c>
      <c r="O3987" s="7">
        <f t="shared" si="249"/>
        <v>33.74</v>
      </c>
      <c r="P3987" t="s">
        <v>8271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248"/>
        <v>9.7600000000000006E-2</v>
      </c>
      <c r="O3988" s="7">
        <f t="shared" si="249"/>
        <v>37.54</v>
      </c>
      <c r="P3988" t="s">
        <v>8271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248"/>
        <v>0.3775</v>
      </c>
      <c r="O3989" s="7">
        <f t="shared" si="249"/>
        <v>11.62</v>
      </c>
      <c r="P3989" t="s">
        <v>8271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248"/>
        <v>2.1333333333333333E-2</v>
      </c>
      <c r="O3990" s="7">
        <f t="shared" si="249"/>
        <v>8</v>
      </c>
      <c r="P3990" t="s">
        <v>8271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248"/>
        <v>0</v>
      </c>
      <c r="O3991" s="7" t="e">
        <f t="shared" si="249"/>
        <v>#DIV/0!</v>
      </c>
      <c r="P3991" t="s">
        <v>8271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248"/>
        <v>4.1818181818181817E-2</v>
      </c>
      <c r="O3992" s="7">
        <f t="shared" si="249"/>
        <v>23</v>
      </c>
      <c r="P3992" t="s">
        <v>8271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248"/>
        <v>0.2</v>
      </c>
      <c r="O3993" s="7">
        <f t="shared" si="249"/>
        <v>100</v>
      </c>
      <c r="P3993" t="s">
        <v>8271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248"/>
        <v>5.4100000000000002E-2</v>
      </c>
      <c r="O3994" s="7">
        <f t="shared" si="249"/>
        <v>60.11</v>
      </c>
      <c r="P3994" t="s">
        <v>8271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248"/>
        <v>6.0000000000000002E-5</v>
      </c>
      <c r="O3995" s="7">
        <f t="shared" si="249"/>
        <v>3</v>
      </c>
      <c r="P3995" t="s">
        <v>8271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248"/>
        <v>2.5000000000000001E-3</v>
      </c>
      <c r="O3996" s="7">
        <f t="shared" si="249"/>
        <v>5</v>
      </c>
      <c r="P3996" t="s">
        <v>8271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248"/>
        <v>0.35</v>
      </c>
      <c r="O3997" s="7">
        <f t="shared" si="249"/>
        <v>17.5</v>
      </c>
      <c r="P3997" t="s">
        <v>8271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248"/>
        <v>0.16566666666666666</v>
      </c>
      <c r="O3998" s="7">
        <f t="shared" si="249"/>
        <v>29.24</v>
      </c>
      <c r="P3998" t="s">
        <v>8271</v>
      </c>
      <c r="Q3998" t="s">
        <v>8316</v>
      </c>
      <c r="R3998" t="s">
        <v>8317</v>
      </c>
      <c r="S3998" s="11">
        <f t="shared" si="250"/>
        <v>41950.058611111104</v>
      </c>
      <c r="T3998" s="11">
        <f t="shared" si="251"/>
        <v>41963.461111111108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248"/>
        <v>0</v>
      </c>
      <c r="O3999" s="7" t="e">
        <f t="shared" si="249"/>
        <v>#DIV/0!</v>
      </c>
      <c r="P3999" t="s">
        <v>8271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248"/>
        <v>0.57199999999999995</v>
      </c>
      <c r="O4000" s="7">
        <f t="shared" si="249"/>
        <v>59.58</v>
      </c>
      <c r="P4000" t="s">
        <v>8271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248"/>
        <v>0.16514285714285715</v>
      </c>
      <c r="O4001" s="7">
        <f t="shared" si="249"/>
        <v>82.57</v>
      </c>
      <c r="P4001" t="s">
        <v>8271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248"/>
        <v>1.25E-3</v>
      </c>
      <c r="O4002" s="7">
        <f t="shared" si="249"/>
        <v>10</v>
      </c>
      <c r="P4002" t="s">
        <v>8271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248"/>
        <v>0.3775</v>
      </c>
      <c r="O4003" s="7">
        <f t="shared" si="249"/>
        <v>32.36</v>
      </c>
      <c r="P4003" t="s">
        <v>8271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248"/>
        <v>1.84E-2</v>
      </c>
      <c r="O4004" s="7">
        <f t="shared" si="249"/>
        <v>5.75</v>
      </c>
      <c r="P4004" t="s">
        <v>8271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248"/>
        <v>0.10050000000000001</v>
      </c>
      <c r="O4005" s="7">
        <f t="shared" si="249"/>
        <v>100.5</v>
      </c>
      <c r="P4005" t="s">
        <v>8271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248"/>
        <v>2E-3</v>
      </c>
      <c r="O4006" s="7">
        <f t="shared" si="249"/>
        <v>1</v>
      </c>
      <c r="P4006" t="s">
        <v>8271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248"/>
        <v>1.3333333333333334E-2</v>
      </c>
      <c r="O4007" s="7">
        <f t="shared" si="249"/>
        <v>20</v>
      </c>
      <c r="P4007" t="s">
        <v>8271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248"/>
        <v>6.666666666666667E-5</v>
      </c>
      <c r="O4008" s="7">
        <f t="shared" si="249"/>
        <v>2</v>
      </c>
      <c r="P4008" t="s">
        <v>8271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248"/>
        <v>2.5000000000000001E-3</v>
      </c>
      <c r="O4009" s="7">
        <f t="shared" si="249"/>
        <v>5</v>
      </c>
      <c r="P4009" t="s">
        <v>8271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41877.477777777778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248"/>
        <v>0.06</v>
      </c>
      <c r="O4010" s="7">
        <f t="shared" si="249"/>
        <v>15</v>
      </c>
      <c r="P4010" t="s">
        <v>8271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248"/>
        <v>3.8860103626943004E-2</v>
      </c>
      <c r="O4011" s="7">
        <f t="shared" si="249"/>
        <v>25</v>
      </c>
      <c r="P4011" t="s">
        <v>8271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248"/>
        <v>0.24194444444444443</v>
      </c>
      <c r="O4012" s="7">
        <f t="shared" si="249"/>
        <v>45.84</v>
      </c>
      <c r="P4012" t="s">
        <v>8271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248"/>
        <v>7.5999999999999998E-2</v>
      </c>
      <c r="O4013" s="7">
        <f t="shared" si="249"/>
        <v>4.75</v>
      </c>
      <c r="P4013" t="s">
        <v>8271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248"/>
        <v>0</v>
      </c>
      <c r="O4014" s="7" t="e">
        <f t="shared" si="249"/>
        <v>#DIV/0!</v>
      </c>
      <c r="P4014" t="s">
        <v>8271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248"/>
        <v>1.2999999999999999E-2</v>
      </c>
      <c r="O4015" s="7">
        <f t="shared" si="249"/>
        <v>13</v>
      </c>
      <c r="P4015" t="s">
        <v>8271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248"/>
        <v>0</v>
      </c>
      <c r="O4016" s="7" t="e">
        <f t="shared" si="249"/>
        <v>#DIV/0!</v>
      </c>
      <c r="P4016" t="s">
        <v>8271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248"/>
        <v>1.4285714285714287E-4</v>
      </c>
      <c r="O4017" s="7">
        <f t="shared" si="249"/>
        <v>1</v>
      </c>
      <c r="P4017" t="s">
        <v>8271</v>
      </c>
      <c r="Q4017" t="s">
        <v>8316</v>
      </c>
      <c r="R4017" t="s">
        <v>8317</v>
      </c>
      <c r="S4017" s="11">
        <f t="shared" si="250"/>
        <v>42174.572488425918</v>
      </c>
      <c r="T4017" s="11">
        <f t="shared" si="251"/>
        <v>42204.572488425918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248"/>
        <v>0.14000000000000001</v>
      </c>
      <c r="O4018" s="7">
        <f t="shared" si="249"/>
        <v>10</v>
      </c>
      <c r="P4018" t="s">
        <v>8271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248"/>
        <v>1.0500000000000001E-2</v>
      </c>
      <c r="O4019" s="7">
        <f t="shared" si="249"/>
        <v>52.5</v>
      </c>
      <c r="P4019" t="s">
        <v>8271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248"/>
        <v>8.666666666666667E-2</v>
      </c>
      <c r="O4020" s="7">
        <f t="shared" si="249"/>
        <v>32.5</v>
      </c>
      <c r="P4020" t="s">
        <v>8271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248"/>
        <v>8.2857142857142851E-3</v>
      </c>
      <c r="O4021" s="7">
        <f t="shared" si="249"/>
        <v>7.25</v>
      </c>
      <c r="P4021" t="s">
        <v>8271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248"/>
        <v>0.16666666666666666</v>
      </c>
      <c r="O4022" s="7">
        <f t="shared" si="249"/>
        <v>33.33</v>
      </c>
      <c r="P4022" t="s">
        <v>8271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248"/>
        <v>8.3333333333333332E-3</v>
      </c>
      <c r="O4023" s="7">
        <f t="shared" si="249"/>
        <v>62.5</v>
      </c>
      <c r="P4023" t="s">
        <v>8271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248"/>
        <v>0.69561111111111107</v>
      </c>
      <c r="O4024" s="7">
        <f t="shared" si="249"/>
        <v>63.56</v>
      </c>
      <c r="P4024" t="s">
        <v>8271</v>
      </c>
      <c r="Q4024" t="s">
        <v>8316</v>
      </c>
      <c r="R4024" t="s">
        <v>8317</v>
      </c>
      <c r="S4024" s="11">
        <f t="shared" si="250"/>
        <v>41990.375775462955</v>
      </c>
      <c r="T4024" s="11">
        <f t="shared" si="251"/>
        <v>42035.912499999999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248"/>
        <v>0</v>
      </c>
      <c r="O4025" s="7" t="e">
        <f t="shared" si="249"/>
        <v>#DIV/0!</v>
      </c>
      <c r="P4025" t="s">
        <v>8271</v>
      </c>
      <c r="Q4025" t="s">
        <v>8316</v>
      </c>
      <c r="R4025" t="s">
        <v>8317</v>
      </c>
      <c r="S4025" s="11">
        <f t="shared" si="250"/>
        <v>42408.791238425918</v>
      </c>
      <c r="T4025" s="11">
        <f t="shared" si="251"/>
        <v>42453.749571759261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248"/>
        <v>1.2500000000000001E-2</v>
      </c>
      <c r="O4026" s="7">
        <f t="shared" si="249"/>
        <v>10</v>
      </c>
      <c r="P4026" t="s">
        <v>8271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248"/>
        <v>0.05</v>
      </c>
      <c r="O4027" s="7">
        <f t="shared" si="249"/>
        <v>62.5</v>
      </c>
      <c r="P4027" t="s">
        <v>8271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248"/>
        <v>0</v>
      </c>
      <c r="O4028" s="7" t="e">
        <f t="shared" si="249"/>
        <v>#DIV/0!</v>
      </c>
      <c r="P4028" t="s">
        <v>8271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248"/>
        <v>7.166666666666667E-2</v>
      </c>
      <c r="O4029" s="7">
        <f t="shared" si="249"/>
        <v>30.71</v>
      </c>
      <c r="P4029" t="s">
        <v>8271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248"/>
        <v>0.28050000000000003</v>
      </c>
      <c r="O4030" s="7">
        <f t="shared" si="249"/>
        <v>51</v>
      </c>
      <c r="P4030" t="s">
        <v>8271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248"/>
        <v>0</v>
      </c>
      <c r="O4031" s="7" t="e">
        <f t="shared" si="249"/>
        <v>#DIV/0!</v>
      </c>
      <c r="P4031" t="s">
        <v>8271</v>
      </c>
      <c r="Q4031" t="s">
        <v>8316</v>
      </c>
      <c r="R4031" t="s">
        <v>8317</v>
      </c>
      <c r="S4031" s="11">
        <f t="shared" si="250"/>
        <v>42321.816782407412</v>
      </c>
      <c r="T4031" s="11">
        <f t="shared" si="251"/>
        <v>42351.816782407412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248"/>
        <v>0.16</v>
      </c>
      <c r="O4032" s="7">
        <f t="shared" si="249"/>
        <v>66.67</v>
      </c>
      <c r="P4032" t="s">
        <v>8271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42403.575694444437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248"/>
        <v>0</v>
      </c>
      <c r="O4033" s="7" t="e">
        <f t="shared" si="249"/>
        <v>#DIV/0!</v>
      </c>
      <c r="P4033" t="s">
        <v>8271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si="248"/>
        <v>6.8287037037037035E-2</v>
      </c>
      <c r="O4034" s="7">
        <f t="shared" si="249"/>
        <v>59</v>
      </c>
      <c r="P4034" t="s">
        <v>8271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ref="N4035:N4098" si="252">E4035/D4035</f>
        <v>0.25698702928870293</v>
      </c>
      <c r="O4035" s="7">
        <f t="shared" ref="O4035:O4098" si="253">ROUND((E4035/L4035), 2)</f>
        <v>65.34</v>
      </c>
      <c r="P4035" t="s">
        <v>8271</v>
      </c>
      <c r="Q4035" t="s">
        <v>8316</v>
      </c>
      <c r="R4035" t="s">
        <v>8317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252"/>
        <v>1.4814814814814815E-2</v>
      </c>
      <c r="O4036" s="7">
        <f t="shared" si="253"/>
        <v>100</v>
      </c>
      <c r="P4036" t="s">
        <v>8271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252"/>
        <v>0.36849999999999999</v>
      </c>
      <c r="O4037" s="7">
        <f t="shared" si="253"/>
        <v>147.4</v>
      </c>
      <c r="P4037" t="s">
        <v>8271</v>
      </c>
      <c r="Q4037" t="s">
        <v>8316</v>
      </c>
      <c r="R4037" t="s">
        <v>8317</v>
      </c>
      <c r="S4037" s="11">
        <f t="shared" si="254"/>
        <v>41903.674618055549</v>
      </c>
      <c r="T4037" s="11">
        <f t="shared" si="255"/>
        <v>41933.674618055549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252"/>
        <v>0.47049999999999997</v>
      </c>
      <c r="O4038" s="7">
        <f t="shared" si="253"/>
        <v>166.06</v>
      </c>
      <c r="P4038" t="s">
        <v>8271</v>
      </c>
      <c r="Q4038" t="s">
        <v>8316</v>
      </c>
      <c r="R4038" t="s">
        <v>8317</v>
      </c>
      <c r="S4038" s="11">
        <f t="shared" si="254"/>
        <v>41804.728749999995</v>
      </c>
      <c r="T4038" s="11">
        <f t="shared" si="255"/>
        <v>41821.729166666664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252"/>
        <v>0.11428571428571428</v>
      </c>
      <c r="O4039" s="7">
        <f t="shared" si="253"/>
        <v>40</v>
      </c>
      <c r="P4039" t="s">
        <v>8271</v>
      </c>
      <c r="Q4039" t="s">
        <v>8316</v>
      </c>
      <c r="R4039" t="s">
        <v>8317</v>
      </c>
      <c r="S4039" s="11">
        <f t="shared" si="254"/>
        <v>42496.862442129634</v>
      </c>
      <c r="T4039" s="11">
        <f t="shared" si="255"/>
        <v>42514.392361111109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252"/>
        <v>0.12039999999999999</v>
      </c>
      <c r="O4040" s="7">
        <f t="shared" si="253"/>
        <v>75.25</v>
      </c>
      <c r="P4040" t="s">
        <v>8271</v>
      </c>
      <c r="Q4040" t="s">
        <v>8316</v>
      </c>
      <c r="R4040" t="s">
        <v>8317</v>
      </c>
      <c r="S4040" s="11">
        <f t="shared" si="254"/>
        <v>41869.59039351852</v>
      </c>
      <c r="T4040" s="11">
        <f t="shared" si="255"/>
        <v>41929.59039351852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252"/>
        <v>0.6</v>
      </c>
      <c r="O4041" s="7">
        <f t="shared" si="253"/>
        <v>60</v>
      </c>
      <c r="P4041" t="s">
        <v>8271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252"/>
        <v>0.3125</v>
      </c>
      <c r="O4042" s="7">
        <f t="shared" si="253"/>
        <v>1250</v>
      </c>
      <c r="P4042" t="s">
        <v>8271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252"/>
        <v>4.1999999999999997E-3</v>
      </c>
      <c r="O4043" s="7">
        <f t="shared" si="253"/>
        <v>10.5</v>
      </c>
      <c r="P4043" t="s">
        <v>8271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252"/>
        <v>2.0999999999999999E-3</v>
      </c>
      <c r="O4044" s="7">
        <f t="shared" si="253"/>
        <v>7</v>
      </c>
      <c r="P4044" t="s">
        <v>8271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252"/>
        <v>0</v>
      </c>
      <c r="O4045" s="7" t="e">
        <f t="shared" si="253"/>
        <v>#DIV/0!</v>
      </c>
      <c r="P4045" t="s">
        <v>8271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252"/>
        <v>0.375</v>
      </c>
      <c r="O4046" s="7">
        <f t="shared" si="253"/>
        <v>56.25</v>
      </c>
      <c r="P4046" t="s">
        <v>8271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252"/>
        <v>2.0000000000000001E-4</v>
      </c>
      <c r="O4047" s="7">
        <f t="shared" si="253"/>
        <v>1</v>
      </c>
      <c r="P4047" t="s">
        <v>8271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252"/>
        <v>8.2142857142857142E-2</v>
      </c>
      <c r="O4048" s="7">
        <f t="shared" si="253"/>
        <v>38.33</v>
      </c>
      <c r="P4048" t="s">
        <v>8271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252"/>
        <v>2.1999999999999999E-2</v>
      </c>
      <c r="O4049" s="7">
        <f t="shared" si="253"/>
        <v>27.5</v>
      </c>
      <c r="P4049" t="s">
        <v>8271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252"/>
        <v>0.17652941176470588</v>
      </c>
      <c r="O4050" s="7">
        <f t="shared" si="253"/>
        <v>32.979999999999997</v>
      </c>
      <c r="P4050" t="s">
        <v>8271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252"/>
        <v>8.0000000000000004E-4</v>
      </c>
      <c r="O4051" s="7">
        <f t="shared" si="253"/>
        <v>16</v>
      </c>
      <c r="P4051" t="s">
        <v>8271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252"/>
        <v>6.6666666666666664E-4</v>
      </c>
      <c r="O4052" s="7">
        <f t="shared" si="253"/>
        <v>1</v>
      </c>
      <c r="P4052" t="s">
        <v>8271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252"/>
        <v>0</v>
      </c>
      <c r="O4053" s="7" t="e">
        <f t="shared" si="253"/>
        <v>#DIV/0!</v>
      </c>
      <c r="P4053" t="s">
        <v>8271</v>
      </c>
      <c r="Q4053" t="s">
        <v>8316</v>
      </c>
      <c r="R4053" t="s">
        <v>8317</v>
      </c>
      <c r="S4053" s="11">
        <f t="shared" si="254"/>
        <v>41761.601817129631</v>
      </c>
      <c r="T4053" s="11">
        <f t="shared" si="255"/>
        <v>41768.078472222223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252"/>
        <v>0.37533333333333335</v>
      </c>
      <c r="O4054" s="7">
        <f t="shared" si="253"/>
        <v>86.62</v>
      </c>
      <c r="P4054" t="s">
        <v>8271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252"/>
        <v>0.22</v>
      </c>
      <c r="O4055" s="7">
        <f t="shared" si="253"/>
        <v>55</v>
      </c>
      <c r="P4055" t="s">
        <v>8271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252"/>
        <v>0</v>
      </c>
      <c r="O4056" s="7" t="e">
        <f t="shared" si="253"/>
        <v>#DIV/0!</v>
      </c>
      <c r="P4056" t="s">
        <v>8271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252"/>
        <v>0.1762</v>
      </c>
      <c r="O4057" s="7">
        <f t="shared" si="253"/>
        <v>41.95</v>
      </c>
      <c r="P4057" t="s">
        <v>8271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252"/>
        <v>0.53</v>
      </c>
      <c r="O4058" s="7">
        <f t="shared" si="253"/>
        <v>88.33</v>
      </c>
      <c r="P4058" t="s">
        <v>8271</v>
      </c>
      <c r="Q4058" t="s">
        <v>8316</v>
      </c>
      <c r="R4058" t="s">
        <v>8317</v>
      </c>
      <c r="S4058" s="11">
        <f t="shared" si="254"/>
        <v>42534.724988425929</v>
      </c>
      <c r="T4058" s="11">
        <f t="shared" si="255"/>
        <v>42554.624305555553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252"/>
        <v>0.22142857142857142</v>
      </c>
      <c r="O4059" s="7">
        <f t="shared" si="253"/>
        <v>129.16999999999999</v>
      </c>
      <c r="P4059" t="s">
        <v>8271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252"/>
        <v>2.5333333333333333E-2</v>
      </c>
      <c r="O4060" s="7">
        <f t="shared" si="253"/>
        <v>23.75</v>
      </c>
      <c r="P4060" t="s">
        <v>8271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252"/>
        <v>2.5000000000000001E-2</v>
      </c>
      <c r="O4061" s="7">
        <f t="shared" si="253"/>
        <v>35.71</v>
      </c>
      <c r="P4061" t="s">
        <v>8271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252"/>
        <v>2.8500000000000001E-2</v>
      </c>
      <c r="O4062" s="7">
        <f t="shared" si="253"/>
        <v>57</v>
      </c>
      <c r="P4062" t="s">
        <v>8271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252"/>
        <v>0</v>
      </c>
      <c r="O4063" s="7" t="e">
        <f t="shared" si="253"/>
        <v>#DIV/0!</v>
      </c>
      <c r="P4063" t="s">
        <v>8271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252"/>
        <v>2.4500000000000001E-2</v>
      </c>
      <c r="O4064" s="7">
        <f t="shared" si="253"/>
        <v>163.33000000000001</v>
      </c>
      <c r="P4064" t="s">
        <v>8271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252"/>
        <v>1.4210526315789474E-2</v>
      </c>
      <c r="O4065" s="7">
        <f t="shared" si="253"/>
        <v>15</v>
      </c>
      <c r="P4065" t="s">
        <v>8271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252"/>
        <v>0.1925</v>
      </c>
      <c r="O4066" s="7">
        <f t="shared" si="253"/>
        <v>64.17</v>
      </c>
      <c r="P4066" t="s">
        <v>8271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252"/>
        <v>6.7499999999999999E-3</v>
      </c>
      <c r="O4067" s="7">
        <f t="shared" si="253"/>
        <v>6.75</v>
      </c>
      <c r="P4067" t="s">
        <v>8271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252"/>
        <v>1.6666666666666668E-3</v>
      </c>
      <c r="O4068" s="7">
        <f t="shared" si="253"/>
        <v>25</v>
      </c>
      <c r="P4068" t="s">
        <v>8271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252"/>
        <v>0.60899999999999999</v>
      </c>
      <c r="O4069" s="7">
        <f t="shared" si="253"/>
        <v>179.12</v>
      </c>
      <c r="P4069" t="s">
        <v>8271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252"/>
        <v>0.01</v>
      </c>
      <c r="O4070" s="7">
        <f t="shared" si="253"/>
        <v>34.950000000000003</v>
      </c>
      <c r="P4070" t="s">
        <v>8271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252"/>
        <v>0.34399999999999997</v>
      </c>
      <c r="O4071" s="7">
        <f t="shared" si="253"/>
        <v>33.08</v>
      </c>
      <c r="P4071" t="s">
        <v>8271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252"/>
        <v>0.16500000000000001</v>
      </c>
      <c r="O4072" s="7">
        <f t="shared" si="253"/>
        <v>27.5</v>
      </c>
      <c r="P4072" t="s">
        <v>8271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252"/>
        <v>0</v>
      </c>
      <c r="O4073" s="7" t="e">
        <f t="shared" si="253"/>
        <v>#DIV/0!</v>
      </c>
      <c r="P4073" t="s">
        <v>8271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252"/>
        <v>4.0000000000000001E-3</v>
      </c>
      <c r="O4074" s="7">
        <f t="shared" si="253"/>
        <v>2</v>
      </c>
      <c r="P4074" t="s">
        <v>8271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252"/>
        <v>1.0571428571428572E-2</v>
      </c>
      <c r="O4075" s="7">
        <f t="shared" si="253"/>
        <v>18.5</v>
      </c>
      <c r="P4075" t="s">
        <v>8271</v>
      </c>
      <c r="Q4075" t="s">
        <v>8316</v>
      </c>
      <c r="R4075" t="s">
        <v>8317</v>
      </c>
      <c r="S4075" s="11">
        <f t="shared" si="254"/>
        <v>42078.136875000004</v>
      </c>
      <c r="T4075" s="11">
        <f t="shared" si="255"/>
        <v>42132.958333333336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252"/>
        <v>0.26727272727272727</v>
      </c>
      <c r="O4076" s="7">
        <f t="shared" si="253"/>
        <v>35</v>
      </c>
      <c r="P4076" t="s">
        <v>8271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252"/>
        <v>0.28799999999999998</v>
      </c>
      <c r="O4077" s="7">
        <f t="shared" si="253"/>
        <v>44.31</v>
      </c>
      <c r="P4077" t="s">
        <v>8271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252"/>
        <v>0</v>
      </c>
      <c r="O4078" s="7" t="e">
        <f t="shared" si="253"/>
        <v>#DIV/0!</v>
      </c>
      <c r="P4078" t="s">
        <v>8271</v>
      </c>
      <c r="Q4078" t="s">
        <v>8316</v>
      </c>
      <c r="R4078" t="s">
        <v>8317</v>
      </c>
      <c r="S4078" s="11">
        <f t="shared" si="254"/>
        <v>41905.587372685186</v>
      </c>
      <c r="T4078" s="11">
        <f t="shared" si="255"/>
        <v>41933.618749999994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252"/>
        <v>8.8999999999999996E-2</v>
      </c>
      <c r="O4079" s="7">
        <f t="shared" si="253"/>
        <v>222.5</v>
      </c>
      <c r="P4079" t="s">
        <v>8271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252"/>
        <v>0</v>
      </c>
      <c r="O4080" s="7" t="e">
        <f t="shared" si="253"/>
        <v>#DIV/0!</v>
      </c>
      <c r="P4080" t="s">
        <v>8271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252"/>
        <v>1.6666666666666668E-3</v>
      </c>
      <c r="O4081" s="7">
        <f t="shared" si="253"/>
        <v>5</v>
      </c>
      <c r="P4081" t="s">
        <v>8271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252"/>
        <v>0</v>
      </c>
      <c r="O4082" s="7" t="e">
        <f t="shared" si="253"/>
        <v>#DIV/0!</v>
      </c>
      <c r="P4082" t="s">
        <v>8271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42535.57916666667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252"/>
        <v>0.15737410071942445</v>
      </c>
      <c r="O4083" s="7">
        <f t="shared" si="253"/>
        <v>29.17</v>
      </c>
      <c r="P4083" t="s">
        <v>8271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252"/>
        <v>0.02</v>
      </c>
      <c r="O4084" s="7">
        <f t="shared" si="253"/>
        <v>1.5</v>
      </c>
      <c r="P4084" t="s">
        <v>8271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252"/>
        <v>0.21685714285714286</v>
      </c>
      <c r="O4085" s="7">
        <f t="shared" si="253"/>
        <v>126.5</v>
      </c>
      <c r="P4085" t="s">
        <v>8271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252"/>
        <v>3.3333333333333335E-3</v>
      </c>
      <c r="O4086" s="7">
        <f t="shared" si="253"/>
        <v>10</v>
      </c>
      <c r="P4086" t="s">
        <v>8271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252"/>
        <v>2.8571428571428571E-3</v>
      </c>
      <c r="O4087" s="7">
        <f t="shared" si="253"/>
        <v>10</v>
      </c>
      <c r="P4087" t="s">
        <v>8271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252"/>
        <v>4.7E-2</v>
      </c>
      <c r="O4088" s="7">
        <f t="shared" si="253"/>
        <v>9.4</v>
      </c>
      <c r="P4088" t="s">
        <v>8271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252"/>
        <v>0</v>
      </c>
      <c r="O4089" s="7" t="e">
        <f t="shared" si="253"/>
        <v>#DIV/0!</v>
      </c>
      <c r="P4089" t="s">
        <v>8271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252"/>
        <v>0.108</v>
      </c>
      <c r="O4090" s="7">
        <f t="shared" si="253"/>
        <v>72</v>
      </c>
      <c r="P4090" t="s">
        <v>8271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42020.226388888892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252"/>
        <v>4.8000000000000001E-2</v>
      </c>
      <c r="O4091" s="7">
        <f t="shared" si="253"/>
        <v>30</v>
      </c>
      <c r="P4091" t="s">
        <v>8271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252"/>
        <v>3.2000000000000001E-2</v>
      </c>
      <c r="O4092" s="7">
        <f t="shared" si="253"/>
        <v>10.67</v>
      </c>
      <c r="P4092" t="s">
        <v>8271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252"/>
        <v>0.1275</v>
      </c>
      <c r="O4093" s="7">
        <f t="shared" si="253"/>
        <v>25.5</v>
      </c>
      <c r="P4093" t="s">
        <v>8271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252"/>
        <v>1.8181818181818181E-4</v>
      </c>
      <c r="O4094" s="7">
        <f t="shared" si="253"/>
        <v>20</v>
      </c>
      <c r="P4094" t="s">
        <v>8271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42098.94498842593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252"/>
        <v>2.4E-2</v>
      </c>
      <c r="O4095" s="7">
        <f t="shared" si="253"/>
        <v>15</v>
      </c>
      <c r="P4095" t="s">
        <v>8271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252"/>
        <v>0.36499999999999999</v>
      </c>
      <c r="O4096" s="7">
        <f t="shared" si="253"/>
        <v>91.25</v>
      </c>
      <c r="P4096" t="s">
        <v>8271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252"/>
        <v>2.6666666666666668E-2</v>
      </c>
      <c r="O4097" s="7">
        <f t="shared" si="253"/>
        <v>800</v>
      </c>
      <c r="P4097" t="s">
        <v>8271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si="252"/>
        <v>0.11428571428571428</v>
      </c>
      <c r="O4098" s="7">
        <f t="shared" si="253"/>
        <v>80</v>
      </c>
      <c r="P4098" t="s">
        <v>8271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42794.160416666658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ref="N4099:N4115" si="256">E4099/D4099</f>
        <v>0</v>
      </c>
      <c r="O4099" s="7" t="e">
        <f t="shared" ref="O4099:O4115" si="257">ROUND((E4099/L4099), 2)</f>
        <v>#DIV/0!</v>
      </c>
      <c r="P4099" t="s">
        <v>8271</v>
      </c>
      <c r="Q4099" t="s">
        <v>8316</v>
      </c>
      <c r="R4099" t="s">
        <v>8317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256"/>
        <v>0</v>
      </c>
      <c r="O4100" s="7" t="e">
        <f t="shared" si="257"/>
        <v>#DIV/0!</v>
      </c>
      <c r="P4100" t="s">
        <v>8271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256"/>
        <v>1.1111111111111112E-2</v>
      </c>
      <c r="O4101" s="7">
        <f t="shared" si="257"/>
        <v>50</v>
      </c>
      <c r="P4101" t="s">
        <v>8271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256"/>
        <v>0</v>
      </c>
      <c r="O4102" s="7" t="e">
        <f t="shared" si="257"/>
        <v>#DIV/0!</v>
      </c>
      <c r="P4102" t="s">
        <v>8271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256"/>
        <v>0</v>
      </c>
      <c r="O4103" s="7" t="e">
        <f t="shared" si="257"/>
        <v>#DIV/0!</v>
      </c>
      <c r="P4103" t="s">
        <v>8271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256"/>
        <v>0.27400000000000002</v>
      </c>
      <c r="O4104" s="7">
        <f t="shared" si="257"/>
        <v>22.83</v>
      </c>
      <c r="P4104" t="s">
        <v>8271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256"/>
        <v>0.1</v>
      </c>
      <c r="O4105" s="7">
        <f t="shared" si="257"/>
        <v>16.670000000000002</v>
      </c>
      <c r="P4105" t="s">
        <v>8271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256"/>
        <v>0.21366666666666667</v>
      </c>
      <c r="O4106" s="7">
        <f t="shared" si="257"/>
        <v>45.79</v>
      </c>
      <c r="P4106" t="s">
        <v>8271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256"/>
        <v>6.9696969696969702E-2</v>
      </c>
      <c r="O4107" s="7">
        <f t="shared" si="257"/>
        <v>383.33</v>
      </c>
      <c r="P4107" t="s">
        <v>8271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256"/>
        <v>0.70599999999999996</v>
      </c>
      <c r="O4108" s="7">
        <f t="shared" si="257"/>
        <v>106.97</v>
      </c>
      <c r="P4108" t="s">
        <v>8271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256"/>
        <v>2.0500000000000001E-2</v>
      </c>
      <c r="O4109" s="7">
        <f t="shared" si="257"/>
        <v>10.25</v>
      </c>
      <c r="P4109" t="s">
        <v>8271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256"/>
        <v>1.9666666666666666E-2</v>
      </c>
      <c r="O4110" s="7">
        <f t="shared" si="257"/>
        <v>59</v>
      </c>
      <c r="P4110" t="s">
        <v>8271</v>
      </c>
      <c r="Q4110" t="s">
        <v>8316</v>
      </c>
      <c r="R4110" t="s">
        <v>8317</v>
      </c>
      <c r="S4110" s="11">
        <f t="shared" si="258"/>
        <v>42766.823344907411</v>
      </c>
      <c r="T4110" s="11">
        <f t="shared" si="259"/>
        <v>42796.999999999993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256"/>
        <v>0</v>
      </c>
      <c r="O4111" s="7" t="e">
        <f t="shared" si="257"/>
        <v>#DIV/0!</v>
      </c>
      <c r="P4111" t="s">
        <v>8271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256"/>
        <v>0.28666666666666668</v>
      </c>
      <c r="O4112" s="7">
        <f t="shared" si="257"/>
        <v>14.33</v>
      </c>
      <c r="P4112" t="s">
        <v>8271</v>
      </c>
      <c r="Q4112" t="s">
        <v>8316</v>
      </c>
      <c r="R4112" t="s">
        <v>8317</v>
      </c>
      <c r="S4112" s="11">
        <f t="shared" si="258"/>
        <v>42512.418414351843</v>
      </c>
      <c r="T4112" s="11">
        <f t="shared" si="259"/>
        <v>42572.418414351843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256"/>
        <v>3.1333333333333331E-2</v>
      </c>
      <c r="O4113" s="7">
        <f t="shared" si="257"/>
        <v>15.67</v>
      </c>
      <c r="P4113" t="s">
        <v>8271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 t="shared" si="256"/>
        <v>4.0000000000000002E-4</v>
      </c>
      <c r="O4114" s="7">
        <f t="shared" si="257"/>
        <v>1</v>
      </c>
      <c r="P4114" t="s">
        <v>8271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si="256"/>
        <v>2E-3</v>
      </c>
      <c r="O4115" s="7">
        <f t="shared" si="257"/>
        <v>1</v>
      </c>
      <c r="P4115" t="s">
        <v>8271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ellIs" dxfId="3" priority="6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N1:N1048576">
    <cfRule type="colorScale" priority="1">
      <colorScale>
        <cfvo type="min"/>
        <cfvo type="num" val="1"/>
        <cfvo type="num" val="2"/>
        <color rgb="FFF8696B"/>
        <color theme="9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K28" sqref="K28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  <col min="7" max="7" width="11.83203125" bestFit="1" customWidth="1"/>
    <col min="8" max="8" width="15.33203125" bestFit="1" customWidth="1"/>
    <col min="9" max="9" width="11.83203125" bestFit="1" customWidth="1"/>
    <col min="10" max="10" width="19.5" bestFit="1" customWidth="1"/>
    <col min="11" max="11" width="16.1640625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8366</v>
      </c>
      <c r="B3" s="8" t="s">
        <v>8363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0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0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0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0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0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0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0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0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P19" sqref="P19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bestFit="1" customWidth="1"/>
    <col min="4" max="4" width="3.83203125" customWidth="1"/>
    <col min="5" max="5" width="8.6640625" customWidth="1"/>
    <col min="6" max="6" width="10" customWidth="1"/>
    <col min="7" max="7" width="11.83203125" bestFit="1" customWidth="1"/>
    <col min="8" max="8" width="18.1640625" bestFit="1" customWidth="1"/>
    <col min="9" max="9" width="11.83203125" bestFit="1" customWidth="1"/>
    <col min="10" max="10" width="22.5" bestFit="1" customWidth="1"/>
    <col min="11" max="11" width="16.1640625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8223</v>
      </c>
      <c r="B2" t="s">
        <v>8360</v>
      </c>
    </row>
    <row r="4" spans="1:6" x14ac:dyDescent="0.2">
      <c r="A4" s="8" t="s">
        <v>8366</v>
      </c>
      <c r="B4" s="8" t="s">
        <v>8363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0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0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0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0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0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0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0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0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0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0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0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0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0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0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0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0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0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0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0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0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0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0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0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0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0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0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0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0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0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0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0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0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0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0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7" sqref="E2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8.6640625" customWidth="1"/>
    <col min="5" max="6" width="10" customWidth="1"/>
  </cols>
  <sheetData>
    <row r="1" spans="1:5" x14ac:dyDescent="0.2">
      <c r="A1" s="8" t="s">
        <v>8308</v>
      </c>
      <c r="B1" t="s">
        <v>8360</v>
      </c>
    </row>
    <row r="2" spans="1:5" x14ac:dyDescent="0.2">
      <c r="A2" s="8" t="s">
        <v>8379</v>
      </c>
      <c r="B2" t="s">
        <v>8360</v>
      </c>
    </row>
    <row r="4" spans="1:5" x14ac:dyDescent="0.2">
      <c r="A4" s="8" t="s">
        <v>8366</v>
      </c>
      <c r="B4" s="8" t="s">
        <v>8363</v>
      </c>
    </row>
    <row r="5" spans="1:5" x14ac:dyDescent="0.2">
      <c r="A5" s="8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 t="s">
        <v>8367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2" t="s">
        <v>8368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2" t="s">
        <v>8369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2" t="s">
        <v>8370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2" t="s">
        <v>8371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2" t="s">
        <v>8372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2" t="s">
        <v>8373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2" t="s">
        <v>8374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2" t="s">
        <v>8375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2" t="s">
        <v>8376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2" t="s">
        <v>8377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2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40" sqref="I40"/>
    </sheetView>
  </sheetViews>
  <sheetFormatPr baseColWidth="10" defaultRowHeight="15" x14ac:dyDescent="0.2"/>
  <cols>
    <col min="1" max="1" width="37.83203125" bestFit="1" customWidth="1"/>
    <col min="2" max="2" width="15.6640625" bestFit="1" customWidth="1"/>
    <col min="3" max="3" width="12.5" bestFit="1" customWidth="1"/>
    <col min="4" max="4" width="14.5" bestFit="1" customWidth="1"/>
    <col min="5" max="5" width="11.6640625" bestFit="1" customWidth="1"/>
    <col min="6" max="6" width="18" bestFit="1" customWidth="1"/>
    <col min="7" max="7" width="15" bestFit="1" customWidth="1"/>
    <col min="8" max="8" width="16.5" bestFit="1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s="13" t="s">
        <v>8388</v>
      </c>
      <c r="B2" s="13">
        <f>COUNTIFS('Main Document'!$D$2:$D$4115, "&lt;1000", 'Main Document'!$F$2:$F$4115, "Successful")</f>
        <v>322</v>
      </c>
      <c r="C2" s="13">
        <f>COUNTIFS('Main Document'!$D$2:$D$4115, "&lt;1000", 'Main Document'!$F$2:$F$4115, "Failed")</f>
        <v>113</v>
      </c>
      <c r="D2" s="13">
        <f>COUNTIFS('Main Document'!$D$2:$D$4115, "&lt;1000", 'Main Document'!$F$2:$F$4115, "Canceled")</f>
        <v>18</v>
      </c>
      <c r="E2" s="13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4" t="s">
        <v>8389</v>
      </c>
      <c r="B3" s="13">
        <f>COUNTIFS('Main Document'!$F$2:$F$4115, "Successful", 'Main Document'!$D$2:$D$4115, "&gt;=1000", 'Main Document'!$D$2:$D$4115, "&lt;4999")</f>
        <v>931</v>
      </c>
      <c r="C3" s="13">
        <f>COUNTIFS('Main Document'!$F$2:$F$4115, "Failed", 'Main Document'!$D$2:$D$4115, "&gt;=1000", 'Main Document'!$D$2:$D$4115, "&lt;4999")</f>
        <v>420</v>
      </c>
      <c r="D3" s="13">
        <f>COUNTIFS('Main Document'!$F$2:$F$4115, "Canceled", 'Main Document'!$D$2:$D$4115, "&gt;=1000", 'Main Document'!$D$2:$D$4115, "&lt;4999")</f>
        <v>60</v>
      </c>
      <c r="E3" s="13">
        <f t="shared" ref="E3:E13" si="0">B3+C3+D3</f>
        <v>1411</v>
      </c>
      <c r="F3" s="15">
        <f t="shared" ref="F3:F13" si="1">B3/E3</f>
        <v>0.65981573352232459</v>
      </c>
      <c r="G3" s="15">
        <f t="shared" ref="G3:G13" si="2">C3/E3</f>
        <v>0.297661233167966</v>
      </c>
      <c r="H3" s="15">
        <f t="shared" ref="H3:H13" si="3">D3/E3</f>
        <v>4.2523033309709427E-2</v>
      </c>
    </row>
    <row r="4" spans="1:8" x14ac:dyDescent="0.2">
      <c r="A4" s="14" t="s">
        <v>8390</v>
      </c>
      <c r="B4" s="13">
        <f>COUNTIFS('Main Document'!$F$2:$F$4115, "Successful", 'Main Document'!$D$2:$D$4115, "&gt;=5000", 'Main Document'!$D$2:$D$4115, "&lt;9999")</f>
        <v>380</v>
      </c>
      <c r="C4" s="13">
        <f>COUNTIFS('Main Document'!$F$2:$F$4115, "Failed", 'Main Document'!$D$2:$D$4115, "&gt;=5000", 'Main Document'!$D$2:$D$4115, "&lt;9999")</f>
        <v>282</v>
      </c>
      <c r="D4" s="13">
        <f>COUNTIFS('Main Document'!$F$2:$F$4115, "Canceled", 'Main Document'!$D$2:$D$4115, "&gt;=5000", 'Main Document'!$D$2:$D$4115, "&lt;9999")</f>
        <v>51</v>
      </c>
      <c r="E4" s="13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">
      <c r="A5" s="14" t="s">
        <v>8391</v>
      </c>
      <c r="B5" s="13">
        <f>COUNTIFS('Main Document'!$F$2:$F$4115, "Successful", 'Main Document'!$D$2:$D$4115, "&gt;=10000", 'Main Document'!$D$2:$D$4115, "&lt;14999")</f>
        <v>168</v>
      </c>
      <c r="C5" s="13">
        <f>COUNTIFS('Main Document'!$F$2:$F$4115, "Failed", 'Main Document'!$D$2:$D$4115, "&gt;=10000", 'Main Document'!$D$2:$D$4115, "&lt;14999")</f>
        <v>144</v>
      </c>
      <c r="D5" s="13">
        <f>COUNTIFS('Main Document'!$F$2:$F$4115, "Canceled", 'Main Document'!$D$2:$D$4115, "&gt;=10000", 'Main Document'!$D$2:$D$4115, "&lt;14999")</f>
        <v>40</v>
      </c>
      <c r="E5" s="13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4" t="s">
        <v>8392</v>
      </c>
      <c r="B6" s="13">
        <f>COUNTIFS('Main Document'!$F$2:$F$4115, "Successful", 'Main Document'!$D$2:$D$4115, "&gt;=15000", 'Main Document'!$D$2:$D$4115, "&lt;19999")</f>
        <v>94</v>
      </c>
      <c r="C6" s="13">
        <f>COUNTIFS('Main Document'!$F$2:$F$4115, "Failed", 'Main Document'!$D$2:$D$4115, "&gt;=15000", 'Main Document'!$D$2:$D$4115, "&lt;19999")</f>
        <v>90</v>
      </c>
      <c r="D6" s="13">
        <f>COUNTIFS('Main Document'!$F$2:$F$4115, "canceled", 'Main Document'!$D$2:$D$4115, "&gt;=15000", 'Main Document'!$D$2:$D$4115, "&lt;19999")</f>
        <v>17</v>
      </c>
      <c r="E6" s="13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4" t="s">
        <v>8393</v>
      </c>
      <c r="B7" s="13">
        <f>COUNTIFS('Main Document'!$F$2:$F$4115, "Successful", 'Main Document'!$D$2:$D$4115, "&gt;=20000", 'Main Document'!$D$2:$D$4115, "&lt;24999")</f>
        <v>62</v>
      </c>
      <c r="C7" s="13">
        <f>COUNTIFS('Main Document'!$F$2:$F$4115, "failed", 'Main Document'!$D$2:$D$4115, "&gt;=20000", 'Main Document'!$D$2:$D$4115, "&lt;24999")</f>
        <v>72</v>
      </c>
      <c r="D7" s="13">
        <f>COUNTIFS('Main Document'!$F$2:$F$4115, "Canceled", 'Main Document'!$D$2:$D$4115, "&gt;=20000", 'Main Document'!$D$2:$D$4115, "&lt;24999")</f>
        <v>14</v>
      </c>
      <c r="E7" s="13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4" t="s">
        <v>8394</v>
      </c>
      <c r="B8" s="13">
        <f>COUNTIFS('Main Document'!$F$2:$F$4115, "Successful", 'Main Document'!$D$2:$D$4115, "&gt;=25000", 'Main Document'!$D$2:$D$4115, "&lt;29999")</f>
        <v>55</v>
      </c>
      <c r="C8" s="13">
        <f>COUNTIFS('Main Document'!$F$2:$F$4115, "Failed", 'Main Document'!$D$2:$D$4115, "&gt;=25000", 'Main Document'!$D$2:$D$4115, "&lt;29999")</f>
        <v>64</v>
      </c>
      <c r="D8" s="13">
        <f>COUNTIFS('Main Document'!$F$2:$F$4115, "Canceled", 'Main Document'!$D$2:$D$4115, "&gt;=25000", 'Main Document'!$D$2:$D$4115, "&lt;29999")</f>
        <v>18</v>
      </c>
      <c r="E8" s="13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4" t="s">
        <v>8395</v>
      </c>
      <c r="B9" s="13">
        <f>COUNTIFS('Main Document'!$F$2:$F$4115, "Successful", 'Main Document'!$D$2:$D$4115, "&gt;=30000", 'Main Document'!$D$2:$D$4115, "&lt;34999")</f>
        <v>32</v>
      </c>
      <c r="C9" s="13">
        <f>COUNTIFS('Main Document'!$F$2:$F$4115, "Failed", 'Main Document'!$D$2:$D$4115, "&gt;=30000", 'Main Document'!$D$2:$D$4115, "&lt;34999")</f>
        <v>37</v>
      </c>
      <c r="D9" s="13">
        <f>COUNTIFS('Main Document'!$F$2:$F$4115, "Canceled", 'Main Document'!$D$2:$D$4115, "&gt;=30000", 'Main Document'!$D$2:$D$4115, "&lt;34999")</f>
        <v>13</v>
      </c>
      <c r="E9" s="13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4" t="s">
        <v>8396</v>
      </c>
      <c r="B10" s="13">
        <f>COUNTIFS('Main Document'!$F$2:$F$4115, "Successful", 'Main Document'!$D$2:$D$4115, "&gt;=35000", 'Main Document'!$D$2:$D$4115, "&lt;39999")</f>
        <v>26</v>
      </c>
      <c r="C10" s="13">
        <f>COUNTIFS('Main Document'!$F$2:$F$4115, "Failed", 'Main Document'!$D$2:$D$4115, "&gt;=35000", 'Main Document'!$D$2:$D$4115, "&lt;39999")</f>
        <v>22</v>
      </c>
      <c r="D10" s="13">
        <f>COUNTIFS('Main Document'!$F$2:$F$4115, "canceled", 'Main Document'!$D$2:$D$4115, "&gt;=35000", 'Main Document'!$D$2:$D$4115, "&lt;39999")</f>
        <v>7</v>
      </c>
      <c r="E10" s="13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4" t="s">
        <v>8397</v>
      </c>
      <c r="B11" s="13">
        <f>COUNTIFS('Main Document'!$F$2:$F$4115, "Successful", 'Main Document'!$D$2:$D$4115, "&gt;=40000", 'Main Document'!$D$2:$D$4115, "&lt;44999")</f>
        <v>21</v>
      </c>
      <c r="C11" s="13">
        <f>COUNTIFS('Main Document'!$F$2:$F$4115, "Failed", 'Main Document'!$D$2:$D$4115, "&gt;=40000", 'Main Document'!$D$2:$D$4115, "&lt;44999")</f>
        <v>16</v>
      </c>
      <c r="D11" s="13">
        <f>COUNTIFS('Main Document'!$F$2:$F$4115, "canceled", 'Main Document'!$D$2:$D$4115, "&gt;=40000", 'Main Document'!$D$2:$D$4115, "&lt;44999")</f>
        <v>6</v>
      </c>
      <c r="E11" s="13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4" t="s">
        <v>8398</v>
      </c>
      <c r="B12" s="13">
        <f>COUNTIFS('Main Document'!$F$2:$F$4115, "Successful", 'Main Document'!$D$2:$D$4115, "&gt;=45000", 'Main Document'!$D$2:$D$4115, "&lt;49999")</f>
        <v>6</v>
      </c>
      <c r="C12" s="13">
        <f>COUNTIFS('Main Document'!$F$2:$F$4115, "Failed", 'Main Document'!$D$2:$D$4115, "&gt;=45000", 'Main Document'!$D$2:$D$4115, "&lt;49999")</f>
        <v>11</v>
      </c>
      <c r="D12" s="13">
        <f>COUNTIFS('Main Document'!$F$2:$F$4115, "canceled", 'Main Document'!$D$2:$D$4115, "&gt;=45000", 'Main Document'!$D$2:$D$4115, "&lt;49999")</f>
        <v>4</v>
      </c>
      <c r="E12" s="13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4" t="s">
        <v>8399</v>
      </c>
      <c r="B13" s="13">
        <f>COUNTIFS('Main Document'!$F$2:$F$4115, "Successful", 'Main Document'!$D$2:$D$4115, "&gt;=50000")</f>
        <v>86</v>
      </c>
      <c r="C13" s="13">
        <f>COUNTIFS('Main Document'!$F$2:$F$4115, "Failed", 'Main Document'!$D$2:$D$4115, "&gt;=50000")</f>
        <v>258</v>
      </c>
      <c r="D13" s="13">
        <f>COUNTIFS('Main Document'!$F$2:$F$4115, "Canceled", 'Main Document'!$D$2:$D$4115, "&gt;=50000")</f>
        <v>100</v>
      </c>
      <c r="E13" s="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C6:C7 C11:C13 C9:C10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Document</vt:lpstr>
      <vt:lpstr>By Category</vt:lpstr>
      <vt:lpstr>By SubCategory</vt:lpstr>
      <vt:lpstr>By Years 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2019-05-16T23:32:08Z</dcterms:modified>
</cp:coreProperties>
</file>