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ampbell/Documents/"/>
    </mc:Choice>
  </mc:AlternateContent>
  <xr:revisionPtr revIDLastSave="0" documentId="8_{A6F3D8B8-D4DB-B74B-8EBE-55CDDB5D3C61}" xr6:coauthVersionLast="45" xr6:coauthVersionMax="45" xr10:uidLastSave="{00000000-0000-0000-0000-000000000000}"/>
  <bookViews>
    <workbookView xWindow="280" yWindow="460" windowWidth="26740" windowHeight="13960" activeTab="1" xr2:uid="{D62409AB-19E2-8A43-BE6C-C46AB648C464}"/>
  </bookViews>
  <sheets>
    <sheet name="Sheet1" sheetId="1" r:id="rId1"/>
    <sheet name="Sheet2" sheetId="2" r:id="rId2"/>
  </sheets>
  <definedNames>
    <definedName name="solver_adj" localSheetId="0" hidden="1">Sheet1!$B$11:$D$13</definedName>
    <definedName name="solver_adj" localSheetId="1" hidden="1">Sheet2!$B$11:$D$13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Sheet1!$B$26:$B$28</definedName>
    <definedName name="solver_lhs1" localSheetId="1" hidden="1">Sheet2!$B$26:$B$28</definedName>
    <definedName name="solver_lhs2" localSheetId="0" hidden="1">Sheet1!$B$31:$B$33</definedName>
    <definedName name="solver_lhs2" localSheetId="1" hidden="1">Sheet2!$B$31:$B$33</definedName>
    <definedName name="solver_lhs3" localSheetId="0" hidden="1">Sheet1!$B$36:$B$39</definedName>
    <definedName name="solver_lhs3" localSheetId="1" hidden="1">Sheet2!$B$36:$B$39</definedName>
    <definedName name="solver_lhs4" localSheetId="0" hidden="1">Sheet1!$B$41:$B$43</definedName>
    <definedName name="solver_lhs4" localSheetId="1" hidden="1">Sheet2!$B$41:$B$43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4</definedName>
    <definedName name="solver_opt" localSheetId="0" hidden="1">Sheet1!$B$6</definedName>
    <definedName name="solver_opt" localSheetId="1" hidden="1">Sheet2!$B$6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hs1" localSheetId="0" hidden="1">Sheet1!$D$26:$D$28</definedName>
    <definedName name="solver_rhs1" localSheetId="1" hidden="1">Sheet2!$D$26:$D$28</definedName>
    <definedName name="solver_rhs2" localSheetId="0" hidden="1">Sheet1!$D$31:$D$33</definedName>
    <definedName name="solver_rhs2" localSheetId="1" hidden="1">Sheet2!$D$31:$D$33</definedName>
    <definedName name="solver_rhs3" localSheetId="0" hidden="1">Sheet1!$D$36:$D$39</definedName>
    <definedName name="solver_rhs3" localSheetId="1" hidden="1">Sheet2!$D$36:$D$39</definedName>
    <definedName name="solver_rhs4" localSheetId="0" hidden="1">Sheet1!$D$41:$D$43</definedName>
    <definedName name="solver_rhs4" localSheetId="1" hidden="1">Sheet2!$D$41:$D$43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2" l="1"/>
  <c r="B42" i="2"/>
  <c r="B41" i="2"/>
  <c r="B39" i="2"/>
  <c r="B38" i="2"/>
  <c r="B37" i="2"/>
  <c r="B36" i="2"/>
  <c r="D33" i="2"/>
  <c r="B33" i="2"/>
  <c r="D32" i="2"/>
  <c r="B32" i="2"/>
  <c r="D31" i="2"/>
  <c r="B31" i="2"/>
  <c r="D28" i="2"/>
  <c r="B28" i="2"/>
  <c r="D27" i="2"/>
  <c r="B27" i="2"/>
  <c r="D26" i="2"/>
  <c r="B26" i="2"/>
  <c r="B6" i="2"/>
  <c r="B37" i="1"/>
  <c r="B38" i="1"/>
  <c r="B36" i="1"/>
  <c r="B6" i="1"/>
  <c r="D33" i="1"/>
  <c r="D32" i="1"/>
  <c r="D31" i="1"/>
  <c r="B33" i="1"/>
  <c r="B32" i="1"/>
  <c r="B31" i="1"/>
  <c r="B28" i="1"/>
  <c r="B27" i="1"/>
  <c r="B26" i="1"/>
  <c r="D28" i="1"/>
  <c r="D27" i="1"/>
  <c r="D26" i="1"/>
  <c r="B39" i="1" l="1"/>
</calcChain>
</file>

<file path=xl/sharedStrings.xml><?xml version="1.0" encoding="utf-8"?>
<sst xmlns="http://schemas.openxmlformats.org/spreadsheetml/2006/main" count="86" uniqueCount="20">
  <si>
    <t>Unit 9</t>
  </si>
  <si>
    <t>Gasoline Blending</t>
  </si>
  <si>
    <t>Crude 1</t>
  </si>
  <si>
    <t>Crude 2</t>
  </si>
  <si>
    <t>Crude 3</t>
  </si>
  <si>
    <t>Diesel</t>
  </si>
  <si>
    <t>Regular</t>
  </si>
  <si>
    <t>Super</t>
  </si>
  <si>
    <t>Regular Gasoline</t>
  </si>
  <si>
    <t>Super Gasoline</t>
  </si>
  <si>
    <t>Octane Rating</t>
  </si>
  <si>
    <t>Iron Content</t>
  </si>
  <si>
    <t>Purchase Price</t>
  </si>
  <si>
    <t>Constraints</t>
  </si>
  <si>
    <t xml:space="preserve">Diesel </t>
  </si>
  <si>
    <t>&gt;=</t>
  </si>
  <si>
    <t>&lt;=</t>
  </si>
  <si>
    <t>Objective</t>
  </si>
  <si>
    <t>Profit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</si>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</sst>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654B-A955-B449-BAC7-E8900F262BF2}">
  <dimension ref="A1:D39"/>
  <sheetViews>
    <sheetView topLeftCell="A6" workbookViewId="0">
      <selection activeCell="C39" sqref="C39"/>
    </sheetView>
  </sheetViews>
  <sheetFormatPr baseColWidth="10" defaultRowHeight="16" x14ac:dyDescent="0.2"/>
  <cols>
    <col min="1" max="1" width="16" bestFit="1" customWidth="1"/>
    <col min="2" max="2" width="12.83203125" bestFit="1" customWidth="1"/>
    <col min="3" max="3" width="15.1640625" bestFit="1" customWidth="1"/>
    <col min="4" max="4" width="13.5" bestFit="1" customWidth="1"/>
  </cols>
  <sheetData>
    <row r="1" spans="1:4" x14ac:dyDescent="0.2">
      <c r="A1" s="1" t="s">
        <v>0</v>
      </c>
    </row>
    <row r="2" spans="1:4" x14ac:dyDescent="0.2">
      <c r="A2" s="1" t="s">
        <v>1</v>
      </c>
    </row>
    <row r="5" spans="1:4" ht="17" thickBot="1" x14ac:dyDescent="0.25">
      <c r="A5" s="1" t="s">
        <v>17</v>
      </c>
    </row>
    <row r="6" spans="1:4" ht="17" thickBot="1" x14ac:dyDescent="0.25">
      <c r="A6" s="2" t="s">
        <v>18</v>
      </c>
      <c r="B6" s="3">
        <f>D19*SUM(B11:B13)+D20*SUM(C11:C13)+D21*SUM(D11:D13)-D16*SUM(B11:D11)-D17*SUM(B12:D12)-D18*SUM(B13:D13)</f>
        <v>375000</v>
      </c>
    </row>
    <row r="7" spans="1:4" x14ac:dyDescent="0.2">
      <c r="A7" s="5"/>
      <c r="B7" s="4"/>
    </row>
    <row r="8" spans="1:4" x14ac:dyDescent="0.2">
      <c r="A8" s="5"/>
      <c r="B8" s="4"/>
    </row>
    <row r="10" spans="1:4" x14ac:dyDescent="0.2">
      <c r="B10" s="1" t="s">
        <v>5</v>
      </c>
      <c r="C10" s="1" t="s">
        <v>8</v>
      </c>
      <c r="D10" s="1" t="s">
        <v>9</v>
      </c>
    </row>
    <row r="11" spans="1:4" x14ac:dyDescent="0.2">
      <c r="A11" s="1" t="s">
        <v>2</v>
      </c>
      <c r="B11">
        <v>0</v>
      </c>
      <c r="C11">
        <v>2333.333333333333</v>
      </c>
      <c r="D11">
        <v>2666.666666666667</v>
      </c>
    </row>
    <row r="12" spans="1:4" x14ac:dyDescent="0.2">
      <c r="A12" s="1" t="s">
        <v>3</v>
      </c>
      <c r="B12">
        <v>0</v>
      </c>
      <c r="C12">
        <v>4666.6666666666661</v>
      </c>
      <c r="D12">
        <v>333.33333333333348</v>
      </c>
    </row>
    <row r="13" spans="1:4" x14ac:dyDescent="0.2">
      <c r="A13" s="1" t="s">
        <v>4</v>
      </c>
      <c r="B13">
        <v>0</v>
      </c>
      <c r="C13">
        <v>3500</v>
      </c>
      <c r="D13">
        <v>500</v>
      </c>
    </row>
    <row r="15" spans="1:4" x14ac:dyDescent="0.2">
      <c r="B15" s="1" t="s">
        <v>10</v>
      </c>
      <c r="C15" s="1" t="s">
        <v>11</v>
      </c>
      <c r="D15" s="1" t="s">
        <v>12</v>
      </c>
    </row>
    <row r="16" spans="1:4" x14ac:dyDescent="0.2">
      <c r="A16" s="1" t="s">
        <v>2</v>
      </c>
      <c r="B16">
        <v>12</v>
      </c>
      <c r="C16">
        <v>0.5</v>
      </c>
      <c r="D16">
        <v>45</v>
      </c>
    </row>
    <row r="17" spans="1:4" x14ac:dyDescent="0.2">
      <c r="A17" s="1" t="s">
        <v>3</v>
      </c>
      <c r="B17">
        <v>6</v>
      </c>
      <c r="C17">
        <v>2</v>
      </c>
      <c r="D17">
        <v>35</v>
      </c>
    </row>
    <row r="18" spans="1:4" x14ac:dyDescent="0.2">
      <c r="A18" s="1" t="s">
        <v>4</v>
      </c>
      <c r="B18">
        <v>8</v>
      </c>
      <c r="C18">
        <v>3</v>
      </c>
      <c r="D18">
        <v>25</v>
      </c>
    </row>
    <row r="19" spans="1:4" x14ac:dyDescent="0.2">
      <c r="A19" s="1" t="s">
        <v>5</v>
      </c>
      <c r="D19">
        <v>50</v>
      </c>
    </row>
    <row r="20" spans="1:4" x14ac:dyDescent="0.2">
      <c r="A20" s="1" t="s">
        <v>6</v>
      </c>
      <c r="D20">
        <v>60</v>
      </c>
    </row>
    <row r="21" spans="1:4" x14ac:dyDescent="0.2">
      <c r="A21" s="1" t="s">
        <v>7</v>
      </c>
      <c r="D21">
        <v>70</v>
      </c>
    </row>
    <row r="24" spans="1:4" x14ac:dyDescent="0.2">
      <c r="A24" s="1" t="s">
        <v>13</v>
      </c>
    </row>
    <row r="26" spans="1:4" x14ac:dyDescent="0.2">
      <c r="A26" t="s">
        <v>14</v>
      </c>
      <c r="B26">
        <f>SUMPRODUCT(B11:B13,B16:B18)</f>
        <v>0</v>
      </c>
      <c r="C26" t="s">
        <v>15</v>
      </c>
      <c r="D26">
        <f>6*SUM(B11:B13)</f>
        <v>0</v>
      </c>
    </row>
    <row r="27" spans="1:4" x14ac:dyDescent="0.2">
      <c r="A27" t="s">
        <v>6</v>
      </c>
      <c r="B27">
        <f>SUMPRODUCT(C11:C13,B16:B18)</f>
        <v>84000</v>
      </c>
      <c r="C27" t="s">
        <v>15</v>
      </c>
      <c r="D27">
        <f>8*SUM(C11:C13)</f>
        <v>84000</v>
      </c>
    </row>
    <row r="28" spans="1:4" x14ac:dyDescent="0.2">
      <c r="A28" t="s">
        <v>7</v>
      </c>
      <c r="B28">
        <f>SUMPRODUCT(D11:D13,B16:B18)</f>
        <v>38000.000000000007</v>
      </c>
      <c r="C28" t="s">
        <v>15</v>
      </c>
      <c r="D28">
        <f>10*SUM(D11:D13)</f>
        <v>35000.000000000007</v>
      </c>
    </row>
    <row r="31" spans="1:4" x14ac:dyDescent="0.2">
      <c r="A31" t="s">
        <v>5</v>
      </c>
      <c r="B31">
        <f>SUMPRODUCT(B11:B13,C16:C18)</f>
        <v>0</v>
      </c>
      <c r="C31" t="s">
        <v>16</v>
      </c>
      <c r="D31">
        <f>1*SUM(B11:B13)</f>
        <v>0</v>
      </c>
    </row>
    <row r="32" spans="1:4" x14ac:dyDescent="0.2">
      <c r="A32" t="s">
        <v>6</v>
      </c>
      <c r="B32">
        <f>SUMPRODUCT(C11:C13,C16:C18)</f>
        <v>21000</v>
      </c>
      <c r="C32" t="s">
        <v>16</v>
      </c>
      <c r="D32">
        <f>2*SUM(C11:C13)</f>
        <v>21000</v>
      </c>
    </row>
    <row r="33" spans="1:4" x14ac:dyDescent="0.2">
      <c r="A33" t="s">
        <v>7</v>
      </c>
      <c r="B33">
        <f>SUMPRODUCT(D11:D13,C16:C18)</f>
        <v>3500.0000000000005</v>
      </c>
      <c r="C33" t="s">
        <v>16</v>
      </c>
      <c r="D33">
        <f>1*SUM(D11:D13)</f>
        <v>3500.0000000000005</v>
      </c>
    </row>
    <row r="36" spans="1:4" x14ac:dyDescent="0.2">
      <c r="A36" t="s">
        <v>2</v>
      </c>
      <c r="B36">
        <f>SUM(B11:D11)</f>
        <v>5000</v>
      </c>
      <c r="C36" t="s">
        <v>16</v>
      </c>
      <c r="D36">
        <v>5000</v>
      </c>
    </row>
    <row r="37" spans="1:4" x14ac:dyDescent="0.2">
      <c r="A37" t="s">
        <v>3</v>
      </c>
      <c r="B37">
        <f t="shared" ref="B37:B38" si="0">SUM(B12:D12)</f>
        <v>5000</v>
      </c>
      <c r="C37" t="s">
        <v>16</v>
      </c>
      <c r="D37">
        <v>5000</v>
      </c>
    </row>
    <row r="38" spans="1:4" x14ac:dyDescent="0.2">
      <c r="A38" t="s">
        <v>4</v>
      </c>
      <c r="B38">
        <f t="shared" si="0"/>
        <v>4000</v>
      </c>
      <c r="C38" t="s">
        <v>16</v>
      </c>
      <c r="D38">
        <v>5000</v>
      </c>
    </row>
    <row r="39" spans="1:4" x14ac:dyDescent="0.2">
      <c r="A39" t="s">
        <v>19</v>
      </c>
      <c r="B39">
        <f>SUM(B36:B38)</f>
        <v>14000</v>
      </c>
      <c r="C39" t="s">
        <v>16</v>
      </c>
      <c r="D39"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4E50-D56C-A34E-8456-2B1A90E4A8EA}">
  <dimension ref="A1:D43"/>
  <sheetViews>
    <sheetView tabSelected="1" workbookViewId="0">
      <selection activeCell="H13" sqref="H13"/>
    </sheetView>
  </sheetViews>
  <sheetFormatPr baseColWidth="10" defaultRowHeight="16" x14ac:dyDescent="0.2"/>
  <cols>
    <col min="1" max="1" width="16" bestFit="1" customWidth="1"/>
    <col min="2" max="2" width="12.83203125" bestFit="1" customWidth="1"/>
    <col min="3" max="3" width="15.1640625" bestFit="1" customWidth="1"/>
    <col min="4" max="4" width="13.5" bestFit="1" customWidth="1"/>
    <col min="8" max="8" width="17.33203125" bestFit="1" customWidth="1"/>
  </cols>
  <sheetData>
    <row r="1" spans="1:4" x14ac:dyDescent="0.2">
      <c r="A1" s="1" t="s">
        <v>0</v>
      </c>
    </row>
    <row r="2" spans="1:4" x14ac:dyDescent="0.2">
      <c r="A2" s="1" t="s">
        <v>1</v>
      </c>
    </row>
    <row r="5" spans="1:4" ht="17" thickBot="1" x14ac:dyDescent="0.25">
      <c r="A5" s="1" t="s">
        <v>17</v>
      </c>
    </row>
    <row r="6" spans="1:4" ht="17" thickBot="1" x14ac:dyDescent="0.25">
      <c r="A6" s="2" t="s">
        <v>18</v>
      </c>
      <c r="B6" s="3">
        <f>D19*SUM(B11:B13)+D20*SUM(C11:C13)+D21*SUM(D11:D13)-D16*SUM(B11:D11)-D17*SUM(B12:D12)-D18*SUM(B13:D13)</f>
        <v>150000</v>
      </c>
    </row>
    <row r="7" spans="1:4" x14ac:dyDescent="0.2">
      <c r="A7" s="5"/>
      <c r="B7" s="4"/>
    </row>
    <row r="8" spans="1:4" x14ac:dyDescent="0.2">
      <c r="A8" s="5"/>
      <c r="B8" s="4"/>
    </row>
    <row r="10" spans="1:4" x14ac:dyDescent="0.2">
      <c r="B10" s="1" t="s">
        <v>5</v>
      </c>
      <c r="C10" s="1" t="s">
        <v>8</v>
      </c>
      <c r="D10" s="1" t="s">
        <v>9</v>
      </c>
    </row>
    <row r="11" spans="1:4" x14ac:dyDescent="0.2">
      <c r="A11" s="1" t="s">
        <v>2</v>
      </c>
      <c r="B11">
        <v>799.99999999999989</v>
      </c>
      <c r="C11">
        <v>800</v>
      </c>
      <c r="D11">
        <v>2400</v>
      </c>
    </row>
    <row r="12" spans="1:4" x14ac:dyDescent="0.2">
      <c r="A12" s="1" t="s">
        <v>3</v>
      </c>
      <c r="B12">
        <v>0</v>
      </c>
      <c r="C12">
        <v>0</v>
      </c>
      <c r="D12">
        <v>0</v>
      </c>
    </row>
    <row r="13" spans="1:4" x14ac:dyDescent="0.2">
      <c r="A13" s="1" t="s">
        <v>4</v>
      </c>
      <c r="B13">
        <v>200</v>
      </c>
      <c r="C13">
        <v>1200</v>
      </c>
      <c r="D13">
        <v>599.99999999999989</v>
      </c>
    </row>
    <row r="15" spans="1:4" x14ac:dyDescent="0.2">
      <c r="B15" s="1" t="s">
        <v>10</v>
      </c>
      <c r="C15" s="1" t="s">
        <v>11</v>
      </c>
      <c r="D15" s="1" t="s">
        <v>12</v>
      </c>
    </row>
    <row r="16" spans="1:4" x14ac:dyDescent="0.2">
      <c r="A16" s="1" t="s">
        <v>2</v>
      </c>
      <c r="B16">
        <v>12</v>
      </c>
      <c r="C16">
        <v>0.5</v>
      </c>
      <c r="D16">
        <v>45</v>
      </c>
    </row>
    <row r="17" spans="1:4" x14ac:dyDescent="0.2">
      <c r="A17" s="1" t="s">
        <v>3</v>
      </c>
      <c r="B17">
        <v>6</v>
      </c>
      <c r="C17">
        <v>2</v>
      </c>
      <c r="D17">
        <v>35</v>
      </c>
    </row>
    <row r="18" spans="1:4" x14ac:dyDescent="0.2">
      <c r="A18" s="1" t="s">
        <v>4</v>
      </c>
      <c r="B18">
        <v>8</v>
      </c>
      <c r="C18">
        <v>3</v>
      </c>
      <c r="D18">
        <v>25</v>
      </c>
    </row>
    <row r="19" spans="1:4" x14ac:dyDescent="0.2">
      <c r="A19" s="1" t="s">
        <v>5</v>
      </c>
      <c r="D19">
        <v>50</v>
      </c>
    </row>
    <row r="20" spans="1:4" x14ac:dyDescent="0.2">
      <c r="A20" s="1" t="s">
        <v>6</v>
      </c>
      <c r="D20">
        <v>60</v>
      </c>
    </row>
    <row r="21" spans="1:4" x14ac:dyDescent="0.2">
      <c r="A21" s="1" t="s">
        <v>7</v>
      </c>
      <c r="D21">
        <v>70</v>
      </c>
    </row>
    <row r="24" spans="1:4" x14ac:dyDescent="0.2">
      <c r="A24" s="1" t="s">
        <v>13</v>
      </c>
    </row>
    <row r="26" spans="1:4" x14ac:dyDescent="0.2">
      <c r="A26" t="s">
        <v>14</v>
      </c>
      <c r="B26">
        <f>SUMPRODUCT(B11:B13,B16:B18)</f>
        <v>11199.999999999998</v>
      </c>
      <c r="C26" t="s">
        <v>15</v>
      </c>
      <c r="D26">
        <f>6*SUM(B11:B13)</f>
        <v>5999.9999999999991</v>
      </c>
    </row>
    <row r="27" spans="1:4" x14ac:dyDescent="0.2">
      <c r="A27" t="s">
        <v>6</v>
      </c>
      <c r="B27">
        <f>SUMPRODUCT(C11:C13,B16:B18)</f>
        <v>19200</v>
      </c>
      <c r="C27" t="s">
        <v>15</v>
      </c>
      <c r="D27">
        <f>8*SUM(C11:C13)</f>
        <v>16000</v>
      </c>
    </row>
    <row r="28" spans="1:4" x14ac:dyDescent="0.2">
      <c r="A28" t="s">
        <v>7</v>
      </c>
      <c r="B28">
        <f>SUMPRODUCT(D11:D13,B16:B18)</f>
        <v>33600</v>
      </c>
      <c r="C28" t="s">
        <v>15</v>
      </c>
      <c r="D28">
        <f>10*SUM(D11:D13)</f>
        <v>30000</v>
      </c>
    </row>
    <row r="31" spans="1:4" x14ac:dyDescent="0.2">
      <c r="A31" t="s">
        <v>5</v>
      </c>
      <c r="B31">
        <f>SUMPRODUCT(B11:B13,C16:C18)</f>
        <v>1000</v>
      </c>
      <c r="C31" t="s">
        <v>16</v>
      </c>
      <c r="D31">
        <f>1*SUM(B11:B13)</f>
        <v>999.99999999999989</v>
      </c>
    </row>
    <row r="32" spans="1:4" x14ac:dyDescent="0.2">
      <c r="A32" t="s">
        <v>6</v>
      </c>
      <c r="B32">
        <f>SUMPRODUCT(C11:C13,C16:C18)</f>
        <v>4000</v>
      </c>
      <c r="C32" t="s">
        <v>16</v>
      </c>
      <c r="D32">
        <f>2*SUM(C11:C13)</f>
        <v>4000</v>
      </c>
    </row>
    <row r="33" spans="1:4" x14ac:dyDescent="0.2">
      <c r="A33" t="s">
        <v>7</v>
      </c>
      <c r="B33">
        <f>SUMPRODUCT(D11:D13,C16:C18)</f>
        <v>2999.9999999999995</v>
      </c>
      <c r="C33" t="s">
        <v>16</v>
      </c>
      <c r="D33">
        <f>1*SUM(D11:D13)</f>
        <v>3000</v>
      </c>
    </row>
    <row r="36" spans="1:4" x14ac:dyDescent="0.2">
      <c r="A36" t="s">
        <v>2</v>
      </c>
      <c r="B36">
        <f>SUM(B11:D11)</f>
        <v>4000</v>
      </c>
      <c r="C36" t="s">
        <v>16</v>
      </c>
      <c r="D36">
        <v>5000</v>
      </c>
    </row>
    <row r="37" spans="1:4" x14ac:dyDescent="0.2">
      <c r="A37" t="s">
        <v>3</v>
      </c>
      <c r="B37">
        <f t="shared" ref="B37:B38" si="0">SUM(B12:D12)</f>
        <v>0</v>
      </c>
      <c r="C37" t="s">
        <v>16</v>
      </c>
      <c r="D37">
        <v>5000</v>
      </c>
    </row>
    <row r="38" spans="1:4" x14ac:dyDescent="0.2">
      <c r="A38" t="s">
        <v>4</v>
      </c>
      <c r="B38">
        <f t="shared" si="0"/>
        <v>2000</v>
      </c>
      <c r="C38" t="s">
        <v>16</v>
      </c>
      <c r="D38">
        <v>5000</v>
      </c>
    </row>
    <row r="39" spans="1:4" x14ac:dyDescent="0.2">
      <c r="A39" t="s">
        <v>19</v>
      </c>
      <c r="B39">
        <f>SUM(B36:B38)</f>
        <v>6000</v>
      </c>
      <c r="C39" t="s">
        <v>16</v>
      </c>
      <c r="D39">
        <v>14000</v>
      </c>
    </row>
    <row r="41" spans="1:4" x14ac:dyDescent="0.2">
      <c r="A41" t="s">
        <v>5</v>
      </c>
      <c r="B41">
        <f>SUM(B11:B13)</f>
        <v>999.99999999999989</v>
      </c>
      <c r="C41" t="s">
        <v>16</v>
      </c>
      <c r="D41">
        <v>1000</v>
      </c>
    </row>
    <row r="42" spans="1:4" x14ac:dyDescent="0.2">
      <c r="A42" t="s">
        <v>6</v>
      </c>
      <c r="B42">
        <f>SUM(C11:C13)</f>
        <v>2000</v>
      </c>
      <c r="C42" t="s">
        <v>16</v>
      </c>
      <c r="D42">
        <v>2000</v>
      </c>
    </row>
    <row r="43" spans="1:4" x14ac:dyDescent="0.2">
      <c r="A43" t="s">
        <v>7</v>
      </c>
      <c r="B43">
        <f>SUM(D11:D13)</f>
        <v>3000</v>
      </c>
      <c r="C43" t="s">
        <v>16</v>
      </c>
      <c r="D43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2021-04-14T14:25:31Z</dcterms:created>
  <dcterms:modified xsi:type="dcterms:W3CDTF">2021-04-14T15:14:37Z</dcterms:modified>
</cp:coreProperties>
</file>