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campbell/Documents/GitHub/MIT-Analytics/Unit 9 Integer Optimization/"/>
    </mc:Choice>
  </mc:AlternateContent>
  <xr:revisionPtr revIDLastSave="0" documentId="13_ncr:1_{EFA64955-8486-9944-945F-EF7B2D949890}" xr6:coauthVersionLast="45" xr6:coauthVersionMax="45" xr10:uidLastSave="{00000000-0000-0000-0000-000000000000}"/>
  <bookViews>
    <workbookView xWindow="0" yWindow="500" windowWidth="25600" windowHeight="13800" tabRatio="500" activeTab="1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Sheet1!$C$5:$E$37</definedName>
    <definedName name="solver_adj" localSheetId="1" hidden="1">Sheet2!$C$5:$E$37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Sheet1!$C$38:$E$38</definedName>
    <definedName name="solver_lhs1" localSheetId="1" hidden="1">Sheet2!$C$38:$E$38</definedName>
    <definedName name="solver_lhs2" localSheetId="0" hidden="1">Sheet1!$C$44:$C$45</definedName>
    <definedName name="solver_lhs2" localSheetId="1" hidden="1">Sheet2!$C$44:$C$46</definedName>
    <definedName name="solver_lhs3" localSheetId="0" hidden="1">Sheet1!$C$5:$E$37</definedName>
    <definedName name="solver_lhs3" localSheetId="1" hidden="1">Sheet2!$C$5:$E$37</definedName>
    <definedName name="solver_lhs4" localSheetId="0" hidden="1">Sheet1!$I$5:$I$37</definedName>
    <definedName name="solver_lhs4" localSheetId="1" hidden="1">Sheet2!$I$5:$I$37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opt" localSheetId="0" hidden="1">Sheet1!$C$41</definedName>
    <definedName name="solver_opt" localSheetId="1" hidden="1">Sheet2!$C$41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0" hidden="1">5</definedName>
    <definedName name="solver_rel3" localSheetId="1" hidden="1">5</definedName>
    <definedName name="solver_rel4" localSheetId="0" hidden="1">2</definedName>
    <definedName name="solver_rel4" localSheetId="1" hidden="1">2</definedName>
    <definedName name="solver_rhs1" localSheetId="0" hidden="1">1</definedName>
    <definedName name="solver_rhs1" localSheetId="1" hidden="1">1</definedName>
    <definedName name="solver_rhs2" localSheetId="0" hidden="1">100</definedName>
    <definedName name="solver_rhs2" localSheetId="1" hidden="1">100</definedName>
    <definedName name="solver_rhs3" localSheetId="0" hidden="1">binary</definedName>
    <definedName name="solver_rhs3" localSheetId="1" hidden="1">binary</definedName>
    <definedName name="solver_rhs4" localSheetId="0" hidden="1">1</definedName>
    <definedName name="solver_rhs4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2" l="1"/>
  <c r="C46" i="2"/>
  <c r="C44" i="2"/>
  <c r="C45" i="2"/>
  <c r="E38" i="2"/>
  <c r="D38" i="2"/>
  <c r="C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C45" i="1" l="1"/>
  <c r="C44" i="1"/>
  <c r="D38" i="1"/>
  <c r="E38" i="1"/>
  <c r="C3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C41" i="1"/>
</calcChain>
</file>

<file path=xl/sharedStrings.xml><?xml version="1.0" encoding="utf-8"?>
<sst xmlns="http://schemas.openxmlformats.org/spreadsheetml/2006/main" count="114" uniqueCount="54">
  <si>
    <t>Gerrymandering New Mexico</t>
  </si>
  <si>
    <t>Current (2012) County Assignment (z_ij)</t>
  </si>
  <si>
    <t>Difference in Democratic and Republican Votes (D_j - R_j)</t>
  </si>
  <si>
    <t>County Num</t>
  </si>
  <si>
    <t>County</t>
  </si>
  <si>
    <t>District 1</t>
  </si>
  <si>
    <t>District 2</t>
  </si>
  <si>
    <t>District 3</t>
  </si>
  <si>
    <t>Scenario 1</t>
  </si>
  <si>
    <t>Scenario 2</t>
  </si>
  <si>
    <t>Scenario 3</t>
  </si>
  <si>
    <t>Bernalillo</t>
  </si>
  <si>
    <t>Catron</t>
  </si>
  <si>
    <t>Chaves</t>
  </si>
  <si>
    <t>Cibola</t>
  </si>
  <si>
    <t>Colfax</t>
  </si>
  <si>
    <t>Curry</t>
  </si>
  <si>
    <t>DeBaca</t>
  </si>
  <si>
    <t>Dona Ana</t>
  </si>
  <si>
    <t>Eddy</t>
  </si>
  <si>
    <t>Grant</t>
  </si>
  <si>
    <t>Guadalupe</t>
  </si>
  <si>
    <t>Harding</t>
  </si>
  <si>
    <t>Hidalgo</t>
  </si>
  <si>
    <t>Lea</t>
  </si>
  <si>
    <t>Lincoln</t>
  </si>
  <si>
    <t>Los Alamos</t>
  </si>
  <si>
    <t>Luna</t>
  </si>
  <si>
    <t>McKinley</t>
  </si>
  <si>
    <t>Mora</t>
  </si>
  <si>
    <t>Otero</t>
  </si>
  <si>
    <t>Quay</t>
  </si>
  <si>
    <t>Rio Arriba</t>
  </si>
  <si>
    <t>Roosevelt</t>
  </si>
  <si>
    <t>Sandoval</t>
  </si>
  <si>
    <t>San Juan</t>
  </si>
  <si>
    <t>San Miguel</t>
  </si>
  <si>
    <t>Santa Fe</t>
  </si>
  <si>
    <t>Sierra</t>
  </si>
  <si>
    <t>Socorro</t>
  </si>
  <si>
    <t>Taos</t>
  </si>
  <si>
    <t>Torrance</t>
  </si>
  <si>
    <t>Union</t>
  </si>
  <si>
    <t>Valencia</t>
  </si>
  <si>
    <t>Objective</t>
  </si>
  <si>
    <t>Constrants</t>
  </si>
  <si>
    <t>D1 margin</t>
  </si>
  <si>
    <t>D3 margin</t>
  </si>
  <si>
    <t>&gt;=</t>
  </si>
  <si>
    <t>100 votes</t>
  </si>
  <si>
    <t>Maximize</t>
  </si>
  <si>
    <t>1 district per county</t>
  </si>
  <si>
    <t>District countires</t>
  </si>
  <si>
    <t>D2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</si>
</sst>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13" xfId="0" applyBorder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5" xfId="0" applyBorder="1"/>
    <xf numFmtId="0" fontId="0" fillId="0" borderId="14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26" workbookViewId="0">
      <selection activeCell="E33" sqref="E33"/>
    </sheetView>
  </sheetViews>
  <sheetFormatPr baseColWidth="10" defaultRowHeight="16" x14ac:dyDescent="0.2"/>
  <cols>
    <col min="1" max="1" width="17.33203125" customWidth="1"/>
    <col min="5" max="5" width="21.33203125" customWidth="1"/>
    <col min="6" max="6" width="20.6640625" customWidth="1"/>
    <col min="7" max="7" width="21.1640625" customWidth="1"/>
    <col min="8" max="8" width="21.83203125" customWidth="1"/>
  </cols>
  <sheetData>
    <row r="1" spans="1:9" x14ac:dyDescent="0.2">
      <c r="A1" s="17" t="s">
        <v>0</v>
      </c>
      <c r="B1" s="1"/>
      <c r="C1" s="1"/>
      <c r="D1" s="1"/>
      <c r="E1" s="1"/>
      <c r="F1" s="1"/>
      <c r="G1" s="1"/>
      <c r="H1" s="1"/>
      <c r="I1" s="1"/>
    </row>
    <row r="2" spans="1:9" ht="17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30" customHeight="1" thickBot="1" x14ac:dyDescent="0.25">
      <c r="A3" s="2"/>
      <c r="B3" s="2"/>
      <c r="C3" s="21" t="s">
        <v>1</v>
      </c>
      <c r="D3" s="22"/>
      <c r="E3" s="23"/>
      <c r="F3" s="21" t="s">
        <v>2</v>
      </c>
      <c r="G3" s="22"/>
      <c r="H3" s="23"/>
      <c r="I3" s="1"/>
    </row>
    <row r="4" spans="1:9" ht="29" thickBot="1" x14ac:dyDescent="0.25">
      <c r="A4" s="3" t="s">
        <v>3</v>
      </c>
      <c r="B4" s="4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20" t="s">
        <v>51</v>
      </c>
    </row>
    <row r="5" spans="1:9" ht="17" x14ac:dyDescent="0.2">
      <c r="A5" s="5">
        <v>1</v>
      </c>
      <c r="B5" s="6" t="s">
        <v>11</v>
      </c>
      <c r="C5">
        <v>0</v>
      </c>
      <c r="D5">
        <v>1</v>
      </c>
      <c r="E5">
        <v>0</v>
      </c>
      <c r="F5" s="5">
        <v>42941</v>
      </c>
      <c r="G5" s="7">
        <v>43411</v>
      </c>
      <c r="H5" s="8">
        <v>11336</v>
      </c>
      <c r="I5" s="1">
        <f>SUM(C5:E5)</f>
        <v>1</v>
      </c>
    </row>
    <row r="6" spans="1:9" ht="17" x14ac:dyDescent="0.2">
      <c r="A6" s="9">
        <v>2</v>
      </c>
      <c r="B6" s="10" t="s">
        <v>12</v>
      </c>
      <c r="C6">
        <v>1</v>
      </c>
      <c r="D6">
        <v>0</v>
      </c>
      <c r="E6">
        <v>0</v>
      </c>
      <c r="F6" s="9">
        <v>-917</v>
      </c>
      <c r="G6" s="11">
        <v>18</v>
      </c>
      <c r="H6" s="12">
        <v>-716</v>
      </c>
      <c r="I6" s="1">
        <f t="shared" ref="I6:I37" si="0">SUM(C6:E6)</f>
        <v>1</v>
      </c>
    </row>
    <row r="7" spans="1:9" ht="17" x14ac:dyDescent="0.2">
      <c r="A7" s="9">
        <v>3</v>
      </c>
      <c r="B7" s="10" t="s">
        <v>13</v>
      </c>
      <c r="C7">
        <v>0</v>
      </c>
      <c r="D7">
        <v>0</v>
      </c>
      <c r="E7">
        <v>1</v>
      </c>
      <c r="F7" s="9">
        <v>-6650</v>
      </c>
      <c r="G7" s="11">
        <v>-6244</v>
      </c>
      <c r="H7" s="12">
        <v>-6436</v>
      </c>
      <c r="I7" s="1">
        <f t="shared" si="0"/>
        <v>1</v>
      </c>
    </row>
    <row r="8" spans="1:9" ht="17" x14ac:dyDescent="0.2">
      <c r="A8" s="9">
        <v>4</v>
      </c>
      <c r="B8" s="10" t="s">
        <v>14</v>
      </c>
      <c r="C8">
        <v>0</v>
      </c>
      <c r="D8">
        <v>1</v>
      </c>
      <c r="E8">
        <v>0</v>
      </c>
      <c r="F8" s="9">
        <v>1941</v>
      </c>
      <c r="G8" s="11">
        <v>1449</v>
      </c>
      <c r="H8" s="12">
        <v>1025</v>
      </c>
      <c r="I8" s="1">
        <f t="shared" si="0"/>
        <v>1</v>
      </c>
    </row>
    <row r="9" spans="1:9" ht="17" x14ac:dyDescent="0.2">
      <c r="A9" s="9">
        <v>5</v>
      </c>
      <c r="B9" s="10" t="s">
        <v>15</v>
      </c>
      <c r="C9">
        <v>0</v>
      </c>
      <c r="D9">
        <v>1</v>
      </c>
      <c r="E9">
        <v>0</v>
      </c>
      <c r="F9" s="9">
        <v>116</v>
      </c>
      <c r="G9" s="11">
        <v>-871</v>
      </c>
      <c r="H9" s="12">
        <v>-1099</v>
      </c>
      <c r="I9" s="1">
        <f t="shared" si="0"/>
        <v>1</v>
      </c>
    </row>
    <row r="10" spans="1:9" ht="17" x14ac:dyDescent="0.2">
      <c r="A10" s="9">
        <v>6</v>
      </c>
      <c r="B10" s="10" t="s">
        <v>16</v>
      </c>
      <c r="C10">
        <v>0</v>
      </c>
      <c r="D10">
        <v>0</v>
      </c>
      <c r="E10">
        <v>1</v>
      </c>
      <c r="F10" s="9">
        <v>-5194</v>
      </c>
      <c r="G10" s="11">
        <v>-4241</v>
      </c>
      <c r="H10" s="12">
        <v>-5093</v>
      </c>
      <c r="I10" s="1">
        <f t="shared" si="0"/>
        <v>1</v>
      </c>
    </row>
    <row r="11" spans="1:9" ht="17" x14ac:dyDescent="0.2">
      <c r="A11" s="9">
        <v>7</v>
      </c>
      <c r="B11" s="10" t="s">
        <v>17</v>
      </c>
      <c r="C11">
        <v>0</v>
      </c>
      <c r="D11">
        <v>0</v>
      </c>
      <c r="E11">
        <v>1</v>
      </c>
      <c r="F11" s="9">
        <v>-299</v>
      </c>
      <c r="G11" s="11">
        <v>223</v>
      </c>
      <c r="H11" s="12">
        <v>567</v>
      </c>
      <c r="I11" s="1">
        <f t="shared" si="0"/>
        <v>1</v>
      </c>
    </row>
    <row r="12" spans="1:9" ht="17" x14ac:dyDescent="0.2">
      <c r="A12" s="9">
        <v>8</v>
      </c>
      <c r="B12" s="10" t="s">
        <v>18</v>
      </c>
      <c r="C12">
        <v>0</v>
      </c>
      <c r="D12">
        <v>0</v>
      </c>
      <c r="E12">
        <v>1</v>
      </c>
      <c r="F12" s="9">
        <v>9790</v>
      </c>
      <c r="G12" s="11">
        <v>8856</v>
      </c>
      <c r="H12" s="12">
        <v>8251</v>
      </c>
      <c r="I12" s="1">
        <f t="shared" si="0"/>
        <v>1</v>
      </c>
    </row>
    <row r="13" spans="1:9" ht="17" x14ac:dyDescent="0.2">
      <c r="A13" s="9">
        <v>9</v>
      </c>
      <c r="B13" s="10" t="s">
        <v>19</v>
      </c>
      <c r="C13">
        <v>0</v>
      </c>
      <c r="D13">
        <v>0</v>
      </c>
      <c r="E13">
        <v>1</v>
      </c>
      <c r="F13" s="9">
        <v>-6436</v>
      </c>
      <c r="G13" s="11">
        <v>-6787</v>
      </c>
      <c r="H13" s="12">
        <v>-6736</v>
      </c>
      <c r="I13" s="1">
        <f t="shared" si="0"/>
        <v>1</v>
      </c>
    </row>
    <row r="14" spans="1:9" ht="17" x14ac:dyDescent="0.2">
      <c r="A14" s="9">
        <v>10</v>
      </c>
      <c r="B14" s="10" t="s">
        <v>20</v>
      </c>
      <c r="C14">
        <v>0</v>
      </c>
      <c r="D14">
        <v>1</v>
      </c>
      <c r="E14">
        <v>0</v>
      </c>
      <c r="F14" s="9">
        <v>1723</v>
      </c>
      <c r="G14" s="11">
        <v>1993</v>
      </c>
      <c r="H14" s="12">
        <v>1121</v>
      </c>
      <c r="I14" s="1">
        <f t="shared" si="0"/>
        <v>1</v>
      </c>
    </row>
    <row r="15" spans="1:9" ht="17" x14ac:dyDescent="0.2">
      <c r="A15" s="9">
        <v>11</v>
      </c>
      <c r="B15" s="10" t="s">
        <v>21</v>
      </c>
      <c r="C15">
        <v>0</v>
      </c>
      <c r="D15">
        <v>1</v>
      </c>
      <c r="E15">
        <v>0</v>
      </c>
      <c r="F15" s="9">
        <v>870</v>
      </c>
      <c r="G15" s="11">
        <v>260</v>
      </c>
      <c r="H15" s="12">
        <v>183</v>
      </c>
      <c r="I15" s="1">
        <f t="shared" si="0"/>
        <v>1</v>
      </c>
    </row>
    <row r="16" spans="1:9" ht="17" x14ac:dyDescent="0.2">
      <c r="A16" s="9">
        <v>12</v>
      </c>
      <c r="B16" s="10" t="s">
        <v>22</v>
      </c>
      <c r="C16">
        <v>0</v>
      </c>
      <c r="D16">
        <v>0</v>
      </c>
      <c r="E16">
        <v>1</v>
      </c>
      <c r="F16" s="9">
        <v>-66</v>
      </c>
      <c r="G16" s="11">
        <v>-349</v>
      </c>
      <c r="H16" s="12">
        <v>-286</v>
      </c>
      <c r="I16" s="1">
        <f t="shared" si="0"/>
        <v>1</v>
      </c>
    </row>
    <row r="17" spans="1:9" ht="17" x14ac:dyDescent="0.2">
      <c r="A17" s="9">
        <v>13</v>
      </c>
      <c r="B17" s="10" t="s">
        <v>23</v>
      </c>
      <c r="C17">
        <v>0</v>
      </c>
      <c r="D17">
        <v>1</v>
      </c>
      <c r="E17">
        <v>0</v>
      </c>
      <c r="F17" s="9">
        <v>99</v>
      </c>
      <c r="G17" s="11">
        <v>510</v>
      </c>
      <c r="H17" s="12">
        <v>1014</v>
      </c>
      <c r="I17" s="1">
        <f t="shared" si="0"/>
        <v>1</v>
      </c>
    </row>
    <row r="18" spans="1:9" ht="17" x14ac:dyDescent="0.2">
      <c r="A18" s="9">
        <v>14</v>
      </c>
      <c r="B18" s="10" t="s">
        <v>24</v>
      </c>
      <c r="C18">
        <v>0</v>
      </c>
      <c r="D18">
        <v>0</v>
      </c>
      <c r="E18">
        <v>1</v>
      </c>
      <c r="F18" s="9">
        <v>-8412</v>
      </c>
      <c r="G18" s="11">
        <v>-7585</v>
      </c>
      <c r="H18" s="12">
        <v>-8062</v>
      </c>
      <c r="I18" s="1">
        <f t="shared" si="0"/>
        <v>1</v>
      </c>
    </row>
    <row r="19" spans="1:9" ht="17" x14ac:dyDescent="0.2">
      <c r="A19" s="9">
        <v>15</v>
      </c>
      <c r="B19" s="10" t="s">
        <v>25</v>
      </c>
      <c r="C19">
        <v>0</v>
      </c>
      <c r="D19">
        <v>0</v>
      </c>
      <c r="E19">
        <v>1</v>
      </c>
      <c r="F19" s="9">
        <v>-3009</v>
      </c>
      <c r="G19" s="11">
        <v>-2233</v>
      </c>
      <c r="H19" s="12">
        <v>-1678</v>
      </c>
      <c r="I19" s="1">
        <f t="shared" si="0"/>
        <v>1</v>
      </c>
    </row>
    <row r="20" spans="1:9" ht="17" x14ac:dyDescent="0.2">
      <c r="A20" s="9">
        <v>16</v>
      </c>
      <c r="B20" s="10" t="s">
        <v>26</v>
      </c>
      <c r="C20">
        <v>0</v>
      </c>
      <c r="D20">
        <v>1</v>
      </c>
      <c r="E20">
        <v>0</v>
      </c>
      <c r="F20" s="9">
        <v>395</v>
      </c>
      <c r="G20" s="11">
        <v>-347</v>
      </c>
      <c r="H20" s="12">
        <v>1984</v>
      </c>
      <c r="I20" s="1">
        <f t="shared" si="0"/>
        <v>1</v>
      </c>
    </row>
    <row r="21" spans="1:9" ht="17" x14ac:dyDescent="0.2">
      <c r="A21" s="9">
        <v>17</v>
      </c>
      <c r="B21" s="10" t="s">
        <v>27</v>
      </c>
      <c r="C21">
        <v>0</v>
      </c>
      <c r="D21">
        <v>0</v>
      </c>
      <c r="E21">
        <v>1</v>
      </c>
      <c r="F21" s="9">
        <v>-81</v>
      </c>
      <c r="G21" s="11">
        <v>233</v>
      </c>
      <c r="H21" s="12">
        <v>-371</v>
      </c>
      <c r="I21" s="1">
        <f t="shared" si="0"/>
        <v>1</v>
      </c>
    </row>
    <row r="22" spans="1:9" ht="17" x14ac:dyDescent="0.2">
      <c r="A22" s="9">
        <v>18</v>
      </c>
      <c r="B22" s="10" t="s">
        <v>28</v>
      </c>
      <c r="C22">
        <v>0</v>
      </c>
      <c r="D22">
        <v>1</v>
      </c>
      <c r="E22">
        <v>0</v>
      </c>
      <c r="F22" s="9">
        <v>9943</v>
      </c>
      <c r="G22" s="11">
        <v>9995</v>
      </c>
      <c r="H22" s="12">
        <v>9711</v>
      </c>
      <c r="I22" s="1">
        <f t="shared" si="0"/>
        <v>1</v>
      </c>
    </row>
    <row r="23" spans="1:9" ht="17" x14ac:dyDescent="0.2">
      <c r="A23" s="9">
        <v>19</v>
      </c>
      <c r="B23" s="10" t="s">
        <v>29</v>
      </c>
      <c r="C23">
        <v>0</v>
      </c>
      <c r="D23">
        <v>0</v>
      </c>
      <c r="E23">
        <v>1</v>
      </c>
      <c r="F23" s="9">
        <v>1361</v>
      </c>
      <c r="G23" s="11">
        <v>1780</v>
      </c>
      <c r="H23" s="12">
        <v>975</v>
      </c>
      <c r="I23" s="1">
        <f t="shared" si="0"/>
        <v>1</v>
      </c>
    </row>
    <row r="24" spans="1:9" ht="17" x14ac:dyDescent="0.2">
      <c r="A24" s="9">
        <v>20</v>
      </c>
      <c r="B24" s="10" t="s">
        <v>30</v>
      </c>
      <c r="C24">
        <v>0</v>
      </c>
      <c r="D24">
        <v>0</v>
      </c>
      <c r="E24">
        <v>1</v>
      </c>
      <c r="F24" s="9">
        <v>-5504</v>
      </c>
      <c r="G24" s="11">
        <v>-5578</v>
      </c>
      <c r="H24" s="12">
        <v>-5135</v>
      </c>
      <c r="I24" s="1">
        <f t="shared" si="0"/>
        <v>1</v>
      </c>
    </row>
    <row r="25" spans="1:9" ht="17" x14ac:dyDescent="0.2">
      <c r="A25" s="9">
        <v>21</v>
      </c>
      <c r="B25" s="10" t="s">
        <v>31</v>
      </c>
      <c r="C25">
        <v>0</v>
      </c>
      <c r="D25">
        <v>0</v>
      </c>
      <c r="E25">
        <v>1</v>
      </c>
      <c r="F25" s="9">
        <v>-812</v>
      </c>
      <c r="G25" s="11">
        <v>-992</v>
      </c>
      <c r="H25" s="12">
        <v>-942</v>
      </c>
      <c r="I25" s="1">
        <f t="shared" si="0"/>
        <v>1</v>
      </c>
    </row>
    <row r="26" spans="1:9" ht="17" x14ac:dyDescent="0.2">
      <c r="A26" s="9">
        <v>22</v>
      </c>
      <c r="B26" s="10" t="s">
        <v>32</v>
      </c>
      <c r="C26">
        <v>0</v>
      </c>
      <c r="D26">
        <v>1</v>
      </c>
      <c r="E26">
        <v>0</v>
      </c>
      <c r="F26" s="9">
        <v>8016</v>
      </c>
      <c r="G26" s="11">
        <v>7948</v>
      </c>
      <c r="H26" s="12">
        <v>44329</v>
      </c>
      <c r="I26" s="1">
        <f t="shared" si="0"/>
        <v>1</v>
      </c>
    </row>
    <row r="27" spans="1:9" ht="17" x14ac:dyDescent="0.2">
      <c r="A27" s="9">
        <v>23</v>
      </c>
      <c r="B27" s="10" t="s">
        <v>33</v>
      </c>
      <c r="C27">
        <v>0</v>
      </c>
      <c r="D27">
        <v>0</v>
      </c>
      <c r="E27">
        <v>1</v>
      </c>
      <c r="F27" s="9">
        <v>-2313</v>
      </c>
      <c r="G27" s="11">
        <v>-2665</v>
      </c>
      <c r="H27" s="12">
        <v>-2263</v>
      </c>
      <c r="I27" s="1">
        <f t="shared" si="0"/>
        <v>1</v>
      </c>
    </row>
    <row r="28" spans="1:9" ht="17" x14ac:dyDescent="0.2">
      <c r="A28" s="9">
        <v>24</v>
      </c>
      <c r="B28" s="10" t="s">
        <v>34</v>
      </c>
      <c r="C28">
        <v>0</v>
      </c>
      <c r="D28">
        <v>1</v>
      </c>
      <c r="E28">
        <v>0</v>
      </c>
      <c r="F28" s="9">
        <v>2707</v>
      </c>
      <c r="G28" s="11">
        <v>1984</v>
      </c>
      <c r="H28" s="12">
        <v>5668</v>
      </c>
      <c r="I28" s="1">
        <f t="shared" si="0"/>
        <v>1</v>
      </c>
    </row>
    <row r="29" spans="1:9" ht="17" x14ac:dyDescent="0.2">
      <c r="A29" s="9">
        <v>25</v>
      </c>
      <c r="B29" s="10" t="s">
        <v>35</v>
      </c>
      <c r="C29">
        <v>0</v>
      </c>
      <c r="D29">
        <v>0</v>
      </c>
      <c r="E29">
        <v>1</v>
      </c>
      <c r="F29" s="9">
        <v>-13091</v>
      </c>
      <c r="G29" s="11">
        <v>-13942</v>
      </c>
      <c r="H29" s="12">
        <v>-13488</v>
      </c>
      <c r="I29" s="1">
        <f t="shared" si="0"/>
        <v>1</v>
      </c>
    </row>
    <row r="30" spans="1:9" ht="17" x14ac:dyDescent="0.2">
      <c r="A30" s="9">
        <v>26</v>
      </c>
      <c r="B30" s="10" t="s">
        <v>36</v>
      </c>
      <c r="C30">
        <v>0</v>
      </c>
      <c r="D30">
        <v>1</v>
      </c>
      <c r="E30">
        <v>0</v>
      </c>
      <c r="F30" s="9">
        <v>6473</v>
      </c>
      <c r="G30" s="11">
        <v>7008</v>
      </c>
      <c r="H30" s="12">
        <v>7571</v>
      </c>
      <c r="I30" s="1">
        <f t="shared" si="0"/>
        <v>1</v>
      </c>
    </row>
    <row r="31" spans="1:9" ht="17" x14ac:dyDescent="0.2">
      <c r="A31" s="9">
        <v>27</v>
      </c>
      <c r="B31" s="10" t="s">
        <v>37</v>
      </c>
      <c r="C31">
        <v>0</v>
      </c>
      <c r="D31">
        <v>0</v>
      </c>
      <c r="E31">
        <v>1</v>
      </c>
      <c r="F31" s="9">
        <v>34523</v>
      </c>
      <c r="G31" s="11">
        <v>34516</v>
      </c>
      <c r="H31" s="12">
        <v>12145</v>
      </c>
      <c r="I31" s="1">
        <f t="shared" si="0"/>
        <v>1</v>
      </c>
    </row>
    <row r="32" spans="1:9" ht="17" x14ac:dyDescent="0.2">
      <c r="A32" s="9">
        <v>28</v>
      </c>
      <c r="B32" s="10" t="s">
        <v>38</v>
      </c>
      <c r="C32">
        <v>0</v>
      </c>
      <c r="D32">
        <v>0</v>
      </c>
      <c r="E32">
        <v>1</v>
      </c>
      <c r="F32" s="9">
        <v>-965</v>
      </c>
      <c r="G32" s="11">
        <v>-658</v>
      </c>
      <c r="H32" s="12">
        <v>-173</v>
      </c>
      <c r="I32" s="1">
        <f t="shared" si="0"/>
        <v>1</v>
      </c>
    </row>
    <row r="33" spans="1:9" ht="17" x14ac:dyDescent="0.2">
      <c r="A33" s="9">
        <v>29</v>
      </c>
      <c r="B33" s="10" t="s">
        <v>39</v>
      </c>
      <c r="C33">
        <v>1</v>
      </c>
      <c r="D33">
        <v>0</v>
      </c>
      <c r="E33">
        <v>0</v>
      </c>
      <c r="F33" s="9">
        <v>1285</v>
      </c>
      <c r="G33" s="11">
        <v>1491</v>
      </c>
      <c r="H33" s="12">
        <v>3004</v>
      </c>
      <c r="I33" s="1">
        <f t="shared" si="0"/>
        <v>1</v>
      </c>
    </row>
    <row r="34" spans="1:9" ht="17" x14ac:dyDescent="0.2">
      <c r="A34" s="9">
        <v>30</v>
      </c>
      <c r="B34" s="10" t="s">
        <v>40</v>
      </c>
      <c r="C34">
        <v>0</v>
      </c>
      <c r="D34">
        <v>0</v>
      </c>
      <c r="E34">
        <v>1</v>
      </c>
      <c r="F34" s="9">
        <v>9145</v>
      </c>
      <c r="G34" s="11">
        <v>9779</v>
      </c>
      <c r="H34" s="12">
        <v>10226</v>
      </c>
      <c r="I34" s="1">
        <f t="shared" si="0"/>
        <v>1</v>
      </c>
    </row>
    <row r="35" spans="1:9" ht="17" x14ac:dyDescent="0.2">
      <c r="A35" s="9">
        <v>31</v>
      </c>
      <c r="B35" s="10" t="s">
        <v>41</v>
      </c>
      <c r="C35">
        <v>0</v>
      </c>
      <c r="D35">
        <v>0</v>
      </c>
      <c r="E35">
        <v>1</v>
      </c>
      <c r="F35" s="9">
        <v>-1107</v>
      </c>
      <c r="G35" s="11">
        <v>-1980</v>
      </c>
      <c r="H35" s="12">
        <v>-2245</v>
      </c>
      <c r="I35" s="1">
        <f t="shared" si="0"/>
        <v>1</v>
      </c>
    </row>
    <row r="36" spans="1:9" ht="17" x14ac:dyDescent="0.2">
      <c r="A36" s="9">
        <v>32</v>
      </c>
      <c r="B36" s="10" t="s">
        <v>42</v>
      </c>
      <c r="C36">
        <v>0</v>
      </c>
      <c r="D36">
        <v>0</v>
      </c>
      <c r="E36">
        <v>1</v>
      </c>
      <c r="F36" s="9">
        <v>-760</v>
      </c>
      <c r="G36" s="11">
        <v>-606</v>
      </c>
      <c r="H36" s="12">
        <v>-1368</v>
      </c>
      <c r="I36" s="1">
        <f t="shared" si="0"/>
        <v>1</v>
      </c>
    </row>
    <row r="37" spans="1:9" ht="18" thickBot="1" x14ac:dyDescent="0.25">
      <c r="A37" s="13">
        <v>33</v>
      </c>
      <c r="B37" s="14" t="s">
        <v>43</v>
      </c>
      <c r="C37" s="24">
        <v>0</v>
      </c>
      <c r="D37" s="24">
        <v>1</v>
      </c>
      <c r="E37" s="25">
        <v>0</v>
      </c>
      <c r="F37" s="13">
        <v>685</v>
      </c>
      <c r="G37" s="15">
        <v>-304</v>
      </c>
      <c r="H37" s="16">
        <v>909</v>
      </c>
      <c r="I37" s="1">
        <f t="shared" si="0"/>
        <v>1</v>
      </c>
    </row>
    <row r="38" spans="1:9" ht="28" x14ac:dyDescent="0.2">
      <c r="A38" s="1"/>
      <c r="B38" s="20" t="s">
        <v>52</v>
      </c>
      <c r="C38" s="1">
        <f>SUM(C5:C37)</f>
        <v>2</v>
      </c>
      <c r="D38" s="1">
        <f t="shared" ref="D38:E38" si="1">SUM(D5:D37)</f>
        <v>12</v>
      </c>
      <c r="E38" s="1">
        <f t="shared" si="1"/>
        <v>19</v>
      </c>
      <c r="F38" s="1"/>
      <c r="G38" s="1"/>
      <c r="H38" s="1"/>
      <c r="I38" s="1"/>
    </row>
    <row r="39" spans="1:9" x14ac:dyDescent="0.2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">
      <c r="A40" s="1"/>
      <c r="B40" t="s">
        <v>44</v>
      </c>
      <c r="C40" t="s">
        <v>50</v>
      </c>
      <c r="D40" s="1"/>
      <c r="E40" s="1"/>
      <c r="F40" s="1"/>
      <c r="G40" s="1"/>
      <c r="H40" s="1"/>
      <c r="I40" s="1"/>
    </row>
    <row r="41" spans="1:9" x14ac:dyDescent="0.2">
      <c r="B41" s="19" t="s">
        <v>6</v>
      </c>
      <c r="C41" s="18">
        <f>SUMPRODUCT(F5:F37,D5:D37)</f>
        <v>75909</v>
      </c>
    </row>
    <row r="43" spans="1:9" x14ac:dyDescent="0.2">
      <c r="B43" t="s">
        <v>45</v>
      </c>
    </row>
    <row r="44" spans="1:9" x14ac:dyDescent="0.2">
      <c r="B44" s="19" t="s">
        <v>46</v>
      </c>
      <c r="C44">
        <f>SUMPRODUCT(C5:C37,F5:F37)</f>
        <v>368</v>
      </c>
      <c r="D44" t="s">
        <v>48</v>
      </c>
      <c r="E44" t="s">
        <v>49</v>
      </c>
    </row>
    <row r="45" spans="1:9" x14ac:dyDescent="0.2">
      <c r="B45" s="19" t="s">
        <v>47</v>
      </c>
      <c r="C45">
        <f>SUMPRODUCT(E5:E37,F5:F37)</f>
        <v>120</v>
      </c>
      <c r="D45" t="s">
        <v>48</v>
      </c>
      <c r="E45" t="s">
        <v>49</v>
      </c>
    </row>
  </sheetData>
  <mergeCells count="2">
    <mergeCell ref="C3:E3"/>
    <mergeCell ref="F3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546F-71C7-B445-9FA6-628F48330D9F}">
  <dimension ref="A1:I46"/>
  <sheetViews>
    <sheetView tabSelected="1" topLeftCell="B1" workbookViewId="0">
      <selection activeCell="K5" sqref="K5"/>
    </sheetView>
  </sheetViews>
  <sheetFormatPr baseColWidth="10" defaultRowHeight="16" x14ac:dyDescent="0.2"/>
  <cols>
    <col min="1" max="1" width="17.33203125" customWidth="1"/>
    <col min="5" max="5" width="21.33203125" customWidth="1"/>
    <col min="6" max="6" width="20.6640625" customWidth="1"/>
    <col min="7" max="7" width="21.1640625" customWidth="1"/>
    <col min="8" max="8" width="21.83203125" customWidth="1"/>
  </cols>
  <sheetData>
    <row r="1" spans="1:9" x14ac:dyDescent="0.2">
      <c r="A1" s="17" t="s">
        <v>0</v>
      </c>
      <c r="B1" s="1"/>
      <c r="C1" s="1"/>
      <c r="D1" s="1"/>
      <c r="E1" s="1"/>
      <c r="F1" s="1"/>
      <c r="G1" s="1"/>
      <c r="H1" s="1"/>
      <c r="I1" s="1"/>
    </row>
    <row r="2" spans="1:9" ht="17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30" customHeight="1" thickBot="1" x14ac:dyDescent="0.25">
      <c r="A3" s="2"/>
      <c r="B3" s="2"/>
      <c r="C3" s="21" t="s">
        <v>1</v>
      </c>
      <c r="D3" s="22"/>
      <c r="E3" s="23"/>
      <c r="F3" s="21" t="s">
        <v>2</v>
      </c>
      <c r="G3" s="22"/>
      <c r="H3" s="23"/>
      <c r="I3" s="1"/>
    </row>
    <row r="4" spans="1:9" ht="29" thickBot="1" x14ac:dyDescent="0.25">
      <c r="A4" s="3" t="s">
        <v>3</v>
      </c>
      <c r="B4" s="4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20" t="s">
        <v>51</v>
      </c>
    </row>
    <row r="5" spans="1:9" ht="17" x14ac:dyDescent="0.2">
      <c r="A5" s="5">
        <v>1</v>
      </c>
      <c r="B5" s="6" t="s">
        <v>11</v>
      </c>
      <c r="C5">
        <v>0</v>
      </c>
      <c r="D5">
        <v>1</v>
      </c>
      <c r="E5">
        <v>0</v>
      </c>
      <c r="F5" s="5">
        <v>42941</v>
      </c>
      <c r="G5" s="7">
        <v>43411</v>
      </c>
      <c r="H5" s="8">
        <v>11336</v>
      </c>
      <c r="I5" s="1">
        <f>SUM(C5:E5)</f>
        <v>1</v>
      </c>
    </row>
    <row r="6" spans="1:9" ht="17" x14ac:dyDescent="0.2">
      <c r="A6" s="9">
        <v>2</v>
      </c>
      <c r="B6" s="10" t="s">
        <v>12</v>
      </c>
      <c r="C6">
        <v>1</v>
      </c>
      <c r="D6">
        <v>0</v>
      </c>
      <c r="E6">
        <v>0</v>
      </c>
      <c r="F6" s="9">
        <v>-917</v>
      </c>
      <c r="G6" s="11">
        <v>18</v>
      </c>
      <c r="H6" s="12">
        <v>-716</v>
      </c>
      <c r="I6" s="1">
        <f t="shared" ref="I6:I37" si="0">SUM(C6:E6)</f>
        <v>1</v>
      </c>
    </row>
    <row r="7" spans="1:9" ht="17" x14ac:dyDescent="0.2">
      <c r="A7" s="9">
        <v>3</v>
      </c>
      <c r="B7" s="10" t="s">
        <v>13</v>
      </c>
      <c r="C7">
        <v>0</v>
      </c>
      <c r="D7">
        <v>0</v>
      </c>
      <c r="E7">
        <v>1</v>
      </c>
      <c r="F7" s="9">
        <v>-6650</v>
      </c>
      <c r="G7" s="11">
        <v>-6244</v>
      </c>
      <c r="H7" s="12">
        <v>-6436</v>
      </c>
      <c r="I7" s="1">
        <f t="shared" si="0"/>
        <v>1</v>
      </c>
    </row>
    <row r="8" spans="1:9" ht="17" x14ac:dyDescent="0.2">
      <c r="A8" s="9">
        <v>4</v>
      </c>
      <c r="B8" s="10" t="s">
        <v>14</v>
      </c>
      <c r="C8">
        <v>0</v>
      </c>
      <c r="D8">
        <v>1</v>
      </c>
      <c r="E8">
        <v>0</v>
      </c>
      <c r="F8" s="9">
        <v>1941</v>
      </c>
      <c r="G8" s="11">
        <v>1449</v>
      </c>
      <c r="H8" s="12">
        <v>1025</v>
      </c>
      <c r="I8" s="1">
        <f t="shared" si="0"/>
        <v>1</v>
      </c>
    </row>
    <row r="9" spans="1:9" ht="17" x14ac:dyDescent="0.2">
      <c r="A9" s="9">
        <v>5</v>
      </c>
      <c r="B9" s="10" t="s">
        <v>15</v>
      </c>
      <c r="C9">
        <v>0</v>
      </c>
      <c r="D9">
        <v>1</v>
      </c>
      <c r="E9">
        <v>0</v>
      </c>
      <c r="F9" s="9">
        <v>116</v>
      </c>
      <c r="G9" s="11">
        <v>-871</v>
      </c>
      <c r="H9" s="12">
        <v>-1099</v>
      </c>
      <c r="I9" s="1">
        <f t="shared" si="0"/>
        <v>1</v>
      </c>
    </row>
    <row r="10" spans="1:9" ht="17" x14ac:dyDescent="0.2">
      <c r="A10" s="9">
        <v>6</v>
      </c>
      <c r="B10" s="10" t="s">
        <v>16</v>
      </c>
      <c r="C10">
        <v>0</v>
      </c>
      <c r="D10">
        <v>0</v>
      </c>
      <c r="E10">
        <v>1</v>
      </c>
      <c r="F10" s="9">
        <v>-5194</v>
      </c>
      <c r="G10" s="11">
        <v>-4241</v>
      </c>
      <c r="H10" s="12">
        <v>-5093</v>
      </c>
      <c r="I10" s="1">
        <f t="shared" si="0"/>
        <v>1</v>
      </c>
    </row>
    <row r="11" spans="1:9" ht="17" x14ac:dyDescent="0.2">
      <c r="A11" s="9">
        <v>7</v>
      </c>
      <c r="B11" s="10" t="s">
        <v>17</v>
      </c>
      <c r="C11">
        <v>0</v>
      </c>
      <c r="D11">
        <v>0</v>
      </c>
      <c r="E11">
        <v>1</v>
      </c>
      <c r="F11" s="9">
        <v>-299</v>
      </c>
      <c r="G11" s="11">
        <v>223</v>
      </c>
      <c r="H11" s="12">
        <v>567</v>
      </c>
      <c r="I11" s="1">
        <f t="shared" si="0"/>
        <v>1</v>
      </c>
    </row>
    <row r="12" spans="1:9" ht="17" x14ac:dyDescent="0.2">
      <c r="A12" s="9">
        <v>8</v>
      </c>
      <c r="B12" s="10" t="s">
        <v>18</v>
      </c>
      <c r="C12">
        <v>0</v>
      </c>
      <c r="D12">
        <v>0</v>
      </c>
      <c r="E12">
        <v>1</v>
      </c>
      <c r="F12" s="9">
        <v>9790</v>
      </c>
      <c r="G12" s="11">
        <v>8856</v>
      </c>
      <c r="H12" s="12">
        <v>8251</v>
      </c>
      <c r="I12" s="1">
        <f t="shared" si="0"/>
        <v>1</v>
      </c>
    </row>
    <row r="13" spans="1:9" ht="17" x14ac:dyDescent="0.2">
      <c r="A13" s="9">
        <v>9</v>
      </c>
      <c r="B13" s="10" t="s">
        <v>19</v>
      </c>
      <c r="C13">
        <v>0</v>
      </c>
      <c r="D13">
        <v>0</v>
      </c>
      <c r="E13">
        <v>1</v>
      </c>
      <c r="F13" s="9">
        <v>-6436</v>
      </c>
      <c r="G13" s="11">
        <v>-6787</v>
      </c>
      <c r="H13" s="12">
        <v>-6736</v>
      </c>
      <c r="I13" s="1">
        <f t="shared" si="0"/>
        <v>1</v>
      </c>
    </row>
    <row r="14" spans="1:9" ht="17" x14ac:dyDescent="0.2">
      <c r="A14" s="9">
        <v>10</v>
      </c>
      <c r="B14" s="10" t="s">
        <v>20</v>
      </c>
      <c r="C14">
        <v>0</v>
      </c>
      <c r="D14">
        <v>1</v>
      </c>
      <c r="E14">
        <v>0</v>
      </c>
      <c r="F14" s="9">
        <v>1723</v>
      </c>
      <c r="G14" s="11">
        <v>1993</v>
      </c>
      <c r="H14" s="12">
        <v>1121</v>
      </c>
      <c r="I14" s="1">
        <f t="shared" si="0"/>
        <v>1</v>
      </c>
    </row>
    <row r="15" spans="1:9" ht="17" x14ac:dyDescent="0.2">
      <c r="A15" s="9">
        <v>11</v>
      </c>
      <c r="B15" s="10" t="s">
        <v>21</v>
      </c>
      <c r="C15">
        <v>0</v>
      </c>
      <c r="D15">
        <v>1</v>
      </c>
      <c r="E15">
        <v>0</v>
      </c>
      <c r="F15" s="9">
        <v>870</v>
      </c>
      <c r="G15" s="11">
        <v>260</v>
      </c>
      <c r="H15" s="12">
        <v>183</v>
      </c>
      <c r="I15" s="1">
        <f t="shared" si="0"/>
        <v>1</v>
      </c>
    </row>
    <row r="16" spans="1:9" ht="17" x14ac:dyDescent="0.2">
      <c r="A16" s="9">
        <v>12</v>
      </c>
      <c r="B16" s="10" t="s">
        <v>22</v>
      </c>
      <c r="C16">
        <v>0</v>
      </c>
      <c r="D16">
        <v>0</v>
      </c>
      <c r="E16">
        <v>1</v>
      </c>
      <c r="F16" s="9">
        <v>-66</v>
      </c>
      <c r="G16" s="11">
        <v>-349</v>
      </c>
      <c r="H16" s="12">
        <v>-286</v>
      </c>
      <c r="I16" s="1">
        <f t="shared" si="0"/>
        <v>1</v>
      </c>
    </row>
    <row r="17" spans="1:9" ht="17" x14ac:dyDescent="0.2">
      <c r="A17" s="9">
        <v>13</v>
      </c>
      <c r="B17" s="10" t="s">
        <v>23</v>
      </c>
      <c r="C17">
        <v>0</v>
      </c>
      <c r="D17">
        <v>1</v>
      </c>
      <c r="E17">
        <v>0</v>
      </c>
      <c r="F17" s="9">
        <v>99</v>
      </c>
      <c r="G17" s="11">
        <v>510</v>
      </c>
      <c r="H17" s="12">
        <v>1014</v>
      </c>
      <c r="I17" s="1">
        <f t="shared" si="0"/>
        <v>1</v>
      </c>
    </row>
    <row r="18" spans="1:9" ht="17" x14ac:dyDescent="0.2">
      <c r="A18" s="9">
        <v>14</v>
      </c>
      <c r="B18" s="10" t="s">
        <v>24</v>
      </c>
      <c r="C18">
        <v>0</v>
      </c>
      <c r="D18">
        <v>0</v>
      </c>
      <c r="E18">
        <v>1</v>
      </c>
      <c r="F18" s="9">
        <v>-8412</v>
      </c>
      <c r="G18" s="11">
        <v>-7585</v>
      </c>
      <c r="H18" s="12">
        <v>-8062</v>
      </c>
      <c r="I18" s="1">
        <f t="shared" si="0"/>
        <v>1</v>
      </c>
    </row>
    <row r="19" spans="1:9" ht="17" x14ac:dyDescent="0.2">
      <c r="A19" s="9">
        <v>15</v>
      </c>
      <c r="B19" s="10" t="s">
        <v>25</v>
      </c>
      <c r="C19">
        <v>0</v>
      </c>
      <c r="D19">
        <v>0</v>
      </c>
      <c r="E19">
        <v>1</v>
      </c>
      <c r="F19" s="9">
        <v>-3009</v>
      </c>
      <c r="G19" s="11">
        <v>-2233</v>
      </c>
      <c r="H19" s="12">
        <v>-1678</v>
      </c>
      <c r="I19" s="1">
        <f t="shared" si="0"/>
        <v>1</v>
      </c>
    </row>
    <row r="20" spans="1:9" ht="17" x14ac:dyDescent="0.2">
      <c r="A20" s="9">
        <v>16</v>
      </c>
      <c r="B20" s="10" t="s">
        <v>26</v>
      </c>
      <c r="C20">
        <v>0</v>
      </c>
      <c r="D20">
        <v>1</v>
      </c>
      <c r="E20">
        <v>0</v>
      </c>
      <c r="F20" s="9">
        <v>395</v>
      </c>
      <c r="G20" s="11">
        <v>-347</v>
      </c>
      <c r="H20" s="12">
        <v>1984</v>
      </c>
      <c r="I20" s="1">
        <f t="shared" si="0"/>
        <v>1</v>
      </c>
    </row>
    <row r="21" spans="1:9" ht="17" x14ac:dyDescent="0.2">
      <c r="A21" s="9">
        <v>17</v>
      </c>
      <c r="B21" s="10" t="s">
        <v>27</v>
      </c>
      <c r="C21">
        <v>0</v>
      </c>
      <c r="D21">
        <v>0</v>
      </c>
      <c r="E21">
        <v>1</v>
      </c>
      <c r="F21" s="9">
        <v>-81</v>
      </c>
      <c r="G21" s="11">
        <v>233</v>
      </c>
      <c r="H21" s="12">
        <v>-371</v>
      </c>
      <c r="I21" s="1">
        <f t="shared" si="0"/>
        <v>1</v>
      </c>
    </row>
    <row r="22" spans="1:9" ht="17" x14ac:dyDescent="0.2">
      <c r="A22" s="9">
        <v>18</v>
      </c>
      <c r="B22" s="10" t="s">
        <v>28</v>
      </c>
      <c r="C22">
        <v>0</v>
      </c>
      <c r="D22">
        <v>1</v>
      </c>
      <c r="E22">
        <v>0</v>
      </c>
      <c r="F22" s="9">
        <v>9943</v>
      </c>
      <c r="G22" s="11">
        <v>9995</v>
      </c>
      <c r="H22" s="12">
        <v>9711</v>
      </c>
      <c r="I22" s="1">
        <f t="shared" si="0"/>
        <v>1</v>
      </c>
    </row>
    <row r="23" spans="1:9" ht="17" x14ac:dyDescent="0.2">
      <c r="A23" s="9">
        <v>19</v>
      </c>
      <c r="B23" s="10" t="s">
        <v>29</v>
      </c>
      <c r="C23">
        <v>0</v>
      </c>
      <c r="D23">
        <v>0</v>
      </c>
      <c r="E23">
        <v>1</v>
      </c>
      <c r="F23" s="9">
        <v>1361</v>
      </c>
      <c r="G23" s="11">
        <v>1780</v>
      </c>
      <c r="H23" s="12">
        <v>975</v>
      </c>
      <c r="I23" s="1">
        <f t="shared" si="0"/>
        <v>1</v>
      </c>
    </row>
    <row r="24" spans="1:9" ht="17" x14ac:dyDescent="0.2">
      <c r="A24" s="9">
        <v>20</v>
      </c>
      <c r="B24" s="10" t="s">
        <v>30</v>
      </c>
      <c r="C24">
        <v>0</v>
      </c>
      <c r="D24">
        <v>0</v>
      </c>
      <c r="E24">
        <v>1</v>
      </c>
      <c r="F24" s="9">
        <v>-5504</v>
      </c>
      <c r="G24" s="11">
        <v>-5578</v>
      </c>
      <c r="H24" s="12">
        <v>-5135</v>
      </c>
      <c r="I24" s="1">
        <f t="shared" si="0"/>
        <v>1</v>
      </c>
    </row>
    <row r="25" spans="1:9" ht="17" x14ac:dyDescent="0.2">
      <c r="A25" s="9">
        <v>21</v>
      </c>
      <c r="B25" s="10" t="s">
        <v>31</v>
      </c>
      <c r="C25">
        <v>0</v>
      </c>
      <c r="D25">
        <v>0</v>
      </c>
      <c r="E25">
        <v>1</v>
      </c>
      <c r="F25" s="9">
        <v>-812</v>
      </c>
      <c r="G25" s="11">
        <v>-992</v>
      </c>
      <c r="H25" s="12">
        <v>-942</v>
      </c>
      <c r="I25" s="1">
        <f t="shared" si="0"/>
        <v>1</v>
      </c>
    </row>
    <row r="26" spans="1:9" ht="17" x14ac:dyDescent="0.2">
      <c r="A26" s="9">
        <v>22</v>
      </c>
      <c r="B26" s="10" t="s">
        <v>32</v>
      </c>
      <c r="C26">
        <v>0</v>
      </c>
      <c r="D26">
        <v>1</v>
      </c>
      <c r="E26">
        <v>0</v>
      </c>
      <c r="F26" s="9">
        <v>8016</v>
      </c>
      <c r="G26" s="11">
        <v>7948</v>
      </c>
      <c r="H26" s="12">
        <v>44329</v>
      </c>
      <c r="I26" s="1">
        <f t="shared" si="0"/>
        <v>1</v>
      </c>
    </row>
    <row r="27" spans="1:9" ht="17" x14ac:dyDescent="0.2">
      <c r="A27" s="9">
        <v>23</v>
      </c>
      <c r="B27" s="10" t="s">
        <v>33</v>
      </c>
      <c r="C27">
        <v>0</v>
      </c>
      <c r="D27">
        <v>0</v>
      </c>
      <c r="E27">
        <v>1</v>
      </c>
      <c r="F27" s="9">
        <v>-2313</v>
      </c>
      <c r="G27" s="11">
        <v>-2665</v>
      </c>
      <c r="H27" s="12">
        <v>-2263</v>
      </c>
      <c r="I27" s="1">
        <f t="shared" si="0"/>
        <v>1</v>
      </c>
    </row>
    <row r="28" spans="1:9" ht="17" x14ac:dyDescent="0.2">
      <c r="A28" s="9">
        <v>24</v>
      </c>
      <c r="B28" s="10" t="s">
        <v>34</v>
      </c>
      <c r="C28">
        <v>0</v>
      </c>
      <c r="D28">
        <v>1</v>
      </c>
      <c r="E28">
        <v>0</v>
      </c>
      <c r="F28" s="9">
        <v>2707</v>
      </c>
      <c r="G28" s="11">
        <v>1984</v>
      </c>
      <c r="H28" s="12">
        <v>5668</v>
      </c>
      <c r="I28" s="1">
        <f t="shared" si="0"/>
        <v>1</v>
      </c>
    </row>
    <row r="29" spans="1:9" ht="17" x14ac:dyDescent="0.2">
      <c r="A29" s="9">
        <v>25</v>
      </c>
      <c r="B29" s="10" t="s">
        <v>35</v>
      </c>
      <c r="C29">
        <v>0</v>
      </c>
      <c r="D29">
        <v>0</v>
      </c>
      <c r="E29">
        <v>1</v>
      </c>
      <c r="F29" s="9">
        <v>-13091</v>
      </c>
      <c r="G29" s="11">
        <v>-13942</v>
      </c>
      <c r="H29" s="12">
        <v>-13488</v>
      </c>
      <c r="I29" s="1">
        <f t="shared" si="0"/>
        <v>1</v>
      </c>
    </row>
    <row r="30" spans="1:9" ht="17" x14ac:dyDescent="0.2">
      <c r="A30" s="9">
        <v>26</v>
      </c>
      <c r="B30" s="10" t="s">
        <v>36</v>
      </c>
      <c r="C30">
        <v>0</v>
      </c>
      <c r="D30">
        <v>1</v>
      </c>
      <c r="E30">
        <v>0</v>
      </c>
      <c r="F30" s="9">
        <v>6473</v>
      </c>
      <c r="G30" s="11">
        <v>7008</v>
      </c>
      <c r="H30" s="12">
        <v>7571</v>
      </c>
      <c r="I30" s="1">
        <f t="shared" si="0"/>
        <v>1</v>
      </c>
    </row>
    <row r="31" spans="1:9" ht="17" x14ac:dyDescent="0.2">
      <c r="A31" s="9">
        <v>27</v>
      </c>
      <c r="B31" s="10" t="s">
        <v>37</v>
      </c>
      <c r="C31">
        <v>0</v>
      </c>
      <c r="D31">
        <v>1</v>
      </c>
      <c r="E31">
        <v>0</v>
      </c>
      <c r="F31" s="9">
        <v>34523</v>
      </c>
      <c r="G31" s="11">
        <v>34516</v>
      </c>
      <c r="H31" s="12">
        <v>12145</v>
      </c>
      <c r="I31" s="1">
        <f t="shared" si="0"/>
        <v>1</v>
      </c>
    </row>
    <row r="32" spans="1:9" ht="17" x14ac:dyDescent="0.2">
      <c r="A32" s="9">
        <v>28</v>
      </c>
      <c r="B32" s="10" t="s">
        <v>38</v>
      </c>
      <c r="C32">
        <v>0</v>
      </c>
      <c r="D32">
        <v>0</v>
      </c>
      <c r="E32">
        <v>1</v>
      </c>
      <c r="F32" s="9">
        <v>-965</v>
      </c>
      <c r="G32" s="11">
        <v>-658</v>
      </c>
      <c r="H32" s="12">
        <v>-173</v>
      </c>
      <c r="I32" s="1">
        <f t="shared" si="0"/>
        <v>1</v>
      </c>
    </row>
    <row r="33" spans="1:9" ht="17" x14ac:dyDescent="0.2">
      <c r="A33" s="9">
        <v>29</v>
      </c>
      <c r="B33" s="10" t="s">
        <v>39</v>
      </c>
      <c r="C33">
        <v>1</v>
      </c>
      <c r="D33">
        <v>0</v>
      </c>
      <c r="E33">
        <v>0</v>
      </c>
      <c r="F33" s="9">
        <v>1285</v>
      </c>
      <c r="G33" s="11">
        <v>1491</v>
      </c>
      <c r="H33" s="12">
        <v>3004</v>
      </c>
      <c r="I33" s="1">
        <f t="shared" si="0"/>
        <v>1</v>
      </c>
    </row>
    <row r="34" spans="1:9" ht="17" x14ac:dyDescent="0.2">
      <c r="A34" s="9">
        <v>30</v>
      </c>
      <c r="B34" s="10" t="s">
        <v>40</v>
      </c>
      <c r="C34">
        <v>0</v>
      </c>
      <c r="D34">
        <v>0</v>
      </c>
      <c r="E34">
        <v>1</v>
      </c>
      <c r="F34" s="9">
        <v>9145</v>
      </c>
      <c r="G34" s="11">
        <v>9779</v>
      </c>
      <c r="H34" s="12">
        <v>10226</v>
      </c>
      <c r="I34" s="1">
        <f t="shared" si="0"/>
        <v>1</v>
      </c>
    </row>
    <row r="35" spans="1:9" ht="17" x14ac:dyDescent="0.2">
      <c r="A35" s="9">
        <v>31</v>
      </c>
      <c r="B35" s="10" t="s">
        <v>41</v>
      </c>
      <c r="C35">
        <v>0</v>
      </c>
      <c r="D35">
        <v>0</v>
      </c>
      <c r="E35">
        <v>1</v>
      </c>
      <c r="F35" s="9">
        <v>-1107</v>
      </c>
      <c r="G35" s="11">
        <v>-1980</v>
      </c>
      <c r="H35" s="12">
        <v>-2245</v>
      </c>
      <c r="I35" s="1">
        <f t="shared" si="0"/>
        <v>1</v>
      </c>
    </row>
    <row r="36" spans="1:9" ht="17" x14ac:dyDescent="0.2">
      <c r="A36" s="9">
        <v>32</v>
      </c>
      <c r="B36" s="10" t="s">
        <v>42</v>
      </c>
      <c r="C36">
        <v>0</v>
      </c>
      <c r="D36">
        <v>0</v>
      </c>
      <c r="E36">
        <v>1</v>
      </c>
      <c r="F36" s="9">
        <v>-760</v>
      </c>
      <c r="G36" s="11">
        <v>-606</v>
      </c>
      <c r="H36" s="12">
        <v>-1368</v>
      </c>
      <c r="I36" s="1">
        <f t="shared" si="0"/>
        <v>1</v>
      </c>
    </row>
    <row r="37" spans="1:9" ht="18" thickBot="1" x14ac:dyDescent="0.25">
      <c r="A37" s="13">
        <v>33</v>
      </c>
      <c r="B37" s="14" t="s">
        <v>43</v>
      </c>
      <c r="C37" s="24">
        <v>0</v>
      </c>
      <c r="D37" s="24">
        <v>1</v>
      </c>
      <c r="E37" s="25">
        <v>0</v>
      </c>
      <c r="F37" s="13">
        <v>685</v>
      </c>
      <c r="G37" s="15">
        <v>-304</v>
      </c>
      <c r="H37" s="16">
        <v>909</v>
      </c>
      <c r="I37" s="1">
        <f t="shared" si="0"/>
        <v>1</v>
      </c>
    </row>
    <row r="38" spans="1:9" ht="28" x14ac:dyDescent="0.2">
      <c r="A38" s="1"/>
      <c r="B38" s="20" t="s">
        <v>52</v>
      </c>
      <c r="C38" s="1">
        <f>SUM(C5:C37)</f>
        <v>2</v>
      </c>
      <c r="D38" s="1">
        <f t="shared" ref="D38:E38" si="1">SUM(D5:D37)</f>
        <v>13</v>
      </c>
      <c r="E38" s="1">
        <f t="shared" si="1"/>
        <v>18</v>
      </c>
      <c r="F38" s="1"/>
      <c r="G38" s="1"/>
      <c r="H38" s="1"/>
      <c r="I38" s="1"/>
    </row>
    <row r="39" spans="1:9" x14ac:dyDescent="0.2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">
      <c r="A40" s="1"/>
      <c r="B40" t="s">
        <v>44</v>
      </c>
      <c r="C40" t="s">
        <v>50</v>
      </c>
      <c r="D40" s="1"/>
      <c r="E40" s="1"/>
      <c r="F40" s="1"/>
      <c r="G40" s="1"/>
      <c r="H40" s="1"/>
      <c r="I40" s="1"/>
    </row>
    <row r="41" spans="1:9" x14ac:dyDescent="0.2">
      <c r="C41">
        <f>SUMPRODUCT(C5:E37,Sheet1!C5:E37)</f>
        <v>32</v>
      </c>
    </row>
    <row r="43" spans="1:9" x14ac:dyDescent="0.2">
      <c r="B43" t="s">
        <v>45</v>
      </c>
    </row>
    <row r="44" spans="1:9" x14ac:dyDescent="0.2">
      <c r="B44" s="19" t="s">
        <v>46</v>
      </c>
      <c r="C44">
        <f>SUMPRODUCT(C5:C37,F5:F37)</f>
        <v>368</v>
      </c>
      <c r="D44" t="s">
        <v>48</v>
      </c>
      <c r="E44" t="s">
        <v>49</v>
      </c>
    </row>
    <row r="45" spans="1:9" x14ac:dyDescent="0.2">
      <c r="B45" s="19" t="s">
        <v>53</v>
      </c>
      <c r="C45" s="26">
        <f>SUMPRODUCT(F5:F37,D5:D37)</f>
        <v>110432</v>
      </c>
      <c r="D45" t="s">
        <v>48</v>
      </c>
      <c r="E45" t="s">
        <v>49</v>
      </c>
    </row>
    <row r="46" spans="1:9" x14ac:dyDescent="0.2">
      <c r="B46" s="19" t="s">
        <v>47</v>
      </c>
      <c r="C46">
        <f>SUMPRODUCT(E5:E37,F5:F37)</f>
        <v>-34403</v>
      </c>
      <c r="D46" t="s">
        <v>48</v>
      </c>
      <c r="E46" t="s">
        <v>49</v>
      </c>
    </row>
  </sheetData>
  <mergeCells count="2">
    <mergeCell ref="C3:E3"/>
    <mergeCell ref="F3:H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2014-05-07T03:34:57Z</dcterms:created>
  <dcterms:modified xsi:type="dcterms:W3CDTF">2021-04-28T00:54:21Z</dcterms:modified>
</cp:coreProperties>
</file>