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cquelinethomas/Desktop/"/>
    </mc:Choice>
  </mc:AlternateContent>
  <bookViews>
    <workbookView xWindow="0" yWindow="0" windowWidth="25600" windowHeight="16000" tabRatio="500" activeTab="1"/>
  </bookViews>
  <sheets>
    <sheet name="Sheet1" sheetId="1" r:id="rId1"/>
    <sheet name="Sheet2" sheetId="2" r:id="rId2"/>
    <sheet name="Sheet5" sheetId="5" r:id="rId3"/>
    <sheet name="Sheet3" sheetId="6" r:id="rId4"/>
    <sheet name="Sheet4" sheetId="7" r:id="rId5"/>
  </sheets>
  <definedNames>
    <definedName name="_xlnm._FilterDatabase" localSheetId="2" hidden="1">Sheet5!$A$1:$E$1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8" i="2" l="1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D59" i="7"/>
  <c r="C59" i="7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D103" i="6"/>
  <c r="C103" i="6"/>
  <c r="L6" i="2"/>
  <c r="L37" i="2"/>
  <c r="L46" i="2"/>
  <c r="O46" i="2"/>
  <c r="O10" i="2"/>
  <c r="O6" i="2"/>
  <c r="O13" i="2"/>
  <c r="O9" i="2"/>
  <c r="D6" i="2"/>
  <c r="L30" i="2"/>
  <c r="L31" i="2"/>
  <c r="L32" i="2"/>
  <c r="L33" i="2"/>
  <c r="L38" i="2"/>
  <c r="L39" i="2"/>
  <c r="L40" i="2"/>
  <c r="L41" i="2"/>
  <c r="L42" i="2"/>
  <c r="L43" i="2"/>
  <c r="L44" i="2"/>
  <c r="L47" i="2"/>
  <c r="L48" i="2"/>
  <c r="L49" i="2"/>
  <c r="K50" i="2"/>
  <c r="L50" i="2"/>
  <c r="L25" i="2"/>
  <c r="L26" i="2"/>
  <c r="L27" i="2"/>
  <c r="L28" i="2"/>
  <c r="L29" i="2"/>
  <c r="L24" i="2"/>
  <c r="L23" i="2"/>
  <c r="L22" i="2"/>
  <c r="L21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6" i="2"/>
  <c r="I50" i="2"/>
  <c r="M50" i="2"/>
  <c r="O49" i="2"/>
  <c r="O7" i="2"/>
  <c r="O8" i="2"/>
  <c r="O11" i="2"/>
  <c r="O12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7" i="2"/>
  <c r="O39" i="2"/>
  <c r="O40" i="2"/>
  <c r="O41" i="2"/>
  <c r="O42" i="2"/>
  <c r="O43" i="2"/>
  <c r="O44" i="2"/>
  <c r="O47" i="2"/>
  <c r="O48" i="2"/>
  <c r="O50" i="2"/>
  <c r="I47" i="2"/>
  <c r="I48" i="2"/>
  <c r="I49" i="2"/>
  <c r="G50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J78" i="1"/>
  <c r="F78" i="1"/>
  <c r="E78" i="1"/>
  <c r="M76" i="1"/>
  <c r="L76" i="1"/>
  <c r="M75" i="1"/>
  <c r="L75" i="1"/>
  <c r="K71" i="1"/>
  <c r="I71" i="1"/>
  <c r="M71" i="1"/>
  <c r="J71" i="1"/>
  <c r="L71" i="1"/>
  <c r="D71" i="1"/>
  <c r="K69" i="1"/>
  <c r="I69" i="1"/>
  <c r="M69" i="1"/>
  <c r="J69" i="1"/>
  <c r="L69" i="1"/>
  <c r="D69" i="1"/>
  <c r="M68" i="1"/>
  <c r="L68" i="1"/>
  <c r="M67" i="1"/>
  <c r="L67" i="1"/>
  <c r="G67" i="1"/>
  <c r="F67" i="1"/>
  <c r="M66" i="1"/>
  <c r="L66" i="1"/>
  <c r="G66" i="1"/>
  <c r="F66" i="1"/>
  <c r="M65" i="1"/>
  <c r="L65" i="1"/>
  <c r="G65" i="1"/>
  <c r="F65" i="1"/>
  <c r="K62" i="1"/>
  <c r="I62" i="1"/>
  <c r="M62" i="1"/>
  <c r="J62" i="1"/>
  <c r="L62" i="1"/>
  <c r="M60" i="1"/>
  <c r="L60" i="1"/>
  <c r="M59" i="1"/>
  <c r="L59" i="1"/>
  <c r="M54" i="1"/>
  <c r="L54" i="1"/>
  <c r="G54" i="1"/>
  <c r="F54" i="1"/>
  <c r="K49" i="1"/>
  <c r="I49" i="1"/>
  <c r="M49" i="1"/>
  <c r="J49" i="1"/>
  <c r="L49" i="1"/>
  <c r="M48" i="1"/>
  <c r="L48" i="1"/>
  <c r="G48" i="1"/>
  <c r="F48" i="1"/>
  <c r="M47" i="1"/>
  <c r="L47" i="1"/>
  <c r="G47" i="1"/>
  <c r="F47" i="1"/>
  <c r="M46" i="1"/>
  <c r="L46" i="1"/>
  <c r="G46" i="1"/>
  <c r="F46" i="1"/>
  <c r="M45" i="1"/>
  <c r="L45" i="1"/>
  <c r="M44" i="1"/>
  <c r="L44" i="1"/>
  <c r="M43" i="1"/>
  <c r="L43" i="1"/>
  <c r="M42" i="1"/>
  <c r="L42" i="1"/>
  <c r="M41" i="1"/>
  <c r="L41" i="1"/>
  <c r="G41" i="1"/>
  <c r="F41" i="1"/>
  <c r="M40" i="1"/>
  <c r="L40" i="1"/>
  <c r="G40" i="1"/>
  <c r="F40" i="1"/>
  <c r="M39" i="1"/>
  <c r="L39" i="1"/>
  <c r="L38" i="1"/>
  <c r="M37" i="1"/>
  <c r="L37" i="1"/>
  <c r="M36" i="1"/>
  <c r="L36" i="1"/>
  <c r="M35" i="1"/>
  <c r="L35" i="1"/>
  <c r="M34" i="1"/>
  <c r="L34" i="1"/>
  <c r="G34" i="1"/>
  <c r="F34" i="1"/>
  <c r="M33" i="1"/>
  <c r="L33" i="1"/>
  <c r="G33" i="1"/>
  <c r="F33" i="1"/>
  <c r="M32" i="1"/>
  <c r="L32" i="1"/>
  <c r="G32" i="1"/>
  <c r="F32" i="1"/>
  <c r="M31" i="1"/>
  <c r="L31" i="1"/>
  <c r="G31" i="1"/>
  <c r="F31" i="1"/>
  <c r="M30" i="1"/>
  <c r="L30" i="1"/>
  <c r="G30" i="1"/>
  <c r="F30" i="1"/>
  <c r="M29" i="1"/>
  <c r="L29" i="1"/>
  <c r="M28" i="1"/>
  <c r="L28" i="1"/>
  <c r="G28" i="1"/>
  <c r="F28" i="1"/>
  <c r="M27" i="1"/>
  <c r="L27" i="1"/>
  <c r="G27" i="1"/>
  <c r="F27" i="1"/>
  <c r="M26" i="1"/>
  <c r="L26" i="1"/>
  <c r="G26" i="1"/>
  <c r="F26" i="1"/>
  <c r="M25" i="1"/>
  <c r="L25" i="1"/>
  <c r="G25" i="1"/>
  <c r="F25" i="1"/>
  <c r="M24" i="1"/>
  <c r="L24" i="1"/>
  <c r="G24" i="1"/>
  <c r="F24" i="1"/>
  <c r="M23" i="1"/>
  <c r="L23" i="1"/>
  <c r="G23" i="1"/>
  <c r="F23" i="1"/>
  <c r="L22" i="1"/>
  <c r="G22" i="1"/>
  <c r="F22" i="1"/>
  <c r="M21" i="1"/>
  <c r="L21" i="1"/>
  <c r="M20" i="1"/>
  <c r="L20" i="1"/>
  <c r="G20" i="1"/>
  <c r="F20" i="1"/>
  <c r="M19" i="1"/>
  <c r="L19" i="1"/>
  <c r="G19" i="1"/>
  <c r="F19" i="1"/>
  <c r="M18" i="1"/>
  <c r="L18" i="1"/>
  <c r="M17" i="1"/>
  <c r="L17" i="1"/>
  <c r="G17" i="1"/>
  <c r="F17" i="1"/>
  <c r="M16" i="1"/>
  <c r="L16" i="1"/>
  <c r="F16" i="1"/>
  <c r="M15" i="1"/>
  <c r="L15" i="1"/>
  <c r="G15" i="1"/>
  <c r="F15" i="1"/>
  <c r="M14" i="1"/>
  <c r="L14" i="1"/>
  <c r="G14" i="1"/>
  <c r="F14" i="1"/>
  <c r="M13" i="1"/>
  <c r="L13" i="1"/>
  <c r="G13" i="1"/>
  <c r="F13" i="1"/>
  <c r="M12" i="1"/>
  <c r="L12" i="1"/>
  <c r="M11" i="1"/>
  <c r="L11" i="1"/>
  <c r="G11" i="1"/>
  <c r="F11" i="1"/>
  <c r="M10" i="1"/>
  <c r="L10" i="1"/>
  <c r="M9" i="1"/>
  <c r="L9" i="1"/>
  <c r="M8" i="1"/>
  <c r="L8" i="1"/>
  <c r="M7" i="1"/>
  <c r="L7" i="1"/>
  <c r="M6" i="1"/>
  <c r="L6" i="1"/>
  <c r="G6" i="1"/>
  <c r="F6" i="1"/>
  <c r="M5" i="1"/>
  <c r="L5" i="1"/>
</calcChain>
</file>

<file path=xl/sharedStrings.xml><?xml version="1.0" encoding="utf-8"?>
<sst xmlns="http://schemas.openxmlformats.org/spreadsheetml/2006/main" count="598" uniqueCount="362">
  <si>
    <t>Operator</t>
  </si>
  <si>
    <t>School</t>
  </si>
  <si>
    <t>Hartford-Resident Students</t>
  </si>
  <si>
    <t>25%:  Reduced-Isolation Compliance Standard</t>
  </si>
  <si>
    <t>Total Students</t>
  </si>
  <si>
    <t>Minority Students</t>
  </si>
  <si>
    <t>White Students</t>
  </si>
  <si>
    <t>% Minority</t>
  </si>
  <si>
    <t>% White</t>
  </si>
  <si>
    <t>Black/ Latino</t>
  </si>
  <si>
    <t>Reduced- Isolation</t>
  </si>
  <si>
    <t>% Black/ Latino</t>
  </si>
  <si>
    <t>% Reduced- Isolation</t>
  </si>
  <si>
    <t>Interdistrict Magnet Schools</t>
  </si>
  <si>
    <t>BPS</t>
  </si>
  <si>
    <t>The Global Experience Magnet School</t>
  </si>
  <si>
    <t>+</t>
  </si>
  <si>
    <t>Wintonbury Early Childhood Magnet</t>
  </si>
  <si>
    <t>EHPS</t>
  </si>
  <si>
    <t>Connecticut IB Academy</t>
  </si>
  <si>
    <t>HPS</t>
  </si>
  <si>
    <t>Betances Early Reading Lab</t>
  </si>
  <si>
    <t>*Betances STEM Magnet</t>
  </si>
  <si>
    <t>**Breakthrough II</t>
  </si>
  <si>
    <t>Breakthrough Magnet, South Campus</t>
  </si>
  <si>
    <t>**Capital Community College Magnet Academy</t>
  </si>
  <si>
    <t>**Capital Preparatory Magnet Academy</t>
  </si>
  <si>
    <t xml:space="preserve">**Classical Magnet School </t>
  </si>
  <si>
    <t>Environmental Sciences @ Mary M. Hooker</t>
  </si>
  <si>
    <t>Great Path Academy</t>
  </si>
  <si>
    <t>Hartford Magnet Trinity College Academy</t>
  </si>
  <si>
    <t>Hartford Prekindergarten Magnet</t>
  </si>
  <si>
    <t>**Journalism and Media Magnet Academy</t>
  </si>
  <si>
    <t>Montessori Magnet at Annie Fisher</t>
  </si>
  <si>
    <t>Montessori Magnet at Moylan</t>
  </si>
  <si>
    <t>*Noah Webster Micro-Society Magnet</t>
  </si>
  <si>
    <t xml:space="preserve">Pathways Academy of Technology and Design </t>
  </si>
  <si>
    <t>R.J. Kinsella Magnet/Performing Arts</t>
  </si>
  <si>
    <t xml:space="preserve">Sport and Medical Sciences Academy </t>
  </si>
  <si>
    <t>STEM Magnet at Annie Fisher</t>
  </si>
  <si>
    <t xml:space="preserve">University High School of Science and Engineering </t>
  </si>
  <si>
    <t>CREC</t>
  </si>
  <si>
    <t>Academy of Aerospace and Engineering</t>
  </si>
  <si>
    <t>Academy of Aerospace and Engineering Elementary</t>
  </si>
  <si>
    <t>CREC Ana Grace Academy of the Arts Elementary School</t>
  </si>
  <si>
    <t xml:space="preserve">Discovery Academy </t>
  </si>
  <si>
    <t>GHAA [Full-Day]</t>
  </si>
  <si>
    <t>GHAA [Half-Day]</t>
  </si>
  <si>
    <t>GHAA/Middle</t>
  </si>
  <si>
    <t>GHAMAS [Half-Day]</t>
  </si>
  <si>
    <t>Glastonbury-East Hartford Magnet</t>
  </si>
  <si>
    <t xml:space="preserve">International Magnet School for Global Citizenship </t>
  </si>
  <si>
    <t>MLC Magnet Global/International Studies</t>
  </si>
  <si>
    <t>Montessori Magnet School (CREC)</t>
  </si>
  <si>
    <t>Museum Academy</t>
  </si>
  <si>
    <t xml:space="preserve">*Public Safety Academy </t>
  </si>
  <si>
    <t xml:space="preserve">Reggio Magnet School of the Arts </t>
  </si>
  <si>
    <t>***Two Rivers Magnet High School</t>
  </si>
  <si>
    <t xml:space="preserve">Two Rivers Magnet Middle School </t>
  </si>
  <si>
    <t xml:space="preserve">University of Hartford Magnet School </t>
  </si>
  <si>
    <t>Goodwin College</t>
  </si>
  <si>
    <t>Connecticut River Academy</t>
  </si>
  <si>
    <t>Riverside Academy</t>
  </si>
  <si>
    <t>Total - All Schools</t>
  </si>
  <si>
    <t>Total - Schools meeting the RI standard</t>
  </si>
  <si>
    <t>*School falls within the 1% variance. **School is subject to a waiver.  ***School does meet the RI standard.  ****School with variance of less than 1 student rounded by less than .1% to next whole number. + Indicates 5 students or less.</t>
  </si>
  <si>
    <t>Reverse Choice</t>
  </si>
  <si>
    <t>*Dr. James H Naylor/CCSU Leadership Academy</t>
  </si>
  <si>
    <t>*School does not meet the RI standard.  + Indicates 5 students or less.</t>
  </si>
  <si>
    <t>Additional Schools</t>
  </si>
  <si>
    <t>Sarah J. Rawson Elementary School</t>
  </si>
  <si>
    <t>Odyssey</t>
  </si>
  <si>
    <t>Odyssey Charter School</t>
  </si>
  <si>
    <t>+ Indicates 5 students or less.</t>
  </si>
  <si>
    <t>Total</t>
  </si>
  <si>
    <t>CTHSS</t>
  </si>
  <si>
    <t>*A. I. Prince Technical High School</t>
  </si>
  <si>
    <t>E. C. Goodwin Technical High School</t>
  </si>
  <si>
    <t>Howell Cheney Technical High School</t>
  </si>
  <si>
    <t>Vinal Technical High School</t>
  </si>
  <si>
    <t>Vocational Agriculture Schools</t>
  </si>
  <si>
    <t>*Bloomfield Agriscience and Technology Center</t>
  </si>
  <si>
    <t>GPS</t>
  </si>
  <si>
    <t>Glastonbury Agriscience and Technology Center</t>
  </si>
  <si>
    <t>SPS</t>
  </si>
  <si>
    <t>Suffield Regional Agriscience Center</t>
  </si>
  <si>
    <t>2016-17</t>
  </si>
  <si>
    <t>2017-18</t>
  </si>
  <si>
    <t xml:space="preserve"> </t>
  </si>
  <si>
    <t>Capacity</t>
  </si>
  <si>
    <t>2016 Caps</t>
  </si>
  <si>
    <t>****Medical Professions and Teacher Preparation Academy (Academy of Science and Innovation)</t>
  </si>
  <si>
    <t>Hartford Students 2016-17</t>
  </si>
  <si>
    <t>Total in Reduced isolation</t>
  </si>
  <si>
    <t>Total minority</t>
  </si>
  <si>
    <t>Difference</t>
  </si>
  <si>
    <t>% Reduced- Isolation 2017-18</t>
  </si>
  <si>
    <t>% Reduced- Isolation 2016-17</t>
  </si>
  <si>
    <t>Total Students 2016-17</t>
  </si>
  <si>
    <t>Total Students 2017-18</t>
  </si>
  <si>
    <t>2017 Caps</t>
  </si>
  <si>
    <t>School Capacity</t>
  </si>
  <si>
    <t>Under Capacity</t>
  </si>
  <si>
    <t>Segregated</t>
  </si>
  <si>
    <t>Over capacity</t>
  </si>
  <si>
    <t>Under Capacity (1) Over capacity (2)</t>
  </si>
  <si>
    <t>Under cap</t>
  </si>
  <si>
    <t>Enroll vs. most recent cap available</t>
  </si>
  <si>
    <t>capacity vs. enrollment</t>
  </si>
  <si>
    <t>Enrollment caps (-# = seats available)</t>
  </si>
  <si>
    <t>building capacity vs. enrollment (-# = no capacity)</t>
  </si>
  <si>
    <t>*</t>
  </si>
  <si>
    <t>Hartford Students 2017-18</t>
  </si>
  <si>
    <t>CONNECTICUT STATE DEPARTMENT OF EDUCATION</t>
  </si>
  <si>
    <t>Bureau of Grants Management</t>
  </si>
  <si>
    <t>October 1, 2016 and 2015 Enrollment in Interdistrict Magnet Schools</t>
  </si>
  <si>
    <t>Per Public School Information System at 2/23/17 - Unaudited, Not Final</t>
  </si>
  <si>
    <t>Organization Code</t>
  </si>
  <si>
    <t>School Name</t>
  </si>
  <si>
    <t>Magnet Enrollment Oct 1, 2016</t>
  </si>
  <si>
    <t>Magnet Enrollment Oct 1, 2015</t>
  </si>
  <si>
    <t>Variance</t>
  </si>
  <si>
    <t>0110811</t>
  </si>
  <si>
    <t>Wintonbury Early Childhood Magnet School</t>
  </si>
  <si>
    <t>0116311</t>
  </si>
  <si>
    <t>Global Experience Magnet School</t>
  </si>
  <si>
    <t>0150611</t>
  </si>
  <si>
    <t>Biotechnology, Research and Zoological Studies HS at the Fairchild-Wheeler Magnet Campus</t>
  </si>
  <si>
    <t>0150811</t>
  </si>
  <si>
    <t>Aerospace/Hydrospace, Engineering and Physical Sciences HS at the Fairchild-Wheeler Magnet Campus</t>
  </si>
  <si>
    <t>0151511</t>
  </si>
  <si>
    <t>Information Technology and Software Engineering High School at the Fairchild-Wheeler Magnet Campus</t>
  </si>
  <si>
    <t>0153711</t>
  </si>
  <si>
    <t>Interdistrict Discovery Magnet School</t>
  </si>
  <si>
    <t>0341911</t>
  </si>
  <si>
    <t>Western CT Academy of International Studies Elementary Magnet School</t>
  </si>
  <si>
    <t>0436311</t>
  </si>
  <si>
    <t>0640511</t>
  </si>
  <si>
    <t>Montessori Magnet at Moylan School</t>
  </si>
  <si>
    <t>0640911</t>
  </si>
  <si>
    <t>Environmental Sciences Magnet at Hooker School</t>
  </si>
  <si>
    <t>0641111</t>
  </si>
  <si>
    <t>Kinsella Magnet School of Performing Arts</t>
  </si>
  <si>
    <t>0641311</t>
  </si>
  <si>
    <t>Hartford PreKindergarten Magnet School</t>
  </si>
  <si>
    <t>0642011</t>
  </si>
  <si>
    <t>Webster Micro Society Magnet School</t>
  </si>
  <si>
    <t>0642511</t>
  </si>
  <si>
    <t>STEM Magnet at Fisher School</t>
  </si>
  <si>
    <t>0642811</t>
  </si>
  <si>
    <t>Betances Early Reading Lab Magnet School</t>
  </si>
  <si>
    <t>0643311</t>
  </si>
  <si>
    <t>Breakthrough Magnet School</t>
  </si>
  <si>
    <t>0643511</t>
  </si>
  <si>
    <t>Breakthrough II Magnet School</t>
  </si>
  <si>
    <t>0643711</t>
  </si>
  <si>
    <t>Montessori Magnet at Fisher School</t>
  </si>
  <si>
    <t>0643811</t>
  </si>
  <si>
    <t>Betances STEM Magnet School</t>
  </si>
  <si>
    <t>0643911</t>
  </si>
  <si>
    <t>Capital Community College Magnet Academy</t>
  </si>
  <si>
    <t>0645411</t>
  </si>
  <si>
    <t>0646411</t>
  </si>
  <si>
    <t>Classical Magnet School</t>
  </si>
  <si>
    <t>0646511</t>
  </si>
  <si>
    <t>Sports and Medical Sciences Academy</t>
  </si>
  <si>
    <t>0646611</t>
  </si>
  <si>
    <t>Pathways Academy of Technology and Design</t>
  </si>
  <si>
    <t>0646711</t>
  </si>
  <si>
    <t>University High School of Science and Engineering</t>
  </si>
  <si>
    <t>0646911</t>
  </si>
  <si>
    <t>Capital Preparatory Magnet School</t>
  </si>
  <si>
    <t>0647711</t>
  </si>
  <si>
    <t>Journalism and Media Academy Magnet School</t>
  </si>
  <si>
    <t>0647911</t>
  </si>
  <si>
    <t>Great Path Academy at MCC</t>
  </si>
  <si>
    <t>0930211</t>
  </si>
  <si>
    <t>Barnard Environmental Magnet School</t>
  </si>
  <si>
    <t>0930311</t>
  </si>
  <si>
    <t>Beecher School</t>
  </si>
  <si>
    <t>0930911</t>
  </si>
  <si>
    <t>Davis 21st Century Magnet Elementary School</t>
  </si>
  <si>
    <t>0931011</t>
  </si>
  <si>
    <t>Ross/Woodward School</t>
  </si>
  <si>
    <t>0931311</t>
  </si>
  <si>
    <t>John C. Daniels</t>
  </si>
  <si>
    <t>0931711</t>
  </si>
  <si>
    <t>Engineering - Science University Magnet School</t>
  </si>
  <si>
    <t>0931811</t>
  </si>
  <si>
    <t>Benjamin Jepson Magnet School</t>
  </si>
  <si>
    <t>0931911</t>
  </si>
  <si>
    <t>Mauro-Sheridan Magnet School</t>
  </si>
  <si>
    <t>0933011</t>
  </si>
  <si>
    <t>King/Robinson Magnet School</t>
  </si>
  <si>
    <t>0934911</t>
  </si>
  <si>
    <t>West Rock Authors Academy</t>
  </si>
  <si>
    <t>0935511</t>
  </si>
  <si>
    <t>Betsy Ross Arts Magnet School</t>
  </si>
  <si>
    <t>0936011</t>
  </si>
  <si>
    <t>Metropolitan Business Academy</t>
  </si>
  <si>
    <t>0936311</t>
  </si>
  <si>
    <t>Hill Regional Career High School</t>
  </si>
  <si>
    <t>0936411</t>
  </si>
  <si>
    <t>Cooperative High School</t>
  </si>
  <si>
    <t>0936611</t>
  </si>
  <si>
    <t>High School In The Community</t>
  </si>
  <si>
    <t>0936811</t>
  </si>
  <si>
    <t>Cortlandt V.R. Creed Health and Sport Sciences High School</t>
  </si>
  <si>
    <t>0937011</t>
  </si>
  <si>
    <t>New Haven Academy</t>
  </si>
  <si>
    <t>0950811</t>
  </si>
  <si>
    <t>Winthrop STEM Elementary Magnet School</t>
  </si>
  <si>
    <t>0950911</t>
  </si>
  <si>
    <t>Nathan Hale Arts Magnet School</t>
  </si>
  <si>
    <t>0951311</t>
  </si>
  <si>
    <t>Science and Technology Magnet School of Southeastern Connecticut</t>
  </si>
  <si>
    <t>0951411</t>
  </si>
  <si>
    <t>New London Visual and Performing Arts Magnet School</t>
  </si>
  <si>
    <t>0955111</t>
  </si>
  <si>
    <t>Bennie Dover Jackson Middle School</t>
  </si>
  <si>
    <t>0956111</t>
  </si>
  <si>
    <t>New London High School</t>
  </si>
  <si>
    <t>1030511</t>
  </si>
  <si>
    <t>Center for Global Studies</t>
  </si>
  <si>
    <t>1036211</t>
  </si>
  <si>
    <t>Brien McMahon High School</t>
  </si>
  <si>
    <t>1350711</t>
  </si>
  <si>
    <t>New School at 200 Strawberry Hill Avenue</t>
  </si>
  <si>
    <t>1350811</t>
  </si>
  <si>
    <t>Rogers International School</t>
  </si>
  <si>
    <t>1356411</t>
  </si>
  <si>
    <t>The Academy of Information Technology</t>
  </si>
  <si>
    <t>1513111</t>
  </si>
  <si>
    <t>Maloney Interdistrict Magnet School</t>
  </si>
  <si>
    <t>1513311</t>
  </si>
  <si>
    <t>Rotella Interdistrict Magnet School</t>
  </si>
  <si>
    <t>1515011</t>
  </si>
  <si>
    <t>Waterbury Arts Magnet School (Middle)</t>
  </si>
  <si>
    <t>1516011</t>
  </si>
  <si>
    <t>Waterbury Arts Magnet School (High)</t>
  </si>
  <si>
    <t>1630411</t>
  </si>
  <si>
    <t>Charles H. Barrows STEM Academy</t>
  </si>
  <si>
    <t>2410114</t>
  </si>
  <si>
    <t>Glastonbury/East Hartford Magnet School</t>
  </si>
  <si>
    <t>2410214</t>
  </si>
  <si>
    <t>University of Hartford Magnet School</t>
  </si>
  <si>
    <t>2410314</t>
  </si>
  <si>
    <t>Reggio Magnet School of the Arts</t>
  </si>
  <si>
    <t>2410414</t>
  </si>
  <si>
    <t>International Magnet School for Global Citizenship</t>
  </si>
  <si>
    <t>2410514</t>
  </si>
  <si>
    <t>2410614</t>
  </si>
  <si>
    <t>Ana Grace Academy of the Arts Elementary School</t>
  </si>
  <si>
    <t>2410714</t>
  </si>
  <si>
    <t>2413114</t>
  </si>
  <si>
    <t>Montessori Magnet School</t>
  </si>
  <si>
    <t>2415014</t>
  </si>
  <si>
    <t>Two Rivers Magnet Middle School</t>
  </si>
  <si>
    <t>2415114</t>
  </si>
  <si>
    <t>2415214</t>
  </si>
  <si>
    <t>Public Safety Academy</t>
  </si>
  <si>
    <t>2415314</t>
  </si>
  <si>
    <t>Greater Hartford Academy of the Arts Magnet Middle</t>
  </si>
  <si>
    <t>2416114</t>
  </si>
  <si>
    <t>Metropolitan Learning Center for Global and International Studies</t>
  </si>
  <si>
    <t>2416414</t>
  </si>
  <si>
    <t>Greater Hartford Academy of  the Arts High School - Full Time</t>
  </si>
  <si>
    <t>2416514</t>
  </si>
  <si>
    <t>Academy of Science and Innovation</t>
  </si>
  <si>
    <t>2416714</t>
  </si>
  <si>
    <t>Two Rivers Magnet High School</t>
  </si>
  <si>
    <t>2418114</t>
  </si>
  <si>
    <t>Discovery Academy</t>
  </si>
  <si>
    <t>2430114</t>
  </si>
  <si>
    <t>Six-Six Magnet School</t>
  </si>
  <si>
    <t>2440314</t>
  </si>
  <si>
    <t>Wintergreen Interdistrict  Magnet School</t>
  </si>
  <si>
    <t>2445114</t>
  </si>
  <si>
    <t>Thomas Edison Magnet Middle School</t>
  </si>
  <si>
    <t>2450114</t>
  </si>
  <si>
    <t>Regional Multicultural Magnet School</t>
  </si>
  <si>
    <t>2450214</t>
  </si>
  <si>
    <t>The Friendship School</t>
  </si>
  <si>
    <t>2450314</t>
  </si>
  <si>
    <t>Riverside Magnet School at Goodwin College</t>
  </si>
  <si>
    <t>2455014</t>
  </si>
  <si>
    <t>Dual Language &amp; Arts Magnet Middle School</t>
  </si>
  <si>
    <t>2456014</t>
  </si>
  <si>
    <t>2456114</t>
  </si>
  <si>
    <t>Marine Science Magnet High School of Southeastern Connecticut</t>
  </si>
  <si>
    <t>2456214</t>
  </si>
  <si>
    <t>Three Rivers Middle College Magnet School</t>
  </si>
  <si>
    <t>2536014</t>
  </si>
  <si>
    <t>Arts at the Capitol Theater Magnet School (ACT)</t>
  </si>
  <si>
    <t>2536114</t>
  </si>
  <si>
    <t>Quinebaug Middle College</t>
  </si>
  <si>
    <t>2419800</t>
  </si>
  <si>
    <t>Greater Hartford Academy of Math and Science</t>
  </si>
  <si>
    <t>2419900</t>
  </si>
  <si>
    <t>Greater Hartford Academy of Arts - Part Time</t>
  </si>
  <si>
    <t>2439900</t>
  </si>
  <si>
    <t>Regional Center for the Arts - Part Time</t>
  </si>
  <si>
    <t>2449900</t>
  </si>
  <si>
    <t>A.C.E.S. Educational Center for the Arts - Part Time</t>
  </si>
  <si>
    <t>5420211</t>
  </si>
  <si>
    <t>Goodwin College Senior Academy</t>
  </si>
  <si>
    <t>October 1, 2016 and 2015 Enrollment in OPEN Choice Program</t>
  </si>
  <si>
    <t>District Code</t>
  </si>
  <si>
    <t>District Name</t>
  </si>
  <si>
    <t>Enrollment Oct 1, 2016</t>
  </si>
  <si>
    <t>Enrollment Oct 1, 2015</t>
  </si>
  <si>
    <t xml:space="preserve">Ansonia </t>
  </si>
  <si>
    <t xml:space="preserve">Avon </t>
  </si>
  <si>
    <t xml:space="preserve">Berlin </t>
  </si>
  <si>
    <t xml:space="preserve">Bethany </t>
  </si>
  <si>
    <t xml:space="preserve">Bolton </t>
  </si>
  <si>
    <t xml:space="preserve">Branford </t>
  </si>
  <si>
    <t xml:space="preserve">Bridgeport </t>
  </si>
  <si>
    <t xml:space="preserve">Canton </t>
  </si>
  <si>
    <t xml:space="preserve">Cheshire </t>
  </si>
  <si>
    <t xml:space="preserve">Cromwell </t>
  </si>
  <si>
    <t xml:space="preserve">East Granby </t>
  </si>
  <si>
    <t xml:space="preserve">East Haven </t>
  </si>
  <si>
    <t xml:space="preserve">Easton </t>
  </si>
  <si>
    <t xml:space="preserve">East Windsor </t>
  </si>
  <si>
    <t xml:space="preserve">Ellington </t>
  </si>
  <si>
    <t xml:space="preserve">Enfield </t>
  </si>
  <si>
    <t xml:space="preserve">Fairfield </t>
  </si>
  <si>
    <t xml:space="preserve">Farmington </t>
  </si>
  <si>
    <t xml:space="preserve">Glastonbury </t>
  </si>
  <si>
    <t xml:space="preserve">Granby </t>
  </si>
  <si>
    <t xml:space="preserve">Hamden </t>
  </si>
  <si>
    <t xml:space="preserve">Hartford </t>
  </si>
  <si>
    <t xml:space="preserve">Milford </t>
  </si>
  <si>
    <t xml:space="preserve">New Haven </t>
  </si>
  <si>
    <t>Newington</t>
  </si>
  <si>
    <t xml:space="preserve">North Branford </t>
  </si>
  <si>
    <t xml:space="preserve">North Haven </t>
  </si>
  <si>
    <t xml:space="preserve">Orange </t>
  </si>
  <si>
    <t>Plainville</t>
  </si>
  <si>
    <t>Portland</t>
  </si>
  <si>
    <t xml:space="preserve">Rocky Hill </t>
  </si>
  <si>
    <t>Simsbury</t>
  </si>
  <si>
    <t>Somers</t>
  </si>
  <si>
    <t>Southington</t>
  </si>
  <si>
    <t>South Windsor</t>
  </si>
  <si>
    <t>Stratford</t>
  </si>
  <si>
    <t>Suffield</t>
  </si>
  <si>
    <t xml:space="preserve">Trumbull </t>
  </si>
  <si>
    <t xml:space="preserve">Vernon </t>
  </si>
  <si>
    <t xml:space="preserve">Wallingford </t>
  </si>
  <si>
    <t xml:space="preserve">West Hartford </t>
  </si>
  <si>
    <t xml:space="preserve">Weston </t>
  </si>
  <si>
    <t xml:space="preserve">Westport </t>
  </si>
  <si>
    <t xml:space="preserve">Wethersfield </t>
  </si>
  <si>
    <t xml:space="preserve">Windsor </t>
  </si>
  <si>
    <t xml:space="preserve">Windsor Locks </t>
  </si>
  <si>
    <t xml:space="preserve">Woodbridge </t>
  </si>
  <si>
    <t>Regional School District 05</t>
  </si>
  <si>
    <t>Regional School District 09</t>
  </si>
  <si>
    <t>Regional School District 10</t>
  </si>
  <si>
    <t xml:space="preserve">Elm City Montessori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</si>
</sst>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.0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indexed="8"/>
      <name val="Times New Roman"/>
      <family val="1"/>
    </font>
    <font>
      <b/>
      <sz val="9"/>
      <color indexed="8"/>
      <name val="Times New Roman"/>
      <family val="1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1"/>
      <color theme="1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i/>
      <sz val="9"/>
      <color indexed="8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</font>
    <font>
      <sz val="9"/>
      <color rgb="FFFF0000"/>
      <name val="Times New Roman"/>
      <family val="1"/>
    </font>
    <font>
      <sz val="9"/>
      <color theme="4" tint="0.39997558519241921"/>
      <name val="Times New Roman"/>
      <family val="1"/>
    </font>
    <font>
      <sz val="9"/>
      <color theme="1"/>
      <name val="Times New Roman"/>
      <family val="1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0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5" xfId="0" applyFont="1" applyFill="1" applyBorder="1" applyAlignment="1">
      <alignment vertical="center"/>
    </xf>
    <xf numFmtId="9" fontId="3" fillId="0" borderId="5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3" borderId="2" xfId="0" applyFont="1" applyFill="1" applyBorder="1"/>
    <xf numFmtId="0" fontId="6" fillId="3" borderId="4" xfId="0" applyFont="1" applyFill="1" applyBorder="1" applyAlignment="1">
      <alignment horizontal="center"/>
    </xf>
    <xf numFmtId="9" fontId="3" fillId="0" borderId="0" xfId="0" applyNumberFormat="1" applyFont="1" applyFill="1" applyBorder="1" applyAlignment="1">
      <alignment horizontal="center" vertical="center" wrapText="1"/>
    </xf>
    <xf numFmtId="9" fontId="3" fillId="0" borderId="8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9" fontId="3" fillId="0" borderId="6" xfId="0" applyNumberFormat="1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left" vertical="center" wrapText="1"/>
    </xf>
    <xf numFmtId="3" fontId="7" fillId="0" borderId="5" xfId="3" applyNumberFormat="1" applyFont="1" applyFill="1" applyBorder="1" applyAlignment="1">
      <alignment horizontal="right" vertical="center" wrapText="1"/>
    </xf>
    <xf numFmtId="164" fontId="7" fillId="0" borderId="5" xfId="3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/>
    <xf numFmtId="0" fontId="1" fillId="2" borderId="9" xfId="0" applyFont="1" applyFill="1" applyBorder="1" applyAlignment="1"/>
    <xf numFmtId="49" fontId="7" fillId="0" borderId="5" xfId="2" applyNumberFormat="1" applyFont="1" applyFill="1" applyBorder="1" applyAlignment="1">
      <alignment horizontal="center" wrapText="1"/>
    </xf>
    <xf numFmtId="0" fontId="7" fillId="4" borderId="5" xfId="2" applyFont="1" applyFill="1" applyBorder="1" applyAlignment="1">
      <alignment horizontal="left" vertical="center" wrapText="1"/>
    </xf>
    <xf numFmtId="3" fontId="7" fillId="4" borderId="5" xfId="3" applyNumberFormat="1" applyFont="1" applyFill="1" applyBorder="1" applyAlignment="1">
      <alignment horizontal="right" vertical="center" wrapText="1"/>
    </xf>
    <xf numFmtId="164" fontId="7" fillId="4" borderId="5" xfId="3" applyNumberFormat="1" applyFont="1" applyFill="1" applyBorder="1" applyAlignment="1">
      <alignment horizontal="right" vertical="center" wrapText="1"/>
    </xf>
    <xf numFmtId="0" fontId="1" fillId="2" borderId="6" xfId="0" applyFont="1" applyFill="1" applyBorder="1" applyAlignment="1"/>
    <xf numFmtId="0" fontId="8" fillId="4" borderId="5" xfId="2" applyFont="1" applyFill="1" applyBorder="1" applyAlignment="1">
      <alignment horizontal="left" vertical="center" wrapText="1"/>
    </xf>
    <xf numFmtId="3" fontId="8" fillId="4" borderId="5" xfId="3" applyNumberFormat="1" applyFont="1" applyFill="1" applyBorder="1" applyAlignment="1">
      <alignment horizontal="right" vertical="center" wrapText="1"/>
    </xf>
    <xf numFmtId="164" fontId="8" fillId="4" borderId="5" xfId="3" applyNumberFormat="1" applyFont="1" applyFill="1" applyBorder="1" applyAlignment="1">
      <alignment horizontal="right" vertical="center" wrapText="1"/>
    </xf>
    <xf numFmtId="0" fontId="9" fillId="2" borderId="9" xfId="0" applyFont="1" applyFill="1" applyBorder="1" applyAlignment="1"/>
    <xf numFmtId="3" fontId="8" fillId="4" borderId="5" xfId="1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3" fontId="8" fillId="4" borderId="5" xfId="5" applyNumberFormat="1" applyFont="1" applyFill="1" applyBorder="1" applyAlignment="1">
      <alignment horizontal="right" vertical="center" wrapText="1"/>
    </xf>
    <xf numFmtId="3" fontId="8" fillId="2" borderId="5" xfId="5" applyNumberFormat="1" applyFont="1" applyFill="1" applyBorder="1" applyAlignment="1">
      <alignment horizontal="right" vertical="center" wrapText="1"/>
    </xf>
    <xf numFmtId="3" fontId="2" fillId="0" borderId="0" xfId="1" applyNumberFormat="1" applyFont="1" applyFill="1" applyBorder="1" applyAlignment="1">
      <alignment horizontal="center" vertical="center" wrapText="1"/>
    </xf>
    <xf numFmtId="3" fontId="7" fillId="0" borderId="5" xfId="1" applyNumberFormat="1" applyFont="1" applyFill="1" applyBorder="1" applyAlignment="1">
      <alignment horizontal="center" vertical="center" wrapText="1"/>
    </xf>
    <xf numFmtId="3" fontId="7" fillId="0" borderId="5" xfId="1" applyNumberFormat="1" applyFont="1" applyFill="1" applyBorder="1" applyAlignment="1">
      <alignment horizontal="left" vertical="center" wrapText="1"/>
    </xf>
    <xf numFmtId="3" fontId="7" fillId="0" borderId="5" xfId="5" applyNumberFormat="1" applyFont="1" applyFill="1" applyBorder="1" applyAlignment="1">
      <alignment horizontal="right" vertical="center" wrapText="1"/>
    </xf>
    <xf numFmtId="164" fontId="7" fillId="0" borderId="5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3" fontId="8" fillId="4" borderId="5" xfId="1" applyNumberFormat="1" applyFont="1" applyFill="1" applyBorder="1" applyAlignment="1">
      <alignment horizontal="left" vertical="center" wrapText="1"/>
    </xf>
    <xf numFmtId="164" fontId="8" fillId="4" borderId="5" xfId="0" applyNumberFormat="1" applyFont="1" applyFill="1" applyBorder="1" applyAlignment="1">
      <alignment horizontal="right" vertical="center"/>
    </xf>
    <xf numFmtId="0" fontId="9" fillId="2" borderId="1" xfId="0" applyFont="1" applyFill="1" applyBorder="1" applyAlignment="1"/>
    <xf numFmtId="0" fontId="12" fillId="2" borderId="9" xfId="0" applyFont="1" applyFill="1" applyBorder="1" applyAlignment="1"/>
    <xf numFmtId="3" fontId="7" fillId="0" borderId="4" xfId="5" applyNumberFormat="1" applyFont="1" applyFill="1" applyBorder="1" applyAlignment="1">
      <alignment horizontal="right" vertical="center" wrapText="1"/>
    </xf>
    <xf numFmtId="0" fontId="12" fillId="2" borderId="6" xfId="0" applyFont="1" applyFill="1" applyBorder="1" applyAlignment="1"/>
    <xf numFmtId="3" fontId="7" fillId="0" borderId="4" xfId="3" applyNumberFormat="1" applyFont="1" applyFill="1" applyBorder="1" applyAlignment="1">
      <alignment horizontal="right" vertical="center" wrapText="1"/>
    </xf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 applyAlignment="1"/>
    <xf numFmtId="0" fontId="1" fillId="0" borderId="0" xfId="0" applyFont="1" applyFill="1" applyBorder="1"/>
    <xf numFmtId="0" fontId="9" fillId="2" borderId="5" xfId="0" applyFont="1" applyFill="1" applyBorder="1" applyAlignment="1"/>
    <xf numFmtId="0" fontId="1" fillId="2" borderId="5" xfId="0" applyFont="1" applyFill="1" applyBorder="1" applyAlignment="1"/>
    <xf numFmtId="164" fontId="7" fillId="0" borderId="6" xfId="3" applyNumberFormat="1" applyFont="1" applyFill="1" applyBorder="1" applyAlignment="1">
      <alignment horizontal="right" vertical="center" wrapText="1"/>
    </xf>
    <xf numFmtId="0" fontId="13" fillId="0" borderId="0" xfId="0" applyFont="1"/>
    <xf numFmtId="0" fontId="14" fillId="4" borderId="5" xfId="2" applyFont="1" applyFill="1" applyBorder="1" applyAlignment="1">
      <alignment horizontal="left" vertical="center" wrapText="1"/>
    </xf>
    <xf numFmtId="0" fontId="14" fillId="0" borderId="5" xfId="2" applyFont="1" applyFill="1" applyBorder="1" applyAlignment="1">
      <alignment horizontal="left" vertical="center" wrapText="1"/>
    </xf>
    <xf numFmtId="3" fontId="1" fillId="0" borderId="0" xfId="0" applyNumberFormat="1" applyFont="1"/>
    <xf numFmtId="3" fontId="7" fillId="5" borderId="5" xfId="5" applyNumberFormat="1" applyFont="1" applyFill="1" applyBorder="1" applyAlignment="1">
      <alignment horizontal="right" vertical="center" wrapText="1"/>
    </xf>
    <xf numFmtId="164" fontId="7" fillId="5" borderId="5" xfId="3" applyNumberFormat="1" applyFont="1" applyFill="1" applyBorder="1" applyAlignment="1">
      <alignment horizontal="right" vertical="center" wrapText="1"/>
    </xf>
    <xf numFmtId="0" fontId="1" fillId="5" borderId="0" xfId="0" applyFont="1" applyFill="1"/>
    <xf numFmtId="3" fontId="1" fillId="5" borderId="0" xfId="0" applyNumberFormat="1" applyFont="1" applyFill="1"/>
    <xf numFmtId="0" fontId="7" fillId="0" borderId="9" xfId="2" applyFont="1" applyFill="1" applyBorder="1" applyAlignment="1">
      <alignment horizontal="left" vertical="center" wrapText="1"/>
    </xf>
    <xf numFmtId="3" fontId="7" fillId="0" borderId="9" xfId="3" applyNumberFormat="1" applyFont="1" applyFill="1" applyBorder="1" applyAlignment="1">
      <alignment horizontal="right" vertical="center" wrapText="1"/>
    </xf>
    <xf numFmtId="3" fontId="15" fillId="0" borderId="5" xfId="3" applyNumberFormat="1" applyFont="1" applyFill="1" applyBorder="1" applyAlignment="1">
      <alignment horizontal="right" vertical="center" wrapText="1"/>
    </xf>
    <xf numFmtId="3" fontId="15" fillId="4" borderId="5" xfId="3" applyNumberFormat="1" applyFont="1" applyFill="1" applyBorder="1" applyAlignment="1">
      <alignment horizontal="right" vertical="center" wrapText="1"/>
    </xf>
    <xf numFmtId="3" fontId="0" fillId="0" borderId="0" xfId="0" applyNumberFormat="1"/>
    <xf numFmtId="0" fontId="16" fillId="6" borderId="5" xfId="2" applyFont="1" applyFill="1" applyBorder="1" applyAlignment="1">
      <alignment horizontal="left" vertical="center" wrapText="1"/>
    </xf>
    <xf numFmtId="3" fontId="16" fillId="6" borderId="5" xfId="3" applyNumberFormat="1" applyFont="1" applyFill="1" applyBorder="1" applyAlignment="1">
      <alignment horizontal="right" vertical="center" wrapText="1"/>
    </xf>
    <xf numFmtId="164" fontId="16" fillId="6" borderId="5" xfId="3" applyNumberFormat="1" applyFont="1" applyFill="1" applyBorder="1" applyAlignment="1">
      <alignment horizontal="right" vertical="center" wrapText="1"/>
    </xf>
    <xf numFmtId="0" fontId="1" fillId="6" borderId="9" xfId="0" applyFont="1" applyFill="1" applyBorder="1" applyAlignment="1"/>
    <xf numFmtId="0" fontId="1" fillId="6" borderId="0" xfId="0" applyFont="1" applyFill="1"/>
    <xf numFmtId="164" fontId="7" fillId="6" borderId="5" xfId="3" applyNumberFormat="1" applyFont="1" applyFill="1" applyBorder="1" applyAlignment="1">
      <alignment horizontal="right" vertical="center" wrapText="1"/>
    </xf>
    <xf numFmtId="164" fontId="8" fillId="6" borderId="5" xfId="3" applyNumberFormat="1" applyFont="1" applyFill="1" applyBorder="1" applyAlignment="1">
      <alignment horizontal="right" vertical="center" wrapText="1"/>
    </xf>
    <xf numFmtId="0" fontId="1" fillId="7" borderId="0" xfId="0" applyFont="1" applyFill="1"/>
    <xf numFmtId="3" fontId="16" fillId="0" borderId="5" xfId="3" applyNumberFormat="1" applyFont="1" applyFill="1" applyBorder="1" applyAlignment="1">
      <alignment horizontal="right" vertical="center" wrapText="1"/>
    </xf>
    <xf numFmtId="0" fontId="1" fillId="8" borderId="0" xfId="0" applyFont="1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9" borderId="0" xfId="0" applyFont="1" applyFill="1"/>
    <xf numFmtId="3" fontId="3" fillId="0" borderId="1" xfId="1" applyNumberFormat="1" applyFont="1" applyFill="1" applyBorder="1" applyAlignment="1">
      <alignment horizontal="center" vertical="center" wrapText="1"/>
    </xf>
    <xf numFmtId="3" fontId="3" fillId="0" borderId="6" xfId="1" applyNumberFormat="1" applyFont="1" applyFill="1" applyBorder="1" applyAlignment="1">
      <alignment horizontal="center" vertical="center" wrapText="1"/>
    </xf>
    <xf numFmtId="49" fontId="11" fillId="4" borderId="13" xfId="0" applyNumberFormat="1" applyFont="1" applyFill="1" applyBorder="1" applyAlignment="1">
      <alignment horizontal="left" vertical="center" wrapText="1"/>
    </xf>
    <xf numFmtId="49" fontId="11" fillId="4" borderId="14" xfId="0" applyNumberFormat="1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49" fontId="10" fillId="0" borderId="5" xfId="4" applyNumberFormat="1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49" fontId="10" fillId="0" borderId="2" xfId="4" applyNumberFormat="1" applyFont="1" applyFill="1" applyBorder="1" applyAlignment="1">
      <alignment horizontal="right" wrapText="1"/>
    </xf>
    <xf numFmtId="49" fontId="10" fillId="0" borderId="4" xfId="4" applyNumberFormat="1" applyFont="1" applyFill="1" applyBorder="1" applyAlignment="1">
      <alignment horizontal="right" wrapText="1"/>
    </xf>
    <xf numFmtId="49" fontId="11" fillId="4" borderId="2" xfId="0" applyNumberFormat="1" applyFont="1" applyFill="1" applyBorder="1" applyAlignment="1">
      <alignment horizontal="left" vertical="center" wrapText="1"/>
    </xf>
    <xf numFmtId="49" fontId="11" fillId="4" borderId="4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3" fontId="7" fillId="0" borderId="2" xfId="1" quotePrefix="1" applyNumberFormat="1" applyFont="1" applyFill="1" applyBorder="1" applyAlignment="1">
      <alignment horizontal="left" vertical="center" wrapText="1"/>
    </xf>
    <xf numFmtId="3" fontId="7" fillId="0" borderId="3" xfId="1" applyNumberFormat="1" applyFont="1" applyFill="1" applyBorder="1" applyAlignment="1">
      <alignment horizontal="left" vertical="center" wrapText="1"/>
    </xf>
    <xf numFmtId="3" fontId="7" fillId="0" borderId="4" xfId="1" applyNumberFormat="1" applyFont="1" applyFill="1" applyBorder="1" applyAlignment="1">
      <alignment horizontal="left" vertical="center" wrapText="1"/>
    </xf>
    <xf numFmtId="3" fontId="2" fillId="0" borderId="10" xfId="1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3" fontId="7" fillId="0" borderId="1" xfId="1" applyNumberFormat="1" applyFont="1" applyFill="1" applyBorder="1" applyAlignment="1">
      <alignment horizontal="center" vertical="center" wrapText="1"/>
    </xf>
    <xf numFmtId="3" fontId="7" fillId="0" borderId="9" xfId="1" applyNumberFormat="1" applyFont="1" applyFill="1" applyBorder="1" applyAlignment="1">
      <alignment horizontal="center" vertical="center" wrapText="1"/>
    </xf>
    <xf numFmtId="3" fontId="7" fillId="0" borderId="6" xfId="1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1" fillId="4" borderId="3" xfId="0" applyNumberFormat="1" applyFont="1" applyFill="1" applyBorder="1" applyAlignment="1">
      <alignment horizontal="left" vertical="center" wrapText="1"/>
    </xf>
    <xf numFmtId="49" fontId="11" fillId="4" borderId="13" xfId="0" applyNumberFormat="1" applyFont="1" applyFill="1" applyBorder="1" applyAlignment="1">
      <alignment horizontal="center" vertical="center" wrapText="1"/>
    </xf>
    <xf numFmtId="49" fontId="11" fillId="4" borderId="10" xfId="0" applyNumberFormat="1" applyFont="1" applyFill="1" applyBorder="1" applyAlignment="1">
      <alignment horizontal="center" vertical="center" wrapText="1"/>
    </xf>
    <xf numFmtId="49" fontId="11" fillId="4" borderId="14" xfId="0" applyNumberFormat="1" applyFont="1" applyFill="1" applyBorder="1" applyAlignment="1">
      <alignment horizontal="center" vertical="center" wrapText="1"/>
    </xf>
    <xf numFmtId="49" fontId="11" fillId="4" borderId="11" xfId="0" applyNumberFormat="1" applyFont="1" applyFill="1" applyBorder="1" applyAlignment="1">
      <alignment horizontal="center" vertical="center" wrapText="1"/>
    </xf>
    <xf numFmtId="49" fontId="11" fillId="4" borderId="12" xfId="0" applyNumberFormat="1" applyFont="1" applyFill="1" applyBorder="1" applyAlignment="1">
      <alignment horizontal="center" vertical="center" wrapText="1"/>
    </xf>
    <xf numFmtId="49" fontId="11" fillId="4" borderId="15" xfId="0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49" fontId="7" fillId="0" borderId="9" xfId="2" applyNumberFormat="1" applyFont="1" applyFill="1" applyBorder="1" applyAlignment="1">
      <alignment horizontal="center" vertical="center" wrapText="1"/>
    </xf>
    <xf numFmtId="49" fontId="7" fillId="0" borderId="6" xfId="2" applyNumberFormat="1" applyFont="1" applyFill="1" applyBorder="1" applyAlignment="1">
      <alignment horizontal="center" vertical="center" wrapText="1"/>
    </xf>
    <xf numFmtId="49" fontId="10" fillId="5" borderId="2" xfId="4" applyNumberFormat="1" applyFont="1" applyFill="1" applyBorder="1" applyAlignment="1">
      <alignment horizontal="right" vertical="center" wrapText="1"/>
    </xf>
    <xf numFmtId="49" fontId="10" fillId="5" borderId="4" xfId="4" applyNumberFormat="1" applyFont="1" applyFill="1" applyBorder="1" applyAlignment="1">
      <alignment horizontal="right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49" fontId="7" fillId="0" borderId="2" xfId="4" applyNumberFormat="1" applyFont="1" applyFill="1" applyBorder="1" applyAlignment="1">
      <alignment horizontal="left" wrapText="1"/>
    </xf>
    <xf numFmtId="49" fontId="7" fillId="0" borderId="3" xfId="4" applyNumberFormat="1" applyFont="1" applyFill="1" applyBorder="1" applyAlignment="1">
      <alignment horizontal="left" wrapText="1"/>
    </xf>
    <xf numFmtId="49" fontId="7" fillId="0" borderId="4" xfId="4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17" fillId="0" borderId="0" xfId="6" applyFont="1" applyFill="1" applyBorder="1" applyAlignment="1">
      <alignment horizontal="center" wrapText="1"/>
    </xf>
    <xf numFmtId="41" fontId="17" fillId="0" borderId="0" xfId="6" applyNumberFormat="1" applyFont="1" applyFill="1" applyBorder="1" applyAlignment="1">
      <alignment horizontal="center" wrapText="1"/>
    </xf>
    <xf numFmtId="0" fontId="17" fillId="0" borderId="0" xfId="7" applyFont="1" applyFill="1" applyBorder="1" applyAlignment="1"/>
    <xf numFmtId="41" fontId="17" fillId="0" borderId="0" xfId="7" applyNumberFormat="1" applyFont="1" applyFill="1" applyBorder="1" applyAlignment="1">
      <alignment horizontal="right"/>
    </xf>
    <xf numFmtId="41" fontId="17" fillId="0" borderId="0" xfId="8" applyNumberFormat="1" applyFont="1" applyFill="1" applyBorder="1" applyAlignment="1">
      <alignment horizontal="right"/>
    </xf>
    <xf numFmtId="41" fontId="0" fillId="0" borderId="0" xfId="0" applyNumberFormat="1" applyBorder="1"/>
    <xf numFmtId="0" fontId="17" fillId="0" borderId="0" xfId="8" applyFont="1" applyFill="1" applyBorder="1" applyAlignment="1"/>
    <xf numFmtId="41" fontId="17" fillId="0" borderId="16" xfId="7" applyNumberFormat="1" applyFont="1" applyFill="1" applyBorder="1" applyAlignment="1">
      <alignment horizontal="right"/>
    </xf>
    <xf numFmtId="0" fontId="17" fillId="0" borderId="0" xfId="8" applyFont="1" applyFill="1" applyBorder="1" applyAlignment="1">
      <alignment horizontal="right"/>
    </xf>
    <xf numFmtId="41" fontId="17" fillId="0" borderId="0" xfId="9" applyNumberFormat="1" applyFont="1" applyFill="1" applyBorder="1" applyAlignment="1">
      <alignment horizontal="right"/>
    </xf>
    <xf numFmtId="0" fontId="17" fillId="0" borderId="0" xfId="9" applyFont="1" applyFill="1" applyBorder="1" applyAlignment="1">
      <alignment horizontal="right"/>
    </xf>
    <xf numFmtId="0" fontId="17" fillId="0" borderId="0" xfId="9" applyFont="1" applyFill="1" applyBorder="1" applyAlignment="1"/>
    <xf numFmtId="0" fontId="17" fillId="0" borderId="0" xfId="7" applyFont="1" applyFill="1" applyBorder="1" applyAlignment="1">
      <alignment horizontal="right"/>
    </xf>
    <xf numFmtId="41" fontId="0" fillId="0" borderId="16" xfId="0" applyNumberFormat="1" applyBorder="1"/>
  </cellXfs>
  <cellStyles count="10">
    <cellStyle name="Normal" xfId="0" builtinId="0"/>
    <cellStyle name="Normal_Charters" xfId="6"/>
    <cellStyle name="Normal_Deseg Calc" xfId="1"/>
    <cellStyle name="Normal_DesegStandard_SheffSchools_All" xfId="2"/>
    <cellStyle name="Normal_DesegStandard_SheffSchools_All_1" xfId="3"/>
    <cellStyle name="Normal_Magnets and Reverse Choice" xfId="4"/>
    <cellStyle name="Normal_OPEN Choice Oct 2016 2015" xfId="9"/>
    <cellStyle name="Normal_Sheet1" xfId="5"/>
    <cellStyle name="Normal_Sheet2" xfId="8"/>
    <cellStyle name="Normal_Sheet2_1" xfId="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zoomScale="165" zoomScaleNormal="150" zoomScalePageLayoutView="150" workbookViewId="0">
      <pane xSplit="1" topLeftCell="B1" activePane="topRight" state="frozen"/>
      <selection activeCell="A3" sqref="A3"/>
      <selection pane="topRight" activeCell="B6" sqref="A1:XFD1048576"/>
    </sheetView>
  </sheetViews>
  <sheetFormatPr baseColWidth="10" defaultColWidth="8.6640625" defaultRowHeight="14" x14ac:dyDescent="0.15"/>
  <cols>
    <col min="1" max="1" width="6.6640625" style="1" customWidth="1"/>
    <col min="2" max="2" width="29" style="1" customWidth="1"/>
    <col min="3" max="3" width="7.33203125" style="1" customWidth="1"/>
    <col min="4" max="4" width="6.33203125" style="1" customWidth="1"/>
    <col min="5" max="5" width="5.33203125" style="1" customWidth="1"/>
    <col min="6" max="6" width="7.1640625" style="1" customWidth="1"/>
    <col min="7" max="7" width="6.1640625" style="1" customWidth="1"/>
    <col min="8" max="8" width="1.83203125" style="1" customWidth="1"/>
    <col min="9" max="9" width="8.83203125" style="1" customWidth="1"/>
    <col min="10" max="10" width="5.5" style="1" customWidth="1"/>
    <col min="11" max="11" width="6" style="1" customWidth="1"/>
    <col min="12" max="12" width="4.6640625" style="1" customWidth="1"/>
    <col min="13" max="13" width="9.83203125" style="2" customWidth="1"/>
    <col min="14" max="14" width="3" style="1" customWidth="1"/>
    <col min="15" max="15" width="3.33203125" style="1" customWidth="1"/>
    <col min="16" max="27" width="8.6640625" style="1"/>
    <col min="28" max="28" width="29" style="1" customWidth="1"/>
    <col min="29" max="16384" width="8.6640625" style="1"/>
  </cols>
  <sheetData>
    <row r="1" spans="1:34" x14ac:dyDescent="0.15">
      <c r="D1" s="52" t="s">
        <v>86</v>
      </c>
      <c r="Q1" s="52" t="s">
        <v>87</v>
      </c>
    </row>
    <row r="2" spans="1:34" x14ac:dyDescent="0.15">
      <c r="A2" s="132" t="s">
        <v>0</v>
      </c>
      <c r="B2" s="78" t="s">
        <v>1</v>
      </c>
      <c r="C2" s="89" t="s">
        <v>2</v>
      </c>
      <c r="D2" s="90"/>
      <c r="E2" s="90"/>
      <c r="F2" s="90"/>
      <c r="G2" s="91"/>
      <c r="H2" s="3"/>
      <c r="I2" s="89" t="s">
        <v>3</v>
      </c>
      <c r="J2" s="90"/>
      <c r="K2" s="90"/>
      <c r="L2" s="90"/>
      <c r="M2" s="91"/>
      <c r="P2" s="89" t="s">
        <v>2</v>
      </c>
      <c r="Q2" s="90"/>
      <c r="R2" s="90"/>
      <c r="S2" s="90"/>
      <c r="T2" s="91"/>
      <c r="U2" s="3"/>
      <c r="V2" s="89" t="s">
        <v>3</v>
      </c>
      <c r="W2" s="90"/>
      <c r="X2" s="90"/>
      <c r="Y2" s="90"/>
      <c r="Z2" s="91"/>
      <c r="AB2" s="78" t="s">
        <v>1</v>
      </c>
    </row>
    <row r="3" spans="1:34" ht="61" thickBot="1" x14ac:dyDescent="0.2">
      <c r="A3" s="133"/>
      <c r="B3" s="79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/>
      <c r="I3" s="4" t="s">
        <v>4</v>
      </c>
      <c r="J3" s="4" t="s">
        <v>9</v>
      </c>
      <c r="K3" s="4" t="s">
        <v>10</v>
      </c>
      <c r="L3" s="4" t="s">
        <v>11</v>
      </c>
      <c r="M3" s="4" t="s">
        <v>12</v>
      </c>
      <c r="P3" s="4" t="s">
        <v>4</v>
      </c>
      <c r="Q3" s="4" t="s">
        <v>5</v>
      </c>
      <c r="R3" s="4" t="s">
        <v>6</v>
      </c>
      <c r="S3" s="4" t="s">
        <v>7</v>
      </c>
      <c r="T3" s="4" t="s">
        <v>8</v>
      </c>
      <c r="U3" s="5"/>
      <c r="V3" s="4" t="s">
        <v>4</v>
      </c>
      <c r="W3" s="4" t="s">
        <v>9</v>
      </c>
      <c r="X3" s="4" t="s">
        <v>10</v>
      </c>
      <c r="Y3" s="4" t="s">
        <v>11</v>
      </c>
      <c r="Z3" s="4" t="s">
        <v>12</v>
      </c>
      <c r="AB3" s="79"/>
      <c r="AC3" s="1" t="s">
        <v>89</v>
      </c>
      <c r="AD3" s="1" t="s">
        <v>90</v>
      </c>
    </row>
    <row r="4" spans="1:34" x14ac:dyDescent="0.15">
      <c r="A4" s="6" t="s">
        <v>13</v>
      </c>
      <c r="B4" s="7"/>
      <c r="C4" s="8"/>
      <c r="D4" s="8"/>
      <c r="E4" s="8"/>
      <c r="F4" s="9"/>
      <c r="G4" s="9"/>
      <c r="H4" s="10"/>
      <c r="I4" s="9"/>
      <c r="J4" s="9"/>
      <c r="K4" s="8"/>
      <c r="L4" s="9"/>
      <c r="M4" s="11"/>
      <c r="AB4" s="7"/>
    </row>
    <row r="5" spans="1:34" x14ac:dyDescent="0.15">
      <c r="A5" s="123" t="s">
        <v>14</v>
      </c>
      <c r="B5" s="12" t="s">
        <v>15</v>
      </c>
      <c r="C5" s="13"/>
      <c r="D5" s="13">
        <v>40</v>
      </c>
      <c r="E5" s="13" t="s">
        <v>16</v>
      </c>
      <c r="F5" s="14"/>
      <c r="G5" s="14"/>
      <c r="H5" s="15"/>
      <c r="I5" s="13">
        <v>218</v>
      </c>
      <c r="J5" s="13">
        <v>151</v>
      </c>
      <c r="K5" s="13">
        <v>67</v>
      </c>
      <c r="L5" s="14">
        <f>(J5/I5)*100</f>
        <v>69.266055045871553</v>
      </c>
      <c r="M5" s="14">
        <f>(K5/I5)*100</f>
        <v>30.73394495412844</v>
      </c>
      <c r="P5" s="1">
        <v>38</v>
      </c>
      <c r="V5" s="1">
        <v>215</v>
      </c>
      <c r="Z5" s="1">
        <v>27.4</v>
      </c>
      <c r="AB5" s="12" t="s">
        <v>15</v>
      </c>
      <c r="AC5" s="1">
        <v>225</v>
      </c>
      <c r="AD5" s="1">
        <v>218</v>
      </c>
    </row>
    <row r="6" spans="1:34" x14ac:dyDescent="0.15">
      <c r="A6" s="125"/>
      <c r="B6" s="12" t="s">
        <v>17</v>
      </c>
      <c r="C6" s="13">
        <v>58</v>
      </c>
      <c r="D6" s="13">
        <v>58</v>
      </c>
      <c r="E6" s="13"/>
      <c r="F6" s="14">
        <f t="shared" ref="F6:F48" si="0">(D6/C6)*100</f>
        <v>100</v>
      </c>
      <c r="G6" s="14">
        <f t="shared" ref="G6:G48" si="1">(E6/C6)*100</f>
        <v>0</v>
      </c>
      <c r="H6" s="16"/>
      <c r="I6" s="13">
        <v>323</v>
      </c>
      <c r="J6" s="13">
        <v>181</v>
      </c>
      <c r="K6" s="13">
        <v>142</v>
      </c>
      <c r="L6" s="14">
        <f t="shared" ref="L6:L49" si="2">(J6/I6)*100</f>
        <v>56.037151702786382</v>
      </c>
      <c r="M6" s="14">
        <f t="shared" ref="M6:M49" si="3">(K6/I6)*100</f>
        <v>43.962848297213625</v>
      </c>
      <c r="P6" s="1">
        <v>56</v>
      </c>
      <c r="V6" s="1">
        <v>323</v>
      </c>
      <c r="Z6" s="1">
        <v>44.3</v>
      </c>
      <c r="AB6" s="12" t="s">
        <v>17</v>
      </c>
      <c r="AC6" s="1">
        <v>325</v>
      </c>
      <c r="AD6" s="1">
        <v>322</v>
      </c>
    </row>
    <row r="7" spans="1:34" x14ac:dyDescent="0.15">
      <c r="A7" s="17" t="s">
        <v>18</v>
      </c>
      <c r="B7" s="12" t="s">
        <v>19</v>
      </c>
      <c r="C7" s="13"/>
      <c r="D7" s="13">
        <v>39</v>
      </c>
      <c r="E7" s="13" t="s">
        <v>16</v>
      </c>
      <c r="F7" s="14"/>
      <c r="G7" s="14"/>
      <c r="H7" s="16"/>
      <c r="I7" s="13">
        <v>197</v>
      </c>
      <c r="J7" s="13">
        <v>102</v>
      </c>
      <c r="K7" s="13">
        <v>95</v>
      </c>
      <c r="L7" s="14">
        <f t="shared" si="2"/>
        <v>51.776649746192895</v>
      </c>
      <c r="M7" s="14">
        <f t="shared" si="3"/>
        <v>48.223350253807105</v>
      </c>
      <c r="P7" s="1">
        <v>41</v>
      </c>
      <c r="V7" s="1">
        <v>194</v>
      </c>
      <c r="Z7" s="1">
        <v>51</v>
      </c>
      <c r="AB7" s="12" t="s">
        <v>19</v>
      </c>
      <c r="AC7" s="1">
        <v>208</v>
      </c>
      <c r="AD7" s="1">
        <v>192</v>
      </c>
      <c r="AH7" s="1" t="s">
        <v>88</v>
      </c>
    </row>
    <row r="8" spans="1:34" x14ac:dyDescent="0.15">
      <c r="A8" s="123" t="s">
        <v>20</v>
      </c>
      <c r="B8" s="18" t="s">
        <v>21</v>
      </c>
      <c r="C8" s="19"/>
      <c r="D8" s="19">
        <v>157</v>
      </c>
      <c r="E8" s="19" t="s">
        <v>16</v>
      </c>
      <c r="F8" s="20"/>
      <c r="G8" s="20"/>
      <c r="H8" s="16"/>
      <c r="I8" s="19">
        <v>295</v>
      </c>
      <c r="J8" s="19">
        <v>195</v>
      </c>
      <c r="K8" s="19">
        <v>100</v>
      </c>
      <c r="L8" s="20">
        <f t="shared" si="2"/>
        <v>66.101694915254242</v>
      </c>
      <c r="M8" s="20">
        <f t="shared" si="3"/>
        <v>33.898305084745758</v>
      </c>
      <c r="P8" s="1">
        <v>194</v>
      </c>
      <c r="V8" s="1">
        <v>385</v>
      </c>
      <c r="Z8" s="1">
        <v>36.4</v>
      </c>
      <c r="AB8" s="18" t="s">
        <v>21</v>
      </c>
      <c r="AC8" s="1">
        <v>320</v>
      </c>
      <c r="AD8" s="1">
        <v>279</v>
      </c>
      <c r="AH8" s="1" t="s">
        <v>88</v>
      </c>
    </row>
    <row r="9" spans="1:34" s="69" customFormat="1" x14ac:dyDescent="0.15">
      <c r="A9" s="124"/>
      <c r="B9" s="65" t="s">
        <v>22</v>
      </c>
      <c r="C9" s="66"/>
      <c r="D9" s="66">
        <v>179</v>
      </c>
      <c r="E9" s="66" t="s">
        <v>16</v>
      </c>
      <c r="F9" s="67"/>
      <c r="G9" s="67"/>
      <c r="H9" s="68"/>
      <c r="I9" s="66">
        <v>375</v>
      </c>
      <c r="J9" s="66">
        <v>284</v>
      </c>
      <c r="K9" s="66">
        <v>91</v>
      </c>
      <c r="L9" s="67">
        <f t="shared" si="2"/>
        <v>75.733333333333334</v>
      </c>
      <c r="M9" s="67">
        <f t="shared" si="3"/>
        <v>24.266666666666666</v>
      </c>
      <c r="P9" s="69">
        <v>126</v>
      </c>
      <c r="V9" s="69">
        <v>288</v>
      </c>
      <c r="Z9" s="69">
        <v>24.3</v>
      </c>
      <c r="AB9" s="65" t="s">
        <v>22</v>
      </c>
      <c r="AC9" s="69">
        <v>425</v>
      </c>
      <c r="AD9" s="69">
        <v>397</v>
      </c>
    </row>
    <row r="10" spans="1:34" x14ac:dyDescent="0.15">
      <c r="A10" s="124"/>
      <c r="B10" s="18" t="s">
        <v>23</v>
      </c>
      <c r="C10" s="19"/>
      <c r="D10" s="19">
        <v>106</v>
      </c>
      <c r="E10" s="19" t="s">
        <v>16</v>
      </c>
      <c r="F10" s="20"/>
      <c r="G10" s="20"/>
      <c r="H10" s="16"/>
      <c r="I10" s="19">
        <v>272</v>
      </c>
      <c r="J10" s="19">
        <v>219</v>
      </c>
      <c r="K10" s="19">
        <v>53</v>
      </c>
      <c r="L10" s="20">
        <f t="shared" si="2"/>
        <v>80.514705882352942</v>
      </c>
      <c r="M10" s="20">
        <f t="shared" si="3"/>
        <v>19.485294117647058</v>
      </c>
      <c r="P10" s="1">
        <v>105</v>
      </c>
      <c r="V10" s="1">
        <v>289</v>
      </c>
      <c r="Z10" s="1">
        <v>26.3</v>
      </c>
      <c r="AB10" s="18" t="s">
        <v>23</v>
      </c>
      <c r="AC10" s="1">
        <v>330</v>
      </c>
      <c r="AD10" s="1">
        <v>282</v>
      </c>
    </row>
    <row r="11" spans="1:34" x14ac:dyDescent="0.15">
      <c r="A11" s="124"/>
      <c r="B11" s="18" t="s">
        <v>24</v>
      </c>
      <c r="C11" s="19">
        <v>152</v>
      </c>
      <c r="D11" s="19">
        <v>146</v>
      </c>
      <c r="E11" s="19">
        <v>6</v>
      </c>
      <c r="F11" s="20">
        <f t="shared" si="0"/>
        <v>96.05263157894737</v>
      </c>
      <c r="G11" s="20">
        <f t="shared" si="1"/>
        <v>3.9473684210526314</v>
      </c>
      <c r="H11" s="16"/>
      <c r="I11" s="19">
        <v>360</v>
      </c>
      <c r="J11" s="19">
        <v>263</v>
      </c>
      <c r="K11" s="19">
        <v>97</v>
      </c>
      <c r="L11" s="20">
        <f t="shared" si="2"/>
        <v>73.055555555555557</v>
      </c>
      <c r="M11" s="20">
        <f t="shared" si="3"/>
        <v>26.944444444444443</v>
      </c>
      <c r="P11" s="1">
        <v>136</v>
      </c>
      <c r="V11" s="1">
        <v>358</v>
      </c>
      <c r="Z11" s="1">
        <v>25.1</v>
      </c>
      <c r="AB11" s="18" t="s">
        <v>24</v>
      </c>
      <c r="AC11" s="1">
        <v>370</v>
      </c>
      <c r="AD11" s="1">
        <v>355</v>
      </c>
    </row>
    <row r="12" spans="1:34" ht="24" x14ac:dyDescent="0.15">
      <c r="A12" s="124"/>
      <c r="B12" s="18" t="s">
        <v>25</v>
      </c>
      <c r="C12" s="19"/>
      <c r="D12" s="19">
        <v>27</v>
      </c>
      <c r="E12" s="19" t="s">
        <v>16</v>
      </c>
      <c r="F12" s="20"/>
      <c r="G12" s="20"/>
      <c r="H12" s="16"/>
      <c r="I12" s="19">
        <v>56</v>
      </c>
      <c r="J12" s="19">
        <v>47</v>
      </c>
      <c r="K12" s="19">
        <v>9</v>
      </c>
      <c r="L12" s="20">
        <f t="shared" si="2"/>
        <v>83.928571428571431</v>
      </c>
      <c r="M12" s="20">
        <f t="shared" si="3"/>
        <v>16.071428571428573</v>
      </c>
      <c r="P12" s="1">
        <v>19</v>
      </c>
      <c r="V12" s="1">
        <v>33</v>
      </c>
      <c r="AB12" s="18" t="s">
        <v>25</v>
      </c>
      <c r="AC12" s="1">
        <v>120</v>
      </c>
      <c r="AD12" s="1">
        <v>56</v>
      </c>
    </row>
    <row r="13" spans="1:34" x14ac:dyDescent="0.15">
      <c r="A13" s="124"/>
      <c r="B13" s="18" t="s">
        <v>26</v>
      </c>
      <c r="C13" s="19">
        <v>218</v>
      </c>
      <c r="D13" s="19">
        <v>210</v>
      </c>
      <c r="E13" s="19">
        <v>8</v>
      </c>
      <c r="F13" s="20">
        <f t="shared" si="0"/>
        <v>96.330275229357795</v>
      </c>
      <c r="G13" s="20">
        <f t="shared" si="1"/>
        <v>3.669724770642202</v>
      </c>
      <c r="H13" s="16"/>
      <c r="I13" s="19">
        <v>554</v>
      </c>
      <c r="J13" s="19">
        <v>462</v>
      </c>
      <c r="K13" s="19">
        <v>92</v>
      </c>
      <c r="L13" s="20">
        <f t="shared" si="2"/>
        <v>83.393501805054143</v>
      </c>
      <c r="M13" s="20">
        <f t="shared" si="3"/>
        <v>16.60649819494585</v>
      </c>
      <c r="P13" s="1">
        <v>197</v>
      </c>
      <c r="V13" s="1">
        <v>489</v>
      </c>
      <c r="Z13" s="1">
        <v>14.3</v>
      </c>
      <c r="AB13" s="18" t="s">
        <v>26</v>
      </c>
      <c r="AC13" s="1">
        <v>690</v>
      </c>
      <c r="AD13" s="1">
        <v>630</v>
      </c>
    </row>
    <row r="14" spans="1:34" x14ac:dyDescent="0.15">
      <c r="A14" s="124"/>
      <c r="B14" s="18" t="s">
        <v>27</v>
      </c>
      <c r="C14" s="19">
        <v>233</v>
      </c>
      <c r="D14" s="19">
        <v>212</v>
      </c>
      <c r="E14" s="19">
        <v>21</v>
      </c>
      <c r="F14" s="20">
        <f t="shared" si="0"/>
        <v>90.987124463519308</v>
      </c>
      <c r="G14" s="20">
        <f t="shared" si="1"/>
        <v>9.0128755364806867</v>
      </c>
      <c r="H14" s="16"/>
      <c r="I14" s="19">
        <v>560</v>
      </c>
      <c r="J14" s="19">
        <v>430</v>
      </c>
      <c r="K14" s="19">
        <v>130</v>
      </c>
      <c r="L14" s="20">
        <f t="shared" si="2"/>
        <v>76.785714285714292</v>
      </c>
      <c r="M14" s="20">
        <f t="shared" si="3"/>
        <v>23.214285714285715</v>
      </c>
      <c r="P14" s="1">
        <v>216</v>
      </c>
      <c r="V14" s="1">
        <v>523</v>
      </c>
      <c r="Z14" s="1">
        <v>20.7</v>
      </c>
      <c r="AB14" s="18" t="s">
        <v>27</v>
      </c>
      <c r="AC14" s="1">
        <v>707</v>
      </c>
      <c r="AD14" s="1">
        <v>663</v>
      </c>
    </row>
    <row r="15" spans="1:34" x14ac:dyDescent="0.15">
      <c r="A15" s="124"/>
      <c r="B15" s="18" t="s">
        <v>28</v>
      </c>
      <c r="C15" s="19">
        <v>282</v>
      </c>
      <c r="D15" s="19">
        <v>270</v>
      </c>
      <c r="E15" s="19">
        <v>12</v>
      </c>
      <c r="F15" s="20">
        <f t="shared" si="0"/>
        <v>95.744680851063833</v>
      </c>
      <c r="G15" s="20">
        <f t="shared" si="1"/>
        <v>4.2553191489361701</v>
      </c>
      <c r="H15" s="16"/>
      <c r="I15" s="19">
        <v>611</v>
      </c>
      <c r="J15" s="19">
        <v>416</v>
      </c>
      <c r="K15" s="19">
        <v>195</v>
      </c>
      <c r="L15" s="20">
        <f t="shared" si="2"/>
        <v>68.085106382978722</v>
      </c>
      <c r="M15" s="20">
        <f t="shared" si="3"/>
        <v>31.914893617021278</v>
      </c>
      <c r="P15" s="1">
        <v>282</v>
      </c>
      <c r="V15" s="1">
        <v>612</v>
      </c>
      <c r="Z15" s="1">
        <v>28.9</v>
      </c>
      <c r="AB15" s="18" t="s">
        <v>28</v>
      </c>
      <c r="AC15" s="1">
        <v>660</v>
      </c>
      <c r="AD15" s="1">
        <v>613</v>
      </c>
    </row>
    <row r="16" spans="1:34" x14ac:dyDescent="0.15">
      <c r="A16" s="124"/>
      <c r="B16" s="18" t="s">
        <v>29</v>
      </c>
      <c r="C16" s="19">
        <v>81</v>
      </c>
      <c r="D16" s="19">
        <v>79</v>
      </c>
      <c r="E16" s="19">
        <v>2</v>
      </c>
      <c r="F16" s="20">
        <f t="shared" si="0"/>
        <v>97.53086419753086</v>
      </c>
      <c r="G16" s="20">
        <v>2.5</v>
      </c>
      <c r="H16" s="16"/>
      <c r="I16" s="19">
        <v>272</v>
      </c>
      <c r="J16" s="19">
        <v>184</v>
      </c>
      <c r="K16" s="19">
        <v>88</v>
      </c>
      <c r="L16" s="20">
        <f t="shared" si="2"/>
        <v>67.64705882352942</v>
      </c>
      <c r="M16" s="20">
        <f t="shared" si="3"/>
        <v>32.352941176470587</v>
      </c>
      <c r="P16" s="1">
        <v>125</v>
      </c>
      <c r="V16" s="1">
        <v>320</v>
      </c>
      <c r="Z16" s="1">
        <v>27.8</v>
      </c>
      <c r="AB16" s="18" t="s">
        <v>29</v>
      </c>
      <c r="AC16" s="1">
        <v>280</v>
      </c>
      <c r="AD16" s="1">
        <v>268</v>
      </c>
    </row>
    <row r="17" spans="1:30" x14ac:dyDescent="0.15">
      <c r="A17" s="124"/>
      <c r="B17" s="12" t="s">
        <v>30</v>
      </c>
      <c r="C17" s="13">
        <v>508</v>
      </c>
      <c r="D17" s="13">
        <v>485</v>
      </c>
      <c r="E17" s="13">
        <v>23</v>
      </c>
      <c r="F17" s="14">
        <f t="shared" si="0"/>
        <v>95.472440944881882</v>
      </c>
      <c r="G17" s="14">
        <f t="shared" si="1"/>
        <v>4.5275590551181102</v>
      </c>
      <c r="H17" s="16"/>
      <c r="I17" s="13">
        <v>1024</v>
      </c>
      <c r="J17" s="13">
        <v>768</v>
      </c>
      <c r="K17" s="13">
        <v>256</v>
      </c>
      <c r="L17" s="14">
        <f t="shared" si="2"/>
        <v>75</v>
      </c>
      <c r="M17" s="14">
        <f t="shared" si="3"/>
        <v>25</v>
      </c>
      <c r="P17" s="1">
        <v>520</v>
      </c>
      <c r="V17" s="1">
        <v>1067</v>
      </c>
      <c r="Z17" s="1">
        <v>26.3</v>
      </c>
      <c r="AB17" s="12" t="s">
        <v>30</v>
      </c>
      <c r="AC17" s="1">
        <v>1110</v>
      </c>
      <c r="AD17" s="1">
        <v>1025</v>
      </c>
    </row>
    <row r="18" spans="1:30" x14ac:dyDescent="0.15">
      <c r="A18" s="124"/>
      <c r="B18" s="12" t="s">
        <v>31</v>
      </c>
      <c r="C18" s="13"/>
      <c r="D18" s="13">
        <v>65</v>
      </c>
      <c r="E18" s="13" t="s">
        <v>16</v>
      </c>
      <c r="F18" s="14"/>
      <c r="G18" s="14"/>
      <c r="H18" s="16"/>
      <c r="I18" s="13">
        <v>157</v>
      </c>
      <c r="J18" s="13">
        <v>90</v>
      </c>
      <c r="K18" s="13">
        <v>67</v>
      </c>
      <c r="L18" s="14">
        <f t="shared" si="2"/>
        <v>57.324840764331206</v>
      </c>
      <c r="M18" s="14">
        <f t="shared" si="3"/>
        <v>42.675159235668794</v>
      </c>
      <c r="P18" s="1">
        <v>67</v>
      </c>
      <c r="V18" s="1">
        <v>156</v>
      </c>
      <c r="Z18" s="1">
        <v>50</v>
      </c>
      <c r="AB18" s="12" t="s">
        <v>31</v>
      </c>
      <c r="AC18" s="1">
        <v>160</v>
      </c>
      <c r="AD18" s="1">
        <v>143</v>
      </c>
    </row>
    <row r="19" spans="1:30" x14ac:dyDescent="0.15">
      <c r="A19" s="124"/>
      <c r="B19" s="18" t="s">
        <v>32</v>
      </c>
      <c r="C19" s="19">
        <v>129</v>
      </c>
      <c r="D19" s="19">
        <v>129</v>
      </c>
      <c r="E19" s="19"/>
      <c r="F19" s="20">
        <f t="shared" si="0"/>
        <v>100</v>
      </c>
      <c r="G19" s="20">
        <f t="shared" si="1"/>
        <v>0</v>
      </c>
      <c r="H19" s="16"/>
      <c r="I19" s="19">
        <v>190</v>
      </c>
      <c r="J19" s="19">
        <v>171</v>
      </c>
      <c r="K19" s="19">
        <v>19</v>
      </c>
      <c r="L19" s="20">
        <f t="shared" si="2"/>
        <v>90</v>
      </c>
      <c r="M19" s="20">
        <f t="shared" si="3"/>
        <v>10</v>
      </c>
      <c r="P19" s="1">
        <v>187</v>
      </c>
      <c r="V19" s="1">
        <v>211</v>
      </c>
      <c r="Z19" s="1">
        <v>6.2</v>
      </c>
      <c r="AB19" s="18" t="s">
        <v>32</v>
      </c>
      <c r="AD19" s="1">
        <v>297</v>
      </c>
    </row>
    <row r="20" spans="1:30" x14ac:dyDescent="0.15">
      <c r="A20" s="124"/>
      <c r="B20" s="12" t="s">
        <v>33</v>
      </c>
      <c r="C20" s="13">
        <v>166</v>
      </c>
      <c r="D20" s="13">
        <v>151</v>
      </c>
      <c r="E20" s="13">
        <v>15</v>
      </c>
      <c r="F20" s="14">
        <f t="shared" si="0"/>
        <v>90.963855421686745</v>
      </c>
      <c r="G20" s="14">
        <f t="shared" si="1"/>
        <v>9.0361445783132535</v>
      </c>
      <c r="H20" s="16"/>
      <c r="I20" s="13">
        <v>336</v>
      </c>
      <c r="J20" s="13">
        <v>193</v>
      </c>
      <c r="K20" s="13">
        <v>143</v>
      </c>
      <c r="L20" s="14">
        <f t="shared" si="2"/>
        <v>57.44047619047619</v>
      </c>
      <c r="M20" s="14">
        <f t="shared" si="3"/>
        <v>42.55952380952381</v>
      </c>
      <c r="P20" s="1">
        <v>172</v>
      </c>
      <c r="V20" s="1">
        <v>343</v>
      </c>
      <c r="Z20" s="1">
        <v>39.700000000000003</v>
      </c>
      <c r="AB20" s="12" t="s">
        <v>33</v>
      </c>
      <c r="AC20" s="1">
        <v>355</v>
      </c>
      <c r="AD20" s="1">
        <v>340</v>
      </c>
    </row>
    <row r="21" spans="1:30" x14ac:dyDescent="0.15">
      <c r="A21" s="124"/>
      <c r="B21" s="12" t="s">
        <v>34</v>
      </c>
      <c r="C21" s="13"/>
      <c r="D21" s="13">
        <v>144</v>
      </c>
      <c r="E21" s="13" t="s">
        <v>16</v>
      </c>
      <c r="F21" s="14"/>
      <c r="G21" s="14"/>
      <c r="H21" s="16"/>
      <c r="I21" s="13">
        <v>304</v>
      </c>
      <c r="J21" s="13">
        <v>206</v>
      </c>
      <c r="K21" s="13">
        <v>98</v>
      </c>
      <c r="L21" s="14">
        <f t="shared" si="2"/>
        <v>67.76315789473685</v>
      </c>
      <c r="M21" s="14">
        <f t="shared" si="3"/>
        <v>32.236842105263158</v>
      </c>
      <c r="P21" s="1">
        <v>138</v>
      </c>
      <c r="V21" s="1">
        <v>306</v>
      </c>
      <c r="Z21" s="1">
        <v>31</v>
      </c>
      <c r="AB21" s="12" t="s">
        <v>34</v>
      </c>
      <c r="AC21" s="1">
        <v>305</v>
      </c>
      <c r="AD21" s="1">
        <v>315</v>
      </c>
    </row>
    <row r="22" spans="1:30" x14ac:dyDescent="0.15">
      <c r="A22" s="124"/>
      <c r="B22" s="12" t="s">
        <v>35</v>
      </c>
      <c r="C22" s="13">
        <v>262</v>
      </c>
      <c r="D22" s="13">
        <v>228</v>
      </c>
      <c r="E22" s="13">
        <v>34</v>
      </c>
      <c r="F22" s="14">
        <f t="shared" si="0"/>
        <v>87.022900763358777</v>
      </c>
      <c r="G22" s="14">
        <f t="shared" si="1"/>
        <v>12.977099236641221</v>
      </c>
      <c r="H22" s="16"/>
      <c r="I22" s="13">
        <v>631</v>
      </c>
      <c r="J22" s="13">
        <v>475</v>
      </c>
      <c r="K22" s="13">
        <v>156</v>
      </c>
      <c r="L22" s="14">
        <f t="shared" si="2"/>
        <v>75.277337559429483</v>
      </c>
      <c r="M22" s="14">
        <v>24.7</v>
      </c>
      <c r="P22" s="1">
        <v>238</v>
      </c>
      <c r="V22" s="1">
        <v>611</v>
      </c>
      <c r="Z22" s="1">
        <v>23.7</v>
      </c>
      <c r="AB22" s="12" t="s">
        <v>35</v>
      </c>
      <c r="AC22" s="1">
        <v>680</v>
      </c>
      <c r="AD22" s="1">
        <v>660</v>
      </c>
    </row>
    <row r="23" spans="1:30" ht="24" x14ac:dyDescent="0.15">
      <c r="A23" s="124"/>
      <c r="B23" s="12" t="s">
        <v>36</v>
      </c>
      <c r="C23" s="13">
        <v>215</v>
      </c>
      <c r="D23" s="13">
        <v>207</v>
      </c>
      <c r="E23" s="13">
        <v>8</v>
      </c>
      <c r="F23" s="14">
        <f t="shared" si="0"/>
        <v>96.279069767441854</v>
      </c>
      <c r="G23" s="14">
        <f t="shared" si="1"/>
        <v>3.7209302325581395</v>
      </c>
      <c r="H23" s="16"/>
      <c r="I23" s="13">
        <v>421</v>
      </c>
      <c r="J23" s="13">
        <v>304</v>
      </c>
      <c r="K23" s="13">
        <v>117</v>
      </c>
      <c r="L23" s="14">
        <f t="shared" si="2"/>
        <v>72.209026128266032</v>
      </c>
      <c r="M23" s="14">
        <f t="shared" si="3"/>
        <v>27.790973871733964</v>
      </c>
      <c r="P23" s="1">
        <v>209</v>
      </c>
      <c r="V23" s="1">
        <v>431</v>
      </c>
      <c r="Z23" s="1">
        <v>27.1</v>
      </c>
      <c r="AB23" s="12" t="s">
        <v>36</v>
      </c>
      <c r="AC23" s="1">
        <v>440</v>
      </c>
      <c r="AD23" s="1">
        <v>419</v>
      </c>
    </row>
    <row r="24" spans="1:30" x14ac:dyDescent="0.15">
      <c r="A24" s="124"/>
      <c r="B24" s="12" t="s">
        <v>37</v>
      </c>
      <c r="C24" s="13">
        <v>370</v>
      </c>
      <c r="D24" s="13">
        <v>347</v>
      </c>
      <c r="E24" s="13">
        <v>23</v>
      </c>
      <c r="F24" s="14">
        <f t="shared" si="0"/>
        <v>93.783783783783775</v>
      </c>
      <c r="G24" s="14">
        <f t="shared" si="1"/>
        <v>6.2162162162162167</v>
      </c>
      <c r="H24" s="16"/>
      <c r="I24" s="13">
        <v>913</v>
      </c>
      <c r="J24" s="13">
        <v>667</v>
      </c>
      <c r="K24" s="13">
        <v>246</v>
      </c>
      <c r="L24" s="14">
        <f t="shared" si="2"/>
        <v>73.055859802847749</v>
      </c>
      <c r="M24" s="14">
        <f t="shared" si="3"/>
        <v>26.944140197152244</v>
      </c>
      <c r="P24" s="1">
        <v>341</v>
      </c>
      <c r="V24" s="1">
        <v>885</v>
      </c>
      <c r="Z24" s="1">
        <v>25.9</v>
      </c>
      <c r="AB24" s="12" t="s">
        <v>37</v>
      </c>
      <c r="AC24" s="1">
        <v>1000</v>
      </c>
      <c r="AD24" s="1">
        <v>910</v>
      </c>
    </row>
    <row r="25" spans="1:30" x14ac:dyDescent="0.15">
      <c r="A25" s="124"/>
      <c r="B25" s="12" t="s">
        <v>38</v>
      </c>
      <c r="C25" s="13">
        <v>342</v>
      </c>
      <c r="D25" s="13">
        <v>298</v>
      </c>
      <c r="E25" s="13">
        <v>44</v>
      </c>
      <c r="F25" s="14">
        <f t="shared" si="0"/>
        <v>87.134502923976612</v>
      </c>
      <c r="G25" s="14">
        <f t="shared" si="1"/>
        <v>12.865497076023392</v>
      </c>
      <c r="H25" s="16"/>
      <c r="I25" s="13">
        <v>709</v>
      </c>
      <c r="J25" s="13">
        <v>488</v>
      </c>
      <c r="K25" s="13">
        <v>221</v>
      </c>
      <c r="L25" s="14">
        <f t="shared" si="2"/>
        <v>68.829337094499294</v>
      </c>
      <c r="M25" s="14">
        <f t="shared" si="3"/>
        <v>31.170662905500706</v>
      </c>
      <c r="P25" s="1">
        <v>335</v>
      </c>
      <c r="V25" s="1">
        <v>700</v>
      </c>
      <c r="Z25" s="1">
        <v>27.7</v>
      </c>
      <c r="AB25" s="12" t="s">
        <v>38</v>
      </c>
      <c r="AC25" s="1">
        <v>712</v>
      </c>
      <c r="AD25" s="1">
        <v>707</v>
      </c>
    </row>
    <row r="26" spans="1:30" x14ac:dyDescent="0.15">
      <c r="A26" s="124"/>
      <c r="B26" s="12" t="s">
        <v>39</v>
      </c>
      <c r="C26" s="13">
        <v>175</v>
      </c>
      <c r="D26" s="13">
        <v>165</v>
      </c>
      <c r="E26" s="13">
        <v>10</v>
      </c>
      <c r="F26" s="14">
        <f t="shared" si="0"/>
        <v>94.285714285714278</v>
      </c>
      <c r="G26" s="14">
        <f t="shared" si="1"/>
        <v>5.7142857142857144</v>
      </c>
      <c r="H26" s="16"/>
      <c r="I26" s="13">
        <v>367</v>
      </c>
      <c r="J26" s="13">
        <v>208</v>
      </c>
      <c r="K26" s="13">
        <v>159</v>
      </c>
      <c r="L26" s="14">
        <f t="shared" si="2"/>
        <v>56.675749318801095</v>
      </c>
      <c r="M26" s="14">
        <f t="shared" si="3"/>
        <v>43.324250681198912</v>
      </c>
      <c r="P26" s="1">
        <v>178</v>
      </c>
      <c r="V26" s="1">
        <v>363</v>
      </c>
      <c r="Z26" s="1">
        <v>41</v>
      </c>
      <c r="AB26" s="12" t="s">
        <v>39</v>
      </c>
      <c r="AC26" s="1">
        <v>366</v>
      </c>
      <c r="AD26" s="1">
        <v>367</v>
      </c>
    </row>
    <row r="27" spans="1:30" ht="24" x14ac:dyDescent="0.15">
      <c r="A27" s="125"/>
      <c r="B27" s="12" t="s">
        <v>40</v>
      </c>
      <c r="C27" s="13">
        <v>212</v>
      </c>
      <c r="D27" s="13">
        <v>203</v>
      </c>
      <c r="E27" s="13">
        <v>9</v>
      </c>
      <c r="F27" s="14">
        <f t="shared" si="0"/>
        <v>95.754716981132077</v>
      </c>
      <c r="G27" s="14">
        <f t="shared" si="1"/>
        <v>4.2452830188679247</v>
      </c>
      <c r="H27" s="21"/>
      <c r="I27" s="13">
        <v>431</v>
      </c>
      <c r="J27" s="13">
        <v>258</v>
      </c>
      <c r="K27" s="13">
        <v>173</v>
      </c>
      <c r="L27" s="14">
        <f t="shared" si="2"/>
        <v>59.86078886310905</v>
      </c>
      <c r="M27" s="14">
        <f t="shared" si="3"/>
        <v>40.13921113689095</v>
      </c>
      <c r="P27" s="1">
        <v>214</v>
      </c>
      <c r="V27" s="1">
        <v>439</v>
      </c>
      <c r="Z27" s="1">
        <v>39</v>
      </c>
      <c r="AB27" s="12" t="s">
        <v>40</v>
      </c>
      <c r="AC27" s="1">
        <v>400</v>
      </c>
      <c r="AD27" s="1">
        <v>432</v>
      </c>
    </row>
    <row r="28" spans="1:30" x14ac:dyDescent="0.15">
      <c r="A28" s="123" t="s">
        <v>41</v>
      </c>
      <c r="B28" s="12" t="s">
        <v>42</v>
      </c>
      <c r="C28" s="13">
        <v>308</v>
      </c>
      <c r="D28" s="13">
        <v>302</v>
      </c>
      <c r="E28" s="13">
        <v>6</v>
      </c>
      <c r="F28" s="14">
        <f t="shared" si="0"/>
        <v>98.05194805194806</v>
      </c>
      <c r="G28" s="14">
        <f t="shared" si="1"/>
        <v>1.948051948051948</v>
      </c>
      <c r="H28" s="15"/>
      <c r="I28" s="13">
        <v>733</v>
      </c>
      <c r="J28" s="13">
        <v>446</v>
      </c>
      <c r="K28" s="13">
        <v>287</v>
      </c>
      <c r="L28" s="14">
        <f t="shared" si="2"/>
        <v>60.845839017735337</v>
      </c>
      <c r="M28" s="14">
        <f t="shared" si="3"/>
        <v>39.154160982264663</v>
      </c>
      <c r="P28" s="1">
        <v>322</v>
      </c>
      <c r="V28" s="1">
        <v>773</v>
      </c>
      <c r="Z28" s="1">
        <v>36.5</v>
      </c>
      <c r="AB28" s="12" t="s">
        <v>42</v>
      </c>
      <c r="AC28" s="1">
        <v>750</v>
      </c>
      <c r="AD28" s="1">
        <v>702</v>
      </c>
    </row>
    <row r="29" spans="1:30" ht="24" x14ac:dyDescent="0.15">
      <c r="A29" s="124"/>
      <c r="B29" s="12" t="s">
        <v>43</v>
      </c>
      <c r="C29" s="13"/>
      <c r="D29" s="13">
        <v>167</v>
      </c>
      <c r="E29" s="13" t="s">
        <v>16</v>
      </c>
      <c r="F29" s="14"/>
      <c r="G29" s="14"/>
      <c r="H29" s="16"/>
      <c r="I29" s="13">
        <v>389</v>
      </c>
      <c r="J29" s="13">
        <v>212</v>
      </c>
      <c r="K29" s="13">
        <v>177</v>
      </c>
      <c r="L29" s="14">
        <f t="shared" si="2"/>
        <v>54.498714652956295</v>
      </c>
      <c r="M29" s="14">
        <f t="shared" si="3"/>
        <v>45.501285347043705</v>
      </c>
      <c r="P29" s="1">
        <v>196</v>
      </c>
      <c r="V29" s="1">
        <v>434</v>
      </c>
      <c r="Z29" s="1">
        <v>43.3</v>
      </c>
      <c r="AB29" s="12" t="s">
        <v>43</v>
      </c>
      <c r="AC29" s="1">
        <v>406</v>
      </c>
      <c r="AD29" s="1">
        <v>403</v>
      </c>
    </row>
    <row r="30" spans="1:30" ht="21" customHeight="1" x14ac:dyDescent="0.15">
      <c r="A30" s="124"/>
      <c r="B30" s="12" t="s">
        <v>44</v>
      </c>
      <c r="C30" s="13">
        <v>191</v>
      </c>
      <c r="D30" s="13">
        <v>191</v>
      </c>
      <c r="E30" s="13"/>
      <c r="F30" s="14">
        <f t="shared" si="0"/>
        <v>100</v>
      </c>
      <c r="G30" s="14">
        <f t="shared" si="1"/>
        <v>0</v>
      </c>
      <c r="H30" s="16"/>
      <c r="I30" s="13">
        <v>405</v>
      </c>
      <c r="J30" s="13">
        <v>285</v>
      </c>
      <c r="K30" s="13">
        <v>120</v>
      </c>
      <c r="L30" s="14">
        <f t="shared" si="2"/>
        <v>70.370370370370367</v>
      </c>
      <c r="M30" s="14">
        <f t="shared" si="3"/>
        <v>29.629629629629626</v>
      </c>
      <c r="P30" s="1">
        <v>241</v>
      </c>
      <c r="V30" s="1">
        <v>483</v>
      </c>
      <c r="Z30" s="1">
        <v>26.9</v>
      </c>
      <c r="AB30" s="12" t="s">
        <v>44</v>
      </c>
      <c r="AC30" s="1">
        <v>450</v>
      </c>
      <c r="AD30" s="1">
        <v>414</v>
      </c>
    </row>
    <row r="31" spans="1:30" x14ac:dyDescent="0.15">
      <c r="A31" s="124"/>
      <c r="B31" s="12" t="s">
        <v>45</v>
      </c>
      <c r="C31" s="13">
        <v>193</v>
      </c>
      <c r="D31" s="13">
        <v>179</v>
      </c>
      <c r="E31" s="13">
        <v>14</v>
      </c>
      <c r="F31" s="14">
        <f t="shared" si="0"/>
        <v>92.746113989637308</v>
      </c>
      <c r="G31" s="14">
        <f t="shared" si="1"/>
        <v>7.2538860103626934</v>
      </c>
      <c r="H31" s="16"/>
      <c r="I31" s="13">
        <v>484</v>
      </c>
      <c r="J31" s="13">
        <v>279</v>
      </c>
      <c r="K31" s="13">
        <v>205</v>
      </c>
      <c r="L31" s="14">
        <f t="shared" si="2"/>
        <v>57.644628099173559</v>
      </c>
      <c r="M31" s="14">
        <f t="shared" si="3"/>
        <v>42.355371900826441</v>
      </c>
      <c r="P31" s="1">
        <v>217</v>
      </c>
      <c r="V31" s="1">
        <v>518</v>
      </c>
      <c r="Z31" s="1">
        <v>43.4</v>
      </c>
      <c r="AB31" s="12" t="s">
        <v>45</v>
      </c>
      <c r="AC31" s="1">
        <v>516</v>
      </c>
      <c r="AD31" s="1">
        <v>465</v>
      </c>
    </row>
    <row r="32" spans="1:30" x14ac:dyDescent="0.15">
      <c r="A32" s="124"/>
      <c r="B32" s="12" t="s">
        <v>46</v>
      </c>
      <c r="C32" s="13">
        <v>221</v>
      </c>
      <c r="D32" s="13">
        <v>212</v>
      </c>
      <c r="E32" s="13">
        <v>9</v>
      </c>
      <c r="F32" s="14">
        <f t="shared" si="0"/>
        <v>95.927601809954751</v>
      </c>
      <c r="G32" s="14">
        <f t="shared" si="1"/>
        <v>4.0723981900452486</v>
      </c>
      <c r="H32" s="16"/>
      <c r="I32" s="13">
        <v>469</v>
      </c>
      <c r="J32" s="13">
        <v>304</v>
      </c>
      <c r="K32" s="13">
        <v>165</v>
      </c>
      <c r="L32" s="14">
        <f t="shared" si="2"/>
        <v>64.818763326226019</v>
      </c>
      <c r="M32" s="14">
        <f t="shared" si="3"/>
        <v>35.181236673773988</v>
      </c>
      <c r="P32" s="1">
        <v>212</v>
      </c>
      <c r="V32" s="1">
        <v>446</v>
      </c>
      <c r="Z32" s="1">
        <v>33.4</v>
      </c>
      <c r="AB32" s="12" t="s">
        <v>46</v>
      </c>
      <c r="AC32" s="1">
        <v>440</v>
      </c>
      <c r="AD32" s="1">
        <v>440</v>
      </c>
    </row>
    <row r="33" spans="1:30" x14ac:dyDescent="0.15">
      <c r="A33" s="124"/>
      <c r="B33" s="12" t="s">
        <v>47</v>
      </c>
      <c r="C33" s="13">
        <v>9</v>
      </c>
      <c r="D33" s="13">
        <v>9</v>
      </c>
      <c r="E33" s="13"/>
      <c r="F33" s="14">
        <f t="shared" si="0"/>
        <v>100</v>
      </c>
      <c r="G33" s="14">
        <f t="shared" si="1"/>
        <v>0</v>
      </c>
      <c r="H33" s="16"/>
      <c r="I33" s="13">
        <v>242</v>
      </c>
      <c r="J33" s="13">
        <v>69</v>
      </c>
      <c r="K33" s="13">
        <v>173</v>
      </c>
      <c r="L33" s="14">
        <f t="shared" si="2"/>
        <v>28.512396694214875</v>
      </c>
      <c r="M33" s="14">
        <f t="shared" si="3"/>
        <v>71.487603305785115</v>
      </c>
      <c r="P33" s="1">
        <v>12</v>
      </c>
      <c r="V33" s="1">
        <v>270</v>
      </c>
      <c r="Z33" s="1">
        <v>70.400000000000006</v>
      </c>
      <c r="AB33" s="12" t="s">
        <v>47</v>
      </c>
    </row>
    <row r="34" spans="1:30" x14ac:dyDescent="0.15">
      <c r="A34" s="124"/>
      <c r="B34" s="12" t="s">
        <v>48</v>
      </c>
      <c r="C34" s="13">
        <v>178</v>
      </c>
      <c r="D34" s="13">
        <v>172</v>
      </c>
      <c r="E34" s="13">
        <v>6</v>
      </c>
      <c r="F34" s="14">
        <f t="shared" si="0"/>
        <v>96.629213483146074</v>
      </c>
      <c r="G34" s="14">
        <f t="shared" si="1"/>
        <v>3.3707865168539324</v>
      </c>
      <c r="H34" s="16"/>
      <c r="I34" s="13">
        <v>327</v>
      </c>
      <c r="J34" s="13">
        <v>238</v>
      </c>
      <c r="K34" s="13">
        <v>89</v>
      </c>
      <c r="L34" s="14">
        <f t="shared" si="2"/>
        <v>72.782874617737008</v>
      </c>
      <c r="M34" s="14">
        <f t="shared" si="3"/>
        <v>27.217125382262996</v>
      </c>
      <c r="P34" s="1">
        <v>189</v>
      </c>
      <c r="V34" s="1">
        <v>339</v>
      </c>
      <c r="Z34" s="1">
        <v>26.5</v>
      </c>
      <c r="AB34" s="12" t="s">
        <v>48</v>
      </c>
    </row>
    <row r="35" spans="1:30" x14ac:dyDescent="0.15">
      <c r="A35" s="124"/>
      <c r="B35" s="12" t="s">
        <v>49</v>
      </c>
      <c r="C35" s="13" t="s">
        <v>16</v>
      </c>
      <c r="D35" s="13" t="s">
        <v>16</v>
      </c>
      <c r="E35" s="13"/>
      <c r="F35" s="14"/>
      <c r="G35" s="14"/>
      <c r="H35" s="16"/>
      <c r="I35" s="13">
        <v>43</v>
      </c>
      <c r="J35" s="13">
        <v>8</v>
      </c>
      <c r="K35" s="13">
        <v>35</v>
      </c>
      <c r="L35" s="14">
        <f t="shared" si="2"/>
        <v>18.604651162790699</v>
      </c>
      <c r="M35" s="14">
        <f t="shared" si="3"/>
        <v>81.395348837209298</v>
      </c>
      <c r="P35" s="1">
        <v>0</v>
      </c>
      <c r="V35" s="1">
        <v>17</v>
      </c>
      <c r="Z35" s="1">
        <v>100</v>
      </c>
      <c r="AB35" s="12" t="s">
        <v>49</v>
      </c>
    </row>
    <row r="36" spans="1:30" x14ac:dyDescent="0.15">
      <c r="A36" s="124"/>
      <c r="B36" s="12" t="s">
        <v>50</v>
      </c>
      <c r="C36" s="13"/>
      <c r="D36" s="13">
        <v>108</v>
      </c>
      <c r="E36" s="13" t="s">
        <v>16</v>
      </c>
      <c r="F36" s="14"/>
      <c r="G36" s="14"/>
      <c r="H36" s="16"/>
      <c r="I36" s="13">
        <v>452</v>
      </c>
      <c r="J36" s="13">
        <v>250</v>
      </c>
      <c r="K36" s="13">
        <v>202</v>
      </c>
      <c r="L36" s="14">
        <f t="shared" si="2"/>
        <v>55.309734513274336</v>
      </c>
      <c r="M36" s="14">
        <f t="shared" si="3"/>
        <v>44.690265486725664</v>
      </c>
      <c r="P36" s="1">
        <v>117</v>
      </c>
      <c r="V36" s="1">
        <v>457</v>
      </c>
      <c r="Z36" s="1">
        <v>41.8</v>
      </c>
      <c r="AB36" s="12" t="s">
        <v>50</v>
      </c>
      <c r="AC36" s="1">
        <v>330</v>
      </c>
      <c r="AD36" s="1">
        <v>337</v>
      </c>
    </row>
    <row r="37" spans="1:30" ht="24" x14ac:dyDescent="0.15">
      <c r="A37" s="124"/>
      <c r="B37" s="12" t="s">
        <v>51</v>
      </c>
      <c r="C37" s="13"/>
      <c r="D37" s="13">
        <v>200</v>
      </c>
      <c r="E37" s="13" t="s">
        <v>16</v>
      </c>
      <c r="F37" s="14"/>
      <c r="G37" s="14"/>
      <c r="H37" s="16"/>
      <c r="I37" s="13">
        <v>470</v>
      </c>
      <c r="J37" s="13">
        <v>288</v>
      </c>
      <c r="K37" s="13">
        <v>182</v>
      </c>
      <c r="L37" s="14">
        <f t="shared" si="2"/>
        <v>61.276595744680847</v>
      </c>
      <c r="M37" s="14">
        <f t="shared" si="3"/>
        <v>38.723404255319153</v>
      </c>
      <c r="P37" s="1">
        <v>205</v>
      </c>
      <c r="V37" s="1">
        <v>480</v>
      </c>
      <c r="Z37" s="1">
        <v>36.200000000000003</v>
      </c>
      <c r="AB37" s="12" t="s">
        <v>51</v>
      </c>
      <c r="AC37" s="1">
        <v>496</v>
      </c>
      <c r="AD37" s="1">
        <v>467</v>
      </c>
    </row>
    <row r="38" spans="1:30" ht="20" customHeight="1" x14ac:dyDescent="0.15">
      <c r="A38" s="124"/>
      <c r="B38" s="54" t="s">
        <v>91</v>
      </c>
      <c r="C38" s="13"/>
      <c r="D38" s="13">
        <v>198</v>
      </c>
      <c r="E38" s="13" t="s">
        <v>16</v>
      </c>
      <c r="F38" s="14"/>
      <c r="G38" s="14"/>
      <c r="H38" s="16"/>
      <c r="I38" s="13">
        <v>574</v>
      </c>
      <c r="J38" s="13">
        <v>431</v>
      </c>
      <c r="K38" s="13">
        <v>143</v>
      </c>
      <c r="L38" s="14">
        <f t="shared" si="2"/>
        <v>75.087108013937282</v>
      </c>
      <c r="M38" s="14">
        <v>25</v>
      </c>
      <c r="P38" s="1">
        <v>257</v>
      </c>
      <c r="V38" s="1">
        <v>776</v>
      </c>
      <c r="Z38" s="1">
        <v>22.8</v>
      </c>
      <c r="AB38" s="54" t="s">
        <v>91</v>
      </c>
      <c r="AC38" s="1">
        <v>736</v>
      </c>
      <c r="AD38" s="1">
        <v>517</v>
      </c>
    </row>
    <row r="39" spans="1:30" x14ac:dyDescent="0.15">
      <c r="A39" s="124"/>
      <c r="B39" s="12" t="s">
        <v>52</v>
      </c>
      <c r="C39" s="13"/>
      <c r="D39" s="13">
        <v>177</v>
      </c>
      <c r="E39" s="13" t="s">
        <v>16</v>
      </c>
      <c r="F39" s="14"/>
      <c r="G39" s="14"/>
      <c r="H39" s="16"/>
      <c r="I39" s="13">
        <v>688</v>
      </c>
      <c r="J39" s="13">
        <v>515</v>
      </c>
      <c r="K39" s="13">
        <v>173</v>
      </c>
      <c r="L39" s="14">
        <f t="shared" si="2"/>
        <v>74.854651162790702</v>
      </c>
      <c r="M39" s="14">
        <f t="shared" si="3"/>
        <v>25.145348837209301</v>
      </c>
      <c r="P39" s="1">
        <v>174</v>
      </c>
      <c r="V39" s="1">
        <v>653</v>
      </c>
      <c r="Z39" s="1">
        <v>23.9</v>
      </c>
      <c r="AB39" s="12" t="s">
        <v>52</v>
      </c>
      <c r="AC39" s="1">
        <v>740</v>
      </c>
      <c r="AD39" s="1">
        <v>726</v>
      </c>
    </row>
    <row r="40" spans="1:30" x14ac:dyDescent="0.15">
      <c r="A40" s="124"/>
      <c r="B40" s="12" t="s">
        <v>53</v>
      </c>
      <c r="C40" s="13">
        <v>164</v>
      </c>
      <c r="D40" s="13">
        <v>158</v>
      </c>
      <c r="E40" s="13">
        <v>6</v>
      </c>
      <c r="F40" s="14">
        <f t="shared" si="0"/>
        <v>96.341463414634148</v>
      </c>
      <c r="G40" s="14">
        <f t="shared" si="1"/>
        <v>3.6585365853658534</v>
      </c>
      <c r="H40" s="16"/>
      <c r="I40" s="13">
        <v>349</v>
      </c>
      <c r="J40" s="13">
        <v>236</v>
      </c>
      <c r="K40" s="13">
        <v>113</v>
      </c>
      <c r="L40" s="14">
        <f t="shared" si="2"/>
        <v>67.621776504297998</v>
      </c>
      <c r="M40" s="14">
        <f t="shared" si="3"/>
        <v>32.378223495702009</v>
      </c>
      <c r="P40" s="1">
        <v>172</v>
      </c>
      <c r="V40" s="1">
        <v>350</v>
      </c>
      <c r="Z40" s="1">
        <v>30.9</v>
      </c>
      <c r="AB40" s="12" t="s">
        <v>53</v>
      </c>
      <c r="AC40" s="1">
        <v>360</v>
      </c>
      <c r="AD40" s="1">
        <v>354</v>
      </c>
    </row>
    <row r="41" spans="1:30" x14ac:dyDescent="0.15">
      <c r="A41" s="124"/>
      <c r="B41" s="12" t="s">
        <v>54</v>
      </c>
      <c r="C41" s="13">
        <v>223</v>
      </c>
      <c r="D41" s="13">
        <v>210</v>
      </c>
      <c r="E41" s="13">
        <v>13</v>
      </c>
      <c r="F41" s="14">
        <f t="shared" si="0"/>
        <v>94.170403587443957</v>
      </c>
      <c r="G41" s="14">
        <f t="shared" si="1"/>
        <v>5.8295964125560538</v>
      </c>
      <c r="H41" s="16"/>
      <c r="I41" s="13">
        <v>469</v>
      </c>
      <c r="J41" s="13">
        <v>339</v>
      </c>
      <c r="K41" s="13">
        <v>130</v>
      </c>
      <c r="L41" s="14">
        <f t="shared" si="2"/>
        <v>72.281449893390189</v>
      </c>
      <c r="M41" s="14">
        <f t="shared" si="3"/>
        <v>27.718550106609808</v>
      </c>
      <c r="P41" s="1">
        <v>238</v>
      </c>
      <c r="V41" s="1">
        <v>515</v>
      </c>
      <c r="Z41" s="1">
        <v>29.7</v>
      </c>
      <c r="AB41" s="12" t="s">
        <v>54</v>
      </c>
      <c r="AC41" s="1">
        <v>494</v>
      </c>
      <c r="AD41" s="1">
        <v>468</v>
      </c>
    </row>
    <row r="42" spans="1:30" x14ac:dyDescent="0.15">
      <c r="A42" s="124"/>
      <c r="B42" s="18" t="s">
        <v>55</v>
      </c>
      <c r="C42" s="19"/>
      <c r="D42" s="19">
        <v>212</v>
      </c>
      <c r="E42" s="19" t="s">
        <v>16</v>
      </c>
      <c r="F42" s="20"/>
      <c r="G42" s="20"/>
      <c r="H42" s="16"/>
      <c r="I42" s="19">
        <v>474</v>
      </c>
      <c r="J42" s="19">
        <v>359</v>
      </c>
      <c r="K42" s="19">
        <v>115</v>
      </c>
      <c r="L42" s="20">
        <f t="shared" si="2"/>
        <v>75.738396624472571</v>
      </c>
      <c r="M42" s="20">
        <f t="shared" si="3"/>
        <v>24.261603375527425</v>
      </c>
      <c r="P42" s="1">
        <v>180</v>
      </c>
      <c r="V42" s="1">
        <v>378</v>
      </c>
      <c r="Z42" s="1">
        <v>22.2</v>
      </c>
      <c r="AB42" s="18" t="s">
        <v>55</v>
      </c>
      <c r="AC42" s="1">
        <v>700</v>
      </c>
      <c r="AD42" s="1">
        <v>455</v>
      </c>
    </row>
    <row r="43" spans="1:30" x14ac:dyDescent="0.15">
      <c r="A43" s="124"/>
      <c r="B43" s="18" t="s">
        <v>56</v>
      </c>
      <c r="C43" s="19"/>
      <c r="D43" s="19">
        <v>194</v>
      </c>
      <c r="E43" s="19" t="s">
        <v>16</v>
      </c>
      <c r="F43" s="20"/>
      <c r="G43" s="20"/>
      <c r="H43" s="16"/>
      <c r="I43" s="19">
        <v>437</v>
      </c>
      <c r="J43" s="19">
        <v>287</v>
      </c>
      <c r="K43" s="19">
        <v>150</v>
      </c>
      <c r="L43" s="20">
        <f t="shared" si="2"/>
        <v>65.675057208237988</v>
      </c>
      <c r="M43" s="20">
        <f t="shared" si="3"/>
        <v>34.324942791762012</v>
      </c>
      <c r="P43" s="1">
        <v>231</v>
      </c>
      <c r="V43" s="1">
        <v>508</v>
      </c>
      <c r="Z43" s="1">
        <v>34.799999999999997</v>
      </c>
      <c r="AB43" s="18" t="s">
        <v>56</v>
      </c>
      <c r="AC43" s="1">
        <v>516</v>
      </c>
      <c r="AD43" s="1">
        <v>455</v>
      </c>
    </row>
    <row r="44" spans="1:30" x14ac:dyDescent="0.15">
      <c r="A44" s="124"/>
      <c r="B44" s="53" t="s">
        <v>57</v>
      </c>
      <c r="C44" s="23"/>
      <c r="D44" s="23">
        <v>141</v>
      </c>
      <c r="E44" s="23" t="s">
        <v>16</v>
      </c>
      <c r="F44" s="24"/>
      <c r="G44" s="24"/>
      <c r="H44" s="25"/>
      <c r="I44" s="23">
        <v>408</v>
      </c>
      <c r="J44" s="23">
        <v>311</v>
      </c>
      <c r="K44" s="23">
        <v>97</v>
      </c>
      <c r="L44" s="24">
        <f t="shared" si="2"/>
        <v>76.225490196078425</v>
      </c>
      <c r="M44" s="24">
        <f t="shared" si="3"/>
        <v>23.774509803921568</v>
      </c>
      <c r="P44" s="1" t="s">
        <v>88</v>
      </c>
      <c r="AB44" s="53" t="s">
        <v>57</v>
      </c>
      <c r="AD44" s="1">
        <v>399</v>
      </c>
    </row>
    <row r="45" spans="1:30" x14ac:dyDescent="0.15">
      <c r="A45" s="124"/>
      <c r="B45" s="12" t="s">
        <v>58</v>
      </c>
      <c r="C45" s="13"/>
      <c r="D45" s="13">
        <v>139</v>
      </c>
      <c r="E45" s="13" t="s">
        <v>16</v>
      </c>
      <c r="F45" s="14"/>
      <c r="G45" s="14"/>
      <c r="H45" s="16"/>
      <c r="I45" s="13">
        <v>658</v>
      </c>
      <c r="J45" s="13">
        <v>407</v>
      </c>
      <c r="K45" s="13">
        <v>251</v>
      </c>
      <c r="L45" s="14">
        <f t="shared" si="2"/>
        <v>61.854103343465049</v>
      </c>
      <c r="M45" s="14">
        <f t="shared" si="3"/>
        <v>38.145896656534958</v>
      </c>
      <c r="P45" s="1">
        <v>206</v>
      </c>
      <c r="V45" s="1">
        <v>663</v>
      </c>
      <c r="Z45" s="1">
        <v>30.9</v>
      </c>
      <c r="AB45" s="12" t="s">
        <v>58</v>
      </c>
      <c r="AC45" s="1">
        <v>660</v>
      </c>
      <c r="AD45" s="1">
        <v>654</v>
      </c>
    </row>
    <row r="46" spans="1:30" x14ac:dyDescent="0.15">
      <c r="A46" s="125"/>
      <c r="B46" s="12" t="s">
        <v>59</v>
      </c>
      <c r="C46" s="13">
        <v>186</v>
      </c>
      <c r="D46" s="13">
        <v>174</v>
      </c>
      <c r="E46" s="13">
        <v>12</v>
      </c>
      <c r="F46" s="14">
        <f t="shared" si="0"/>
        <v>93.548387096774192</v>
      </c>
      <c r="G46" s="14">
        <f t="shared" si="1"/>
        <v>6.4516129032258061</v>
      </c>
      <c r="H46" s="16"/>
      <c r="I46" s="13">
        <v>455</v>
      </c>
      <c r="J46" s="13">
        <v>333</v>
      </c>
      <c r="K46" s="13">
        <v>122</v>
      </c>
      <c r="L46" s="14">
        <f t="shared" si="2"/>
        <v>73.186813186813183</v>
      </c>
      <c r="M46" s="14">
        <f t="shared" si="3"/>
        <v>26.813186813186814</v>
      </c>
      <c r="P46" s="1">
        <v>191</v>
      </c>
      <c r="V46" s="1">
        <v>457</v>
      </c>
      <c r="Z46" s="1">
        <v>25.2</v>
      </c>
      <c r="AB46" s="12" t="s">
        <v>59</v>
      </c>
      <c r="AC46" s="1">
        <v>476</v>
      </c>
      <c r="AD46" s="1">
        <v>457</v>
      </c>
    </row>
    <row r="47" spans="1:30" x14ac:dyDescent="0.15">
      <c r="A47" s="123" t="s">
        <v>60</v>
      </c>
      <c r="B47" s="12" t="s">
        <v>61</v>
      </c>
      <c r="C47" s="13">
        <v>219</v>
      </c>
      <c r="D47" s="13">
        <v>212</v>
      </c>
      <c r="E47" s="13">
        <v>7</v>
      </c>
      <c r="F47" s="14">
        <f t="shared" si="0"/>
        <v>96.803652968036531</v>
      </c>
      <c r="G47" s="14">
        <f t="shared" si="1"/>
        <v>3.1963470319634704</v>
      </c>
      <c r="H47" s="16"/>
      <c r="I47" s="13">
        <v>454</v>
      </c>
      <c r="J47" s="13">
        <v>323</v>
      </c>
      <c r="K47" s="13">
        <v>131</v>
      </c>
      <c r="L47" s="14">
        <f t="shared" si="2"/>
        <v>71.145374449339201</v>
      </c>
      <c r="M47" s="14">
        <f t="shared" si="3"/>
        <v>28.854625550660796</v>
      </c>
      <c r="P47" s="1">
        <v>229</v>
      </c>
      <c r="V47" s="1">
        <v>486</v>
      </c>
      <c r="Z47" s="1">
        <v>23.5</v>
      </c>
      <c r="AB47" s="12" t="s">
        <v>61</v>
      </c>
      <c r="AC47" s="1">
        <v>528</v>
      </c>
      <c r="AD47" s="1">
        <v>432</v>
      </c>
    </row>
    <row r="48" spans="1:30" x14ac:dyDescent="0.15">
      <c r="A48" s="125"/>
      <c r="B48" s="12" t="s">
        <v>62</v>
      </c>
      <c r="C48" s="13">
        <v>153</v>
      </c>
      <c r="D48" s="13">
        <v>153</v>
      </c>
      <c r="E48" s="13"/>
      <c r="F48" s="14">
        <f t="shared" si="0"/>
        <v>100</v>
      </c>
      <c r="G48" s="14">
        <f t="shared" si="1"/>
        <v>0</v>
      </c>
      <c r="H48" s="16"/>
      <c r="I48" s="13">
        <v>394</v>
      </c>
      <c r="J48" s="13">
        <v>292</v>
      </c>
      <c r="K48" s="13">
        <v>102</v>
      </c>
      <c r="L48" s="14">
        <f t="shared" si="2"/>
        <v>74.111675126903549</v>
      </c>
      <c r="M48" s="14">
        <f t="shared" si="3"/>
        <v>25.888324873096447</v>
      </c>
      <c r="P48" s="1">
        <v>170</v>
      </c>
      <c r="V48" s="1">
        <v>419</v>
      </c>
      <c r="Z48" s="1">
        <v>24.8</v>
      </c>
      <c r="AB48" s="12" t="s">
        <v>62</v>
      </c>
      <c r="AC48" s="1">
        <v>440</v>
      </c>
      <c r="AD48" s="1">
        <v>420</v>
      </c>
    </row>
    <row r="49" spans="1:28" x14ac:dyDescent="0.15">
      <c r="A49" s="92" t="s">
        <v>63</v>
      </c>
      <c r="B49" s="93"/>
      <c r="C49" s="13">
        <v>7795</v>
      </c>
      <c r="D49" s="13">
        <v>7455</v>
      </c>
      <c r="E49" s="13">
        <v>340</v>
      </c>
      <c r="F49" s="14">
        <v>95.6</v>
      </c>
      <c r="G49" s="14">
        <v>4.4000000000000004</v>
      </c>
      <c r="H49" s="21"/>
      <c r="I49" s="13">
        <f>SUM(I5:I48)</f>
        <v>18950</v>
      </c>
      <c r="J49" s="13">
        <f>SUM(J5:J48)</f>
        <v>12974</v>
      </c>
      <c r="K49" s="13">
        <f>SUM(K5:K48)</f>
        <v>5976</v>
      </c>
      <c r="L49" s="14">
        <f t="shared" si="2"/>
        <v>68.464379947229546</v>
      </c>
      <c r="M49" s="14">
        <f t="shared" si="3"/>
        <v>31.535620052770447</v>
      </c>
      <c r="P49" s="1">
        <v>7889</v>
      </c>
      <c r="Q49" s="1">
        <v>7546</v>
      </c>
      <c r="V49" s="1">
        <v>18963</v>
      </c>
      <c r="W49" s="1">
        <v>13205</v>
      </c>
      <c r="X49" s="1">
        <v>5758</v>
      </c>
      <c r="Y49" s="1">
        <v>69.599999999999994</v>
      </c>
      <c r="Z49" s="1">
        <v>30.4</v>
      </c>
    </row>
    <row r="50" spans="1:28" s="58" customFormat="1" x14ac:dyDescent="0.15">
      <c r="A50" s="126" t="s">
        <v>64</v>
      </c>
      <c r="B50" s="127"/>
      <c r="C50" s="56">
        <v>7651</v>
      </c>
      <c r="D50" s="56">
        <v>7314</v>
      </c>
      <c r="E50" s="56">
        <v>337</v>
      </c>
      <c r="F50" s="57">
        <v>95.6</v>
      </c>
      <c r="G50" s="57">
        <v>4.4000000000000004</v>
      </c>
      <c r="H50" s="56"/>
      <c r="I50" s="128"/>
      <c r="J50" s="128"/>
      <c r="K50" s="128"/>
      <c r="L50" s="128"/>
      <c r="M50" s="128"/>
      <c r="P50" s="59" t="s">
        <v>88</v>
      </c>
      <c r="Q50" s="58">
        <v>6513</v>
      </c>
    </row>
    <row r="51" spans="1:28" x14ac:dyDescent="0.15">
      <c r="A51" s="129" t="s">
        <v>65</v>
      </c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1"/>
      <c r="Q51" s="55"/>
    </row>
    <row r="52" spans="1:28" x14ac:dyDescent="0.15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</row>
    <row r="53" spans="1:28" x14ac:dyDescent="0.15">
      <c r="A53" s="6" t="s">
        <v>66</v>
      </c>
      <c r="B53" s="7"/>
      <c r="C53" s="114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AB53" s="7"/>
    </row>
    <row r="54" spans="1:28" ht="24" x14ac:dyDescent="0.15">
      <c r="A54" s="26" t="s">
        <v>20</v>
      </c>
      <c r="B54" s="22" t="s">
        <v>67</v>
      </c>
      <c r="C54" s="23">
        <v>657</v>
      </c>
      <c r="D54" s="23">
        <v>520</v>
      </c>
      <c r="E54" s="23">
        <v>137</v>
      </c>
      <c r="F54" s="24">
        <f>(D54/C54)*100</f>
        <v>79.147640791476405</v>
      </c>
      <c r="G54" s="24">
        <f>(E54/C54)*100</f>
        <v>20.852359208523591</v>
      </c>
      <c r="H54" s="27"/>
      <c r="I54" s="23">
        <v>643</v>
      </c>
      <c r="J54" s="23">
        <v>495</v>
      </c>
      <c r="K54" s="23">
        <v>148</v>
      </c>
      <c r="L54" s="24">
        <f>(J54/I54)*100</f>
        <v>76.982892690513211</v>
      </c>
      <c r="M54" s="24">
        <f>(K54/I54)*100</f>
        <v>23.017107309486782</v>
      </c>
      <c r="P54" s="55"/>
      <c r="AB54" s="22" t="s">
        <v>67</v>
      </c>
    </row>
    <row r="55" spans="1:28" x14ac:dyDescent="0.15">
      <c r="A55" s="94" t="s">
        <v>68</v>
      </c>
      <c r="B55" s="116"/>
      <c r="C55" s="116"/>
      <c r="D55" s="116"/>
      <c r="E55" s="116"/>
      <c r="F55" s="116"/>
      <c r="G55" s="95"/>
      <c r="H55" s="28"/>
      <c r="I55" s="117"/>
      <c r="J55" s="118"/>
      <c r="K55" s="118"/>
      <c r="L55" s="118"/>
      <c r="M55" s="119"/>
    </row>
    <row r="56" spans="1:28" x14ac:dyDescent="0.15">
      <c r="A56" s="92" t="s">
        <v>64</v>
      </c>
      <c r="B56" s="93"/>
      <c r="C56" s="29"/>
      <c r="D56" s="29">
        <v>0</v>
      </c>
      <c r="E56" s="29"/>
      <c r="F56" s="24"/>
      <c r="G56" s="24"/>
      <c r="H56" s="30"/>
      <c r="I56" s="120"/>
      <c r="J56" s="121"/>
      <c r="K56" s="121"/>
      <c r="L56" s="121"/>
      <c r="M56" s="122"/>
    </row>
    <row r="57" spans="1:28" x14ac:dyDescent="0.1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AB57" s="31"/>
    </row>
    <row r="58" spans="1:28" x14ac:dyDescent="0.15">
      <c r="A58" s="6" t="s">
        <v>69</v>
      </c>
      <c r="B58" s="7"/>
      <c r="C58" s="114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AB58" s="7"/>
    </row>
    <row r="59" spans="1:28" x14ac:dyDescent="0.15">
      <c r="A59" s="32" t="s">
        <v>20</v>
      </c>
      <c r="B59" s="33" t="s">
        <v>70</v>
      </c>
      <c r="C59" s="34"/>
      <c r="D59" s="34">
        <v>250</v>
      </c>
      <c r="E59" s="34"/>
      <c r="F59" s="35"/>
      <c r="G59" s="35"/>
      <c r="H59" s="36"/>
      <c r="I59" s="34">
        <v>394</v>
      </c>
      <c r="J59" s="34">
        <v>382</v>
      </c>
      <c r="K59" s="34">
        <v>12</v>
      </c>
      <c r="L59" s="35">
        <f>(J59/I59)*100</f>
        <v>96.954314720812178</v>
      </c>
      <c r="M59" s="35">
        <f>(K59/I59)*100</f>
        <v>3.0456852791878175</v>
      </c>
      <c r="Q59" s="1">
        <v>250</v>
      </c>
      <c r="V59" s="1">
        <v>357</v>
      </c>
      <c r="Z59" s="1">
        <v>2</v>
      </c>
      <c r="AB59" s="33" t="s">
        <v>70</v>
      </c>
    </row>
    <row r="60" spans="1:28" x14ac:dyDescent="0.15">
      <c r="A60" s="32" t="s">
        <v>71</v>
      </c>
      <c r="B60" s="33" t="s">
        <v>72</v>
      </c>
      <c r="C60" s="34" t="s">
        <v>16</v>
      </c>
      <c r="D60" s="34" t="s">
        <v>16</v>
      </c>
      <c r="E60" s="34"/>
      <c r="F60" s="35"/>
      <c r="G60" s="35"/>
      <c r="H60" s="37"/>
      <c r="I60" s="34">
        <v>328</v>
      </c>
      <c r="J60" s="34">
        <v>130</v>
      </c>
      <c r="K60" s="34">
        <v>198</v>
      </c>
      <c r="L60" s="35">
        <f>(J60/I60)*100</f>
        <v>39.634146341463413</v>
      </c>
      <c r="M60" s="35">
        <f>(K60/I60)*100</f>
        <v>60.365853658536587</v>
      </c>
      <c r="V60" s="1">
        <v>329</v>
      </c>
      <c r="Z60" s="1">
        <v>59.9</v>
      </c>
      <c r="AB60" s="33" t="s">
        <v>72</v>
      </c>
    </row>
    <row r="61" spans="1:28" x14ac:dyDescent="0.15">
      <c r="A61" s="104" t="s">
        <v>73</v>
      </c>
      <c r="B61" s="105"/>
      <c r="C61" s="105"/>
      <c r="D61" s="105"/>
      <c r="E61" s="105"/>
      <c r="F61" s="105"/>
      <c r="G61" s="106"/>
      <c r="H61" s="37"/>
      <c r="I61" s="34"/>
      <c r="J61" s="34"/>
      <c r="K61" s="34"/>
      <c r="L61" s="35"/>
      <c r="M61" s="35"/>
    </row>
    <row r="62" spans="1:28" x14ac:dyDescent="0.15">
      <c r="A62" s="92" t="s">
        <v>74</v>
      </c>
      <c r="B62" s="93"/>
      <c r="C62" s="34"/>
      <c r="D62" s="34"/>
      <c r="E62" s="34"/>
      <c r="F62" s="35"/>
      <c r="G62" s="35"/>
      <c r="H62" s="37"/>
      <c r="I62" s="34">
        <f>SUM(I59:I60)</f>
        <v>722</v>
      </c>
      <c r="J62" s="34">
        <f>SUM(J59:J60)</f>
        <v>512</v>
      </c>
      <c r="K62" s="34">
        <f>SUM(K59:K60)</f>
        <v>210</v>
      </c>
      <c r="L62" s="14">
        <f>(J62/I62)*100</f>
        <v>70.91412742382272</v>
      </c>
      <c r="M62" s="14">
        <f>(K62/I62)*100</f>
        <v>29.085872576177284</v>
      </c>
    </row>
    <row r="63" spans="1:28" x14ac:dyDescent="0.15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</row>
    <row r="64" spans="1:28" x14ac:dyDescent="0.15">
      <c r="A64" s="102" t="s">
        <v>75</v>
      </c>
      <c r="B64" s="103"/>
      <c r="C64" s="108"/>
      <c r="D64" s="109"/>
      <c r="E64" s="109"/>
      <c r="F64" s="109"/>
      <c r="G64" s="109"/>
      <c r="H64" s="109"/>
      <c r="I64" s="109"/>
      <c r="J64" s="109"/>
      <c r="K64" s="109"/>
      <c r="L64" s="109"/>
      <c r="M64" s="109"/>
    </row>
    <row r="65" spans="1:28" x14ac:dyDescent="0.15">
      <c r="A65" s="110" t="s">
        <v>75</v>
      </c>
      <c r="B65" s="38" t="s">
        <v>76</v>
      </c>
      <c r="C65" s="29">
        <v>527</v>
      </c>
      <c r="D65" s="29">
        <v>513</v>
      </c>
      <c r="E65" s="29">
        <v>14</v>
      </c>
      <c r="F65" s="39">
        <f>(D65/C65)*100</f>
        <v>97.343453510436433</v>
      </c>
      <c r="G65" s="39">
        <f>(E65/C65)*100</f>
        <v>2.6565464895635675</v>
      </c>
      <c r="H65" s="40"/>
      <c r="I65" s="29">
        <v>719</v>
      </c>
      <c r="J65" s="29">
        <v>655</v>
      </c>
      <c r="K65" s="29">
        <v>64</v>
      </c>
      <c r="L65" s="39">
        <f>(J65/I65)*100</f>
        <v>91.09874826147427</v>
      </c>
      <c r="M65" s="39">
        <f>(K65/I65)*100</f>
        <v>8.9012517385257297</v>
      </c>
      <c r="P65" s="1">
        <v>570</v>
      </c>
      <c r="V65" s="1">
        <v>753</v>
      </c>
      <c r="Z65" s="1">
        <v>8.9</v>
      </c>
      <c r="AB65" s="38" t="s">
        <v>76</v>
      </c>
    </row>
    <row r="66" spans="1:28" x14ac:dyDescent="0.15">
      <c r="A66" s="111"/>
      <c r="B66" s="33" t="s">
        <v>77</v>
      </c>
      <c r="C66" s="13">
        <v>22</v>
      </c>
      <c r="D66" s="13">
        <v>22</v>
      </c>
      <c r="E66" s="13"/>
      <c r="F66" s="14">
        <f>(D66/C66)*100</f>
        <v>100</v>
      </c>
      <c r="G66" s="14">
        <f>(E66/C66)*100</f>
        <v>0</v>
      </c>
      <c r="H66" s="41"/>
      <c r="I66" s="13">
        <v>624</v>
      </c>
      <c r="J66" s="13">
        <v>419</v>
      </c>
      <c r="K66" s="13">
        <v>205</v>
      </c>
      <c r="L66" s="14">
        <f>(J66/I66)*100</f>
        <v>67.147435897435898</v>
      </c>
      <c r="M66" s="14">
        <f>(K66/I66)*100</f>
        <v>32.852564102564102</v>
      </c>
      <c r="P66" s="1">
        <v>26</v>
      </c>
      <c r="V66" s="1">
        <v>633</v>
      </c>
      <c r="Z66" s="1">
        <v>33.200000000000003</v>
      </c>
      <c r="AB66" s="33" t="s">
        <v>77</v>
      </c>
    </row>
    <row r="67" spans="1:28" x14ac:dyDescent="0.15">
      <c r="A67" s="111"/>
      <c r="B67" s="33" t="s">
        <v>78</v>
      </c>
      <c r="C67" s="13">
        <v>87</v>
      </c>
      <c r="D67" s="13">
        <v>76</v>
      </c>
      <c r="E67" s="13">
        <v>11</v>
      </c>
      <c r="F67" s="14">
        <f>(D67/C67)*100</f>
        <v>87.356321839080465</v>
      </c>
      <c r="G67" s="14">
        <f>(E67/C67)*100</f>
        <v>12.643678160919542</v>
      </c>
      <c r="H67" s="41"/>
      <c r="I67" s="13">
        <v>624</v>
      </c>
      <c r="J67" s="13">
        <v>234</v>
      </c>
      <c r="K67" s="13">
        <v>390</v>
      </c>
      <c r="L67" s="14">
        <f>(J67/I67)*100</f>
        <v>37.5</v>
      </c>
      <c r="M67" s="14">
        <f>(K67/I67)*100</f>
        <v>62.5</v>
      </c>
      <c r="P67" s="1">
        <v>75</v>
      </c>
      <c r="V67" s="1">
        <v>634</v>
      </c>
      <c r="Z67" s="1">
        <v>61.8</v>
      </c>
      <c r="AB67" s="33" t="s">
        <v>78</v>
      </c>
    </row>
    <row r="68" spans="1:28" x14ac:dyDescent="0.15">
      <c r="A68" s="112"/>
      <c r="B68" s="33" t="s">
        <v>79</v>
      </c>
      <c r="C68" s="13"/>
      <c r="D68" s="13">
        <v>31</v>
      </c>
      <c r="E68" s="13" t="s">
        <v>16</v>
      </c>
      <c r="F68" s="14"/>
      <c r="G68" s="14"/>
      <c r="H68" s="41"/>
      <c r="I68" s="13">
        <v>522</v>
      </c>
      <c r="J68" s="13">
        <v>158</v>
      </c>
      <c r="K68" s="13">
        <v>364</v>
      </c>
      <c r="L68" s="14">
        <f>(J68/I68)*100</f>
        <v>30.268199233716476</v>
      </c>
      <c r="M68" s="14">
        <f>(K68/I68)*100</f>
        <v>69.731800766283527</v>
      </c>
      <c r="P68" s="1">
        <v>26</v>
      </c>
      <c r="V68" s="1">
        <v>440</v>
      </c>
      <c r="Z68" s="1">
        <v>72.5</v>
      </c>
      <c r="AB68" s="33" t="s">
        <v>79</v>
      </c>
    </row>
    <row r="69" spans="1:28" x14ac:dyDescent="0.15">
      <c r="A69" s="92" t="s">
        <v>74</v>
      </c>
      <c r="B69" s="93"/>
      <c r="C69" s="13"/>
      <c r="D69" s="13">
        <f>SUM(D65:D68)</f>
        <v>642</v>
      </c>
      <c r="E69" s="13">
        <v>26</v>
      </c>
      <c r="F69" s="14"/>
      <c r="G69" s="14"/>
      <c r="H69" s="41"/>
      <c r="I69" s="42">
        <f>SUM(I65:I68)</f>
        <v>2489</v>
      </c>
      <c r="J69" s="34">
        <f>SUM(J65:J68)</f>
        <v>1466</v>
      </c>
      <c r="K69" s="34">
        <f>SUM(K65:K68)</f>
        <v>1023</v>
      </c>
      <c r="L69" s="14">
        <f>(J69/I69)*100</f>
        <v>58.899156287665733</v>
      </c>
      <c r="M69" s="14">
        <f>(K69/I69)*100</f>
        <v>41.100843712334274</v>
      </c>
      <c r="P69" s="1">
        <v>697</v>
      </c>
      <c r="V69" s="1">
        <v>2460</v>
      </c>
      <c r="Z69" s="1">
        <v>40.200000000000003</v>
      </c>
    </row>
    <row r="70" spans="1:28" x14ac:dyDescent="0.15">
      <c r="A70" s="94" t="s">
        <v>68</v>
      </c>
      <c r="B70" s="95"/>
      <c r="C70" s="96"/>
      <c r="D70" s="97"/>
      <c r="E70" s="97"/>
      <c r="F70" s="97"/>
      <c r="G70" s="98"/>
      <c r="H70" s="41"/>
      <c r="I70" s="99"/>
      <c r="J70" s="100"/>
      <c r="K70" s="100"/>
      <c r="L70" s="100"/>
      <c r="M70" s="101"/>
    </row>
    <row r="71" spans="1:28" x14ac:dyDescent="0.15">
      <c r="A71" s="92" t="s">
        <v>64</v>
      </c>
      <c r="B71" s="93"/>
      <c r="C71" s="13"/>
      <c r="D71" s="13">
        <f>SUM(D65:D68)-D65</f>
        <v>129</v>
      </c>
      <c r="E71" s="13"/>
      <c r="F71" s="14"/>
      <c r="G71" s="14"/>
      <c r="H71" s="43"/>
      <c r="I71" s="44">
        <f>SUM(I65:I68)</f>
        <v>2489</v>
      </c>
      <c r="J71" s="13">
        <f>SUM(J65:J68)</f>
        <v>1466</v>
      </c>
      <c r="K71" s="13">
        <f>SUM(K65:K68)</f>
        <v>1023</v>
      </c>
      <c r="L71" s="35">
        <f>(J71/I71)*100</f>
        <v>58.899156287665733</v>
      </c>
      <c r="M71" s="35">
        <f>(K71/I71)*100</f>
        <v>41.100843712334274</v>
      </c>
    </row>
    <row r="72" spans="1:28" x14ac:dyDescent="0.1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6"/>
      <c r="AB72" s="45"/>
    </row>
    <row r="73" spans="1:28" x14ac:dyDescent="0.15">
      <c r="A73" s="102" t="s">
        <v>80</v>
      </c>
      <c r="B73" s="103"/>
      <c r="C73" s="47"/>
      <c r="D73" s="47"/>
      <c r="E73" s="47"/>
      <c r="F73" s="47"/>
      <c r="G73" s="47"/>
      <c r="H73" s="47"/>
      <c r="I73" s="48"/>
      <c r="J73" s="48"/>
      <c r="K73" s="48"/>
      <c r="L73" s="48"/>
      <c r="M73" s="48"/>
    </row>
    <row r="74" spans="1:28" ht="24" x14ac:dyDescent="0.15">
      <c r="A74" s="33" t="s">
        <v>14</v>
      </c>
      <c r="B74" s="38" t="s">
        <v>81</v>
      </c>
      <c r="C74" s="29"/>
      <c r="D74" s="29">
        <v>18</v>
      </c>
      <c r="E74" s="29" t="s">
        <v>16</v>
      </c>
      <c r="F74" s="39"/>
      <c r="G74" s="39"/>
      <c r="H74" s="49"/>
      <c r="I74" s="29"/>
      <c r="J74" s="29">
        <v>131</v>
      </c>
      <c r="K74" s="29" t="s">
        <v>16</v>
      </c>
      <c r="L74" s="39"/>
      <c r="M74" s="39"/>
      <c r="AB74" s="38" t="s">
        <v>81</v>
      </c>
    </row>
    <row r="75" spans="1:28" ht="24" x14ac:dyDescent="0.15">
      <c r="A75" s="33" t="s">
        <v>82</v>
      </c>
      <c r="B75" s="33" t="s">
        <v>83</v>
      </c>
      <c r="C75" s="13"/>
      <c r="D75" s="13">
        <v>21</v>
      </c>
      <c r="E75" s="13" t="s">
        <v>16</v>
      </c>
      <c r="F75" s="14"/>
      <c r="G75" s="14"/>
      <c r="H75" s="50"/>
      <c r="I75" s="13">
        <v>89</v>
      </c>
      <c r="J75" s="13">
        <v>28</v>
      </c>
      <c r="K75" s="13">
        <v>61</v>
      </c>
      <c r="L75" s="35">
        <f>(J75/I75)*100</f>
        <v>31.460674157303369</v>
      </c>
      <c r="M75" s="35">
        <f>(K75/I75)*100</f>
        <v>68.539325842696627</v>
      </c>
      <c r="AB75" s="33" t="s">
        <v>83</v>
      </c>
    </row>
    <row r="76" spans="1:28" x14ac:dyDescent="0.15">
      <c r="A76" s="33" t="s">
        <v>84</v>
      </c>
      <c r="B76" s="33" t="s">
        <v>85</v>
      </c>
      <c r="C76" s="13">
        <v>10</v>
      </c>
      <c r="D76" s="13" t="s">
        <v>16</v>
      </c>
      <c r="E76" s="13">
        <v>6</v>
      </c>
      <c r="F76" s="51"/>
      <c r="G76" s="51"/>
      <c r="H76" s="16"/>
      <c r="I76" s="13">
        <v>118</v>
      </c>
      <c r="J76" s="13">
        <v>9</v>
      </c>
      <c r="K76" s="13">
        <v>109</v>
      </c>
      <c r="L76" s="35">
        <f>(J76/I76)*100</f>
        <v>7.6271186440677967</v>
      </c>
      <c r="M76" s="35">
        <f>(K76/I76)*100</f>
        <v>92.372881355932208</v>
      </c>
      <c r="AB76" s="33" t="s">
        <v>85</v>
      </c>
    </row>
    <row r="77" spans="1:28" x14ac:dyDescent="0.15">
      <c r="A77" s="80" t="s">
        <v>68</v>
      </c>
      <c r="B77" s="81"/>
      <c r="C77" s="82"/>
      <c r="D77" s="83"/>
      <c r="E77" s="83"/>
      <c r="F77" s="83"/>
      <c r="G77" s="84"/>
      <c r="H77" s="41"/>
      <c r="I77" s="85"/>
      <c r="J77" s="86"/>
      <c r="K77" s="86"/>
      <c r="L77" s="86"/>
      <c r="M77" s="87"/>
    </row>
    <row r="78" spans="1:28" x14ac:dyDescent="0.15">
      <c r="A78" s="88" t="s">
        <v>64</v>
      </c>
      <c r="B78" s="88"/>
      <c r="C78" s="13">
        <v>35</v>
      </c>
      <c r="D78" s="13">
        <v>25</v>
      </c>
      <c r="E78" s="13">
        <f>SUM(E75:E76)</f>
        <v>6</v>
      </c>
      <c r="F78" s="14">
        <f>(D78/C78)*100</f>
        <v>71.428571428571431</v>
      </c>
      <c r="G78" s="14">
        <v>28.6</v>
      </c>
      <c r="H78" s="50"/>
      <c r="I78" s="13"/>
      <c r="J78" s="13">
        <f>SUM(J75:J76)</f>
        <v>37</v>
      </c>
      <c r="K78" s="13"/>
      <c r="L78" s="35"/>
      <c r="M78" s="35"/>
    </row>
  </sheetData>
  <mergeCells count="37">
    <mergeCell ref="A51:M51"/>
    <mergeCell ref="A2:A3"/>
    <mergeCell ref="B2:B3"/>
    <mergeCell ref="C2:G2"/>
    <mergeCell ref="I2:M2"/>
    <mergeCell ref="A5:A6"/>
    <mergeCell ref="A8:A27"/>
    <mergeCell ref="A28:A46"/>
    <mergeCell ref="A47:A48"/>
    <mergeCell ref="A49:B49"/>
    <mergeCell ref="A50:B50"/>
    <mergeCell ref="I50:M50"/>
    <mergeCell ref="A64:B64"/>
    <mergeCell ref="C64:M64"/>
    <mergeCell ref="A65:A68"/>
    <mergeCell ref="A52:M52"/>
    <mergeCell ref="C53:M53"/>
    <mergeCell ref="A55:G55"/>
    <mergeCell ref="I55:M56"/>
    <mergeCell ref="A56:B56"/>
    <mergeCell ref="C58:M58"/>
    <mergeCell ref="AB2:AB3"/>
    <mergeCell ref="A77:B77"/>
    <mergeCell ref="C77:G77"/>
    <mergeCell ref="I77:M77"/>
    <mergeCell ref="A78:B78"/>
    <mergeCell ref="P2:T2"/>
    <mergeCell ref="V2:Z2"/>
    <mergeCell ref="A69:B69"/>
    <mergeCell ref="A70:B70"/>
    <mergeCell ref="C70:G70"/>
    <mergeCell ref="I70:M70"/>
    <mergeCell ref="A71:B71"/>
    <mergeCell ref="A73:B73"/>
    <mergeCell ref="A61:G61"/>
    <mergeCell ref="A62:B62"/>
    <mergeCell ref="A63:M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zoomScale="150" zoomScaleNormal="150" zoomScalePageLayoutView="150" workbookViewId="0">
      <pane xSplit="1" topLeftCell="B1" activePane="topRight" state="frozen"/>
      <selection pane="topRight" activeCell="A44" sqref="A44:XFD44"/>
    </sheetView>
  </sheetViews>
  <sheetFormatPr baseColWidth="10" defaultRowHeight="16" x14ac:dyDescent="0.2"/>
  <cols>
    <col min="1" max="1" width="28.5" style="1" customWidth="1"/>
    <col min="2" max="2" width="13.33203125" style="1" customWidth="1"/>
    <col min="3" max="3" width="13" style="1" customWidth="1"/>
    <col min="5" max="5" width="9.83203125" style="2" customWidth="1"/>
    <col min="6" max="6" width="10.83203125" style="1"/>
    <col min="7" max="7" width="8.83203125" style="1" customWidth="1"/>
    <col min="8" max="8" width="10.83203125" style="1"/>
    <col min="11" max="11" width="10.83203125" style="1"/>
    <col min="13" max="13" width="10.83203125" style="1"/>
  </cols>
  <sheetData>
    <row r="1" spans="1:15" x14ac:dyDescent="0.2">
      <c r="A1" s="72" t="s">
        <v>102</v>
      </c>
    </row>
    <row r="2" spans="1:15" x14ac:dyDescent="0.2">
      <c r="A2" s="69" t="s">
        <v>103</v>
      </c>
      <c r="B2"/>
      <c r="C2"/>
      <c r="E2"/>
      <c r="F2"/>
      <c r="G2"/>
      <c r="H2"/>
    </row>
    <row r="3" spans="1:15" x14ac:dyDescent="0.2">
      <c r="A3" s="74" t="s">
        <v>104</v>
      </c>
      <c r="B3"/>
      <c r="C3"/>
      <c r="E3"/>
      <c r="F3"/>
      <c r="G3"/>
      <c r="H3"/>
    </row>
    <row r="4" spans="1:15" x14ac:dyDescent="0.2">
      <c r="A4" s="77" t="s">
        <v>106</v>
      </c>
      <c r="B4"/>
      <c r="C4"/>
      <c r="E4"/>
      <c r="F4"/>
      <c r="G4"/>
      <c r="H4"/>
    </row>
    <row r="5" spans="1:15" s="76" customFormat="1" ht="68" customHeight="1" x14ac:dyDescent="0.2">
      <c r="A5" s="75" t="s">
        <v>1</v>
      </c>
      <c r="B5" s="4" t="s">
        <v>92</v>
      </c>
      <c r="C5" s="4" t="s">
        <v>112</v>
      </c>
      <c r="D5" s="76" t="s">
        <v>95</v>
      </c>
      <c r="E5" s="4" t="s">
        <v>97</v>
      </c>
      <c r="F5" s="4" t="s">
        <v>96</v>
      </c>
      <c r="G5" s="8" t="s">
        <v>98</v>
      </c>
      <c r="H5" s="4" t="s">
        <v>99</v>
      </c>
      <c r="I5" s="8" t="s">
        <v>95</v>
      </c>
      <c r="J5" s="8" t="s">
        <v>105</v>
      </c>
      <c r="K5" s="75" t="s">
        <v>101</v>
      </c>
      <c r="L5" s="76" t="s">
        <v>108</v>
      </c>
      <c r="M5" s="75" t="s">
        <v>90</v>
      </c>
      <c r="N5" s="76" t="s">
        <v>100</v>
      </c>
      <c r="O5" s="76" t="s">
        <v>107</v>
      </c>
    </row>
    <row r="6" spans="1:15" x14ac:dyDescent="0.2">
      <c r="A6" s="12" t="s">
        <v>15</v>
      </c>
      <c r="B6" s="62">
        <v>41</v>
      </c>
      <c r="C6" s="1">
        <v>38</v>
      </c>
      <c r="D6" s="64">
        <f>C6-B6</f>
        <v>-3</v>
      </c>
      <c r="E6" s="14">
        <v>30.73394495412844</v>
      </c>
      <c r="F6" s="1">
        <v>27.4</v>
      </c>
      <c r="G6" s="13">
        <v>218</v>
      </c>
      <c r="H6" s="72">
        <v>215</v>
      </c>
      <c r="I6" s="64">
        <f>H6-G6</f>
        <v>-3</v>
      </c>
      <c r="J6" s="64">
        <v>1</v>
      </c>
      <c r="K6" s="1">
        <v>225</v>
      </c>
      <c r="L6">
        <f>K6-H6</f>
        <v>10</v>
      </c>
      <c r="M6" s="1">
        <v>218</v>
      </c>
      <c r="O6">
        <f>H6-M6</f>
        <v>-3</v>
      </c>
    </row>
    <row r="7" spans="1:15" x14ac:dyDescent="0.2">
      <c r="A7" s="12" t="s">
        <v>17</v>
      </c>
      <c r="B7" s="13">
        <v>58</v>
      </c>
      <c r="C7" s="1">
        <v>56</v>
      </c>
      <c r="D7" s="64">
        <f t="shared" ref="D7:D52" si="0">C7-B7</f>
        <v>-2</v>
      </c>
      <c r="E7" s="14">
        <v>43.962848297213625</v>
      </c>
      <c r="F7" s="1">
        <v>44.3</v>
      </c>
      <c r="G7" s="13">
        <v>323</v>
      </c>
      <c r="H7" s="72">
        <v>323</v>
      </c>
      <c r="I7" s="64">
        <f t="shared" ref="I7:I43" si="1">H7-G7</f>
        <v>0</v>
      </c>
      <c r="J7" s="64">
        <v>1</v>
      </c>
      <c r="K7" s="1">
        <v>325</v>
      </c>
      <c r="L7">
        <f t="shared" ref="L6:L19" si="2">K7-H7</f>
        <v>2</v>
      </c>
      <c r="M7" s="1">
        <v>322</v>
      </c>
      <c r="O7">
        <f t="shared" ref="O7:O48" si="3">H7-M7</f>
        <v>1</v>
      </c>
    </row>
    <row r="8" spans="1:15" x14ac:dyDescent="0.2">
      <c r="A8" s="12" t="s">
        <v>19</v>
      </c>
      <c r="B8" s="62">
        <v>41</v>
      </c>
      <c r="C8" s="1">
        <v>41</v>
      </c>
      <c r="D8" s="64">
        <f t="shared" si="0"/>
        <v>0</v>
      </c>
      <c r="E8" s="14">
        <v>48.223350253807105</v>
      </c>
      <c r="F8" s="1">
        <v>51</v>
      </c>
      <c r="G8" s="13">
        <v>197</v>
      </c>
      <c r="H8" s="72">
        <v>194</v>
      </c>
      <c r="I8" s="64">
        <f t="shared" si="1"/>
        <v>-3</v>
      </c>
      <c r="J8" s="64">
        <v>1</v>
      </c>
      <c r="K8" s="1">
        <v>208</v>
      </c>
      <c r="L8">
        <f t="shared" si="2"/>
        <v>14</v>
      </c>
      <c r="M8" s="1">
        <v>192</v>
      </c>
      <c r="O8">
        <f t="shared" si="3"/>
        <v>2</v>
      </c>
    </row>
    <row r="9" spans="1:15" x14ac:dyDescent="0.2">
      <c r="A9" s="18" t="s">
        <v>21</v>
      </c>
      <c r="B9" s="63">
        <v>162</v>
      </c>
      <c r="C9" s="1">
        <v>194</v>
      </c>
      <c r="D9" s="64">
        <f t="shared" si="0"/>
        <v>32</v>
      </c>
      <c r="E9" s="20">
        <v>33.898305084745758</v>
      </c>
      <c r="F9" s="1">
        <v>36.4</v>
      </c>
      <c r="G9" s="19">
        <v>295</v>
      </c>
      <c r="H9" s="74">
        <v>385</v>
      </c>
      <c r="I9" s="64">
        <f t="shared" si="1"/>
        <v>90</v>
      </c>
      <c r="J9" s="64">
        <v>2</v>
      </c>
      <c r="K9" s="1">
        <v>320</v>
      </c>
      <c r="L9">
        <f t="shared" si="2"/>
        <v>-65</v>
      </c>
      <c r="M9" s="1">
        <v>279</v>
      </c>
      <c r="N9" s="48">
        <v>300</v>
      </c>
      <c r="O9">
        <f t="shared" ref="O9:O14" si="4">H9-N9</f>
        <v>85</v>
      </c>
    </row>
    <row r="10" spans="1:15" x14ac:dyDescent="0.2">
      <c r="A10" s="18" t="s">
        <v>22</v>
      </c>
      <c r="B10" s="63">
        <v>183</v>
      </c>
      <c r="C10" s="1">
        <v>126</v>
      </c>
      <c r="D10" s="64">
        <f t="shared" si="0"/>
        <v>-57</v>
      </c>
      <c r="E10" s="67">
        <v>24.266666666666666</v>
      </c>
      <c r="F10" s="69">
        <v>24.3</v>
      </c>
      <c r="G10" s="73">
        <v>375</v>
      </c>
      <c r="H10" s="72">
        <v>288</v>
      </c>
      <c r="I10" s="64">
        <f t="shared" si="1"/>
        <v>-87</v>
      </c>
      <c r="J10" s="64">
        <v>1</v>
      </c>
      <c r="K10" s="45">
        <v>425</v>
      </c>
      <c r="L10">
        <f t="shared" si="2"/>
        <v>137</v>
      </c>
      <c r="M10" s="45">
        <v>397</v>
      </c>
      <c r="N10" s="48">
        <v>397</v>
      </c>
      <c r="O10">
        <f t="shared" si="4"/>
        <v>-109</v>
      </c>
    </row>
    <row r="11" spans="1:15" x14ac:dyDescent="0.2">
      <c r="A11" s="18" t="s">
        <v>23</v>
      </c>
      <c r="B11" s="63">
        <v>101</v>
      </c>
      <c r="C11" s="1">
        <v>105</v>
      </c>
      <c r="D11" s="64">
        <f t="shared" si="0"/>
        <v>4</v>
      </c>
      <c r="E11" s="70">
        <v>19.485294117647058</v>
      </c>
      <c r="F11" s="1">
        <v>26.3</v>
      </c>
      <c r="G11" s="19">
        <v>272</v>
      </c>
      <c r="H11" s="72">
        <v>289</v>
      </c>
      <c r="I11" s="64">
        <f t="shared" si="1"/>
        <v>17</v>
      </c>
      <c r="J11" s="64">
        <v>1</v>
      </c>
      <c r="K11" s="1">
        <v>330</v>
      </c>
      <c r="L11">
        <f t="shared" si="2"/>
        <v>41</v>
      </c>
      <c r="M11" s="1">
        <v>282</v>
      </c>
      <c r="N11" s="48">
        <v>283</v>
      </c>
      <c r="O11">
        <f t="shared" si="4"/>
        <v>6</v>
      </c>
    </row>
    <row r="12" spans="1:15" x14ac:dyDescent="0.2">
      <c r="A12" s="18" t="s">
        <v>24</v>
      </c>
      <c r="B12" s="19">
        <v>152</v>
      </c>
      <c r="C12" s="1">
        <v>136</v>
      </c>
      <c r="D12" s="64">
        <f t="shared" si="0"/>
        <v>-16</v>
      </c>
      <c r="E12" s="20">
        <v>26.944444444444443</v>
      </c>
      <c r="F12" s="1">
        <v>25.1</v>
      </c>
      <c r="G12" s="19">
        <v>360</v>
      </c>
      <c r="H12" s="72">
        <v>358</v>
      </c>
      <c r="I12" s="64">
        <f t="shared" si="1"/>
        <v>-2</v>
      </c>
      <c r="J12" s="64">
        <v>1</v>
      </c>
      <c r="K12" s="1">
        <v>370</v>
      </c>
      <c r="L12">
        <f t="shared" si="2"/>
        <v>12</v>
      </c>
      <c r="M12" s="1">
        <v>355</v>
      </c>
      <c r="N12" s="48">
        <v>360</v>
      </c>
      <c r="O12">
        <f t="shared" si="4"/>
        <v>-2</v>
      </c>
    </row>
    <row r="13" spans="1:15" ht="24" x14ac:dyDescent="0.2">
      <c r="A13" s="18" t="s">
        <v>25</v>
      </c>
      <c r="B13" s="63">
        <v>29</v>
      </c>
      <c r="C13" s="1">
        <v>19</v>
      </c>
      <c r="D13" s="64">
        <f t="shared" si="0"/>
        <v>-10</v>
      </c>
      <c r="E13" s="70">
        <v>16.071428571428573</v>
      </c>
      <c r="G13" s="19">
        <v>56</v>
      </c>
      <c r="H13" s="72">
        <v>33</v>
      </c>
      <c r="I13" s="64">
        <f t="shared" si="1"/>
        <v>-23</v>
      </c>
      <c r="J13" s="64">
        <v>1</v>
      </c>
      <c r="K13" s="1">
        <v>120</v>
      </c>
      <c r="L13">
        <f t="shared" si="2"/>
        <v>87</v>
      </c>
      <c r="M13" s="1">
        <v>56</v>
      </c>
      <c r="N13" s="48">
        <v>56</v>
      </c>
      <c r="O13">
        <f t="shared" si="4"/>
        <v>-23</v>
      </c>
    </row>
    <row r="14" spans="1:15" x14ac:dyDescent="0.2">
      <c r="A14" s="18" t="s">
        <v>26</v>
      </c>
      <c r="B14" s="19">
        <v>218</v>
      </c>
      <c r="C14" s="1">
        <v>197</v>
      </c>
      <c r="D14" s="64">
        <f t="shared" si="0"/>
        <v>-21</v>
      </c>
      <c r="E14" s="70">
        <v>16.60649819494585</v>
      </c>
      <c r="F14" s="69">
        <v>14.3</v>
      </c>
      <c r="G14" s="19">
        <v>554</v>
      </c>
      <c r="H14" s="72">
        <v>489</v>
      </c>
      <c r="I14" s="64">
        <f t="shared" si="1"/>
        <v>-65</v>
      </c>
      <c r="J14" s="64">
        <v>1</v>
      </c>
      <c r="K14" s="1">
        <v>690</v>
      </c>
      <c r="L14">
        <f t="shared" si="2"/>
        <v>201</v>
      </c>
      <c r="M14" s="1">
        <v>630</v>
      </c>
      <c r="N14" s="48">
        <v>630</v>
      </c>
      <c r="O14">
        <f t="shared" si="4"/>
        <v>-141</v>
      </c>
    </row>
    <row r="15" spans="1:15" x14ac:dyDescent="0.2">
      <c r="A15" s="18" t="s">
        <v>27</v>
      </c>
      <c r="B15" s="19">
        <v>233</v>
      </c>
      <c r="C15" s="1">
        <v>216</v>
      </c>
      <c r="D15" s="64">
        <f t="shared" si="0"/>
        <v>-17</v>
      </c>
      <c r="E15" s="70">
        <v>23.214285714285715</v>
      </c>
      <c r="F15" s="69">
        <v>20.7</v>
      </c>
      <c r="G15" s="19">
        <v>560</v>
      </c>
      <c r="H15" s="72">
        <v>523</v>
      </c>
      <c r="I15" s="64">
        <f t="shared" si="1"/>
        <v>-37</v>
      </c>
      <c r="J15" s="64">
        <v>1</v>
      </c>
      <c r="K15" s="1">
        <v>707</v>
      </c>
      <c r="L15">
        <f t="shared" si="2"/>
        <v>184</v>
      </c>
      <c r="M15" s="1">
        <v>663</v>
      </c>
      <c r="N15" s="48">
        <v>663</v>
      </c>
      <c r="O15">
        <f t="shared" si="3"/>
        <v>-140</v>
      </c>
    </row>
    <row r="16" spans="1:15" x14ac:dyDescent="0.2">
      <c r="A16" s="18" t="s">
        <v>28</v>
      </c>
      <c r="B16" s="19">
        <v>282</v>
      </c>
      <c r="C16" s="1">
        <v>282</v>
      </c>
      <c r="D16" s="64">
        <f t="shared" si="0"/>
        <v>0</v>
      </c>
      <c r="E16" s="20">
        <v>31.914893617021278</v>
      </c>
      <c r="F16" s="1">
        <v>28.9</v>
      </c>
      <c r="G16" s="19">
        <v>611</v>
      </c>
      <c r="H16" s="72">
        <v>612</v>
      </c>
      <c r="I16" s="64">
        <f t="shared" si="1"/>
        <v>1</v>
      </c>
      <c r="J16" s="64">
        <v>1</v>
      </c>
      <c r="K16" s="1">
        <v>660</v>
      </c>
      <c r="L16">
        <f t="shared" si="2"/>
        <v>48</v>
      </c>
      <c r="M16" s="1">
        <v>613</v>
      </c>
      <c r="N16" s="48">
        <v>611</v>
      </c>
      <c r="O16">
        <f>H16-N16</f>
        <v>1</v>
      </c>
    </row>
    <row r="17" spans="1:15" x14ac:dyDescent="0.2">
      <c r="A17" s="18" t="s">
        <v>29</v>
      </c>
      <c r="B17" s="19">
        <v>81</v>
      </c>
      <c r="C17" s="1">
        <v>125</v>
      </c>
      <c r="D17" s="64">
        <f t="shared" si="0"/>
        <v>44</v>
      </c>
      <c r="E17" s="20">
        <v>32.352941176470587</v>
      </c>
      <c r="F17" s="1">
        <v>27.8</v>
      </c>
      <c r="G17" s="19">
        <v>272</v>
      </c>
      <c r="H17" s="74">
        <v>320</v>
      </c>
      <c r="I17" s="64">
        <f t="shared" si="1"/>
        <v>48</v>
      </c>
      <c r="J17" s="64">
        <v>2</v>
      </c>
      <c r="K17" s="1">
        <v>280</v>
      </c>
      <c r="L17">
        <f t="shared" si="2"/>
        <v>-40</v>
      </c>
      <c r="M17" s="1">
        <v>268</v>
      </c>
      <c r="N17" s="48">
        <v>272</v>
      </c>
      <c r="O17">
        <f>H17-N17</f>
        <v>48</v>
      </c>
    </row>
    <row r="18" spans="1:15" x14ac:dyDescent="0.2">
      <c r="A18" s="12" t="s">
        <v>30</v>
      </c>
      <c r="B18" s="13">
        <v>508</v>
      </c>
      <c r="C18" s="1">
        <v>520</v>
      </c>
      <c r="D18" s="64">
        <f t="shared" si="0"/>
        <v>12</v>
      </c>
      <c r="E18" s="14">
        <v>25</v>
      </c>
      <c r="F18" s="1">
        <v>26.3</v>
      </c>
      <c r="G18" s="13">
        <v>1024</v>
      </c>
      <c r="H18" s="72">
        <v>1067</v>
      </c>
      <c r="I18" s="64">
        <f t="shared" si="1"/>
        <v>43</v>
      </c>
      <c r="J18" s="64">
        <v>1</v>
      </c>
      <c r="K18" s="1">
        <v>1110</v>
      </c>
      <c r="L18">
        <f t="shared" si="2"/>
        <v>43</v>
      </c>
      <c r="M18" s="1">
        <v>1025</v>
      </c>
      <c r="N18" s="48">
        <v>1024</v>
      </c>
      <c r="O18">
        <f>H18-N18</f>
        <v>43</v>
      </c>
    </row>
    <row r="19" spans="1:15" x14ac:dyDescent="0.2">
      <c r="A19" s="12" t="s">
        <v>31</v>
      </c>
      <c r="B19" s="62">
        <v>67</v>
      </c>
      <c r="C19" s="1">
        <v>67</v>
      </c>
      <c r="D19" s="64">
        <f t="shared" si="0"/>
        <v>0</v>
      </c>
      <c r="E19" s="14">
        <v>42.675159235668794</v>
      </c>
      <c r="F19" s="1">
        <v>50</v>
      </c>
      <c r="G19" s="13">
        <v>157</v>
      </c>
      <c r="H19" s="72">
        <v>156</v>
      </c>
      <c r="I19" s="64">
        <f t="shared" si="1"/>
        <v>-1</v>
      </c>
      <c r="J19" s="64">
        <v>1</v>
      </c>
      <c r="K19" s="1">
        <v>160</v>
      </c>
      <c r="L19">
        <f t="shared" si="2"/>
        <v>4</v>
      </c>
      <c r="M19" s="1">
        <v>143</v>
      </c>
      <c r="N19" s="48">
        <v>157</v>
      </c>
      <c r="O19">
        <f>H19-N19</f>
        <v>-1</v>
      </c>
    </row>
    <row r="20" spans="1:15" x14ac:dyDescent="0.2">
      <c r="A20" s="18" t="s">
        <v>32</v>
      </c>
      <c r="B20" s="19">
        <v>129</v>
      </c>
      <c r="C20" s="1">
        <v>187</v>
      </c>
      <c r="D20" s="64">
        <f t="shared" si="0"/>
        <v>58</v>
      </c>
      <c r="E20" s="70">
        <v>10</v>
      </c>
      <c r="F20" s="69">
        <v>6.2</v>
      </c>
      <c r="G20" s="19">
        <v>190</v>
      </c>
      <c r="H20" s="1">
        <v>211</v>
      </c>
      <c r="I20" s="64">
        <f t="shared" si="1"/>
        <v>21</v>
      </c>
      <c r="J20" s="64"/>
      <c r="M20" s="1">
        <v>297</v>
      </c>
      <c r="O20">
        <f t="shared" si="3"/>
        <v>-86</v>
      </c>
    </row>
    <row r="21" spans="1:15" x14ac:dyDescent="0.2">
      <c r="A21" s="12" t="s">
        <v>33</v>
      </c>
      <c r="B21" s="13">
        <v>166</v>
      </c>
      <c r="C21" s="1">
        <v>172</v>
      </c>
      <c r="D21" s="64">
        <f t="shared" si="0"/>
        <v>6</v>
      </c>
      <c r="E21" s="14">
        <v>42.55952380952381</v>
      </c>
      <c r="F21" s="1">
        <v>39.700000000000003</v>
      </c>
      <c r="G21" s="13">
        <v>336</v>
      </c>
      <c r="H21" s="72">
        <v>343</v>
      </c>
      <c r="I21" s="64">
        <f t="shared" si="1"/>
        <v>7</v>
      </c>
      <c r="J21" s="64">
        <v>1</v>
      </c>
      <c r="K21" s="1">
        <v>355</v>
      </c>
      <c r="L21">
        <f>K21-H21</f>
        <v>12</v>
      </c>
      <c r="M21" s="1">
        <v>340</v>
      </c>
      <c r="N21" s="48">
        <v>336</v>
      </c>
      <c r="O21">
        <f t="shared" si="3"/>
        <v>3</v>
      </c>
    </row>
    <row r="22" spans="1:15" x14ac:dyDescent="0.2">
      <c r="A22" s="12" t="s">
        <v>34</v>
      </c>
      <c r="B22" s="62">
        <v>149</v>
      </c>
      <c r="C22" s="1">
        <v>138</v>
      </c>
      <c r="D22" s="64">
        <f t="shared" si="0"/>
        <v>-11</v>
      </c>
      <c r="E22" s="14">
        <v>32.236842105263158</v>
      </c>
      <c r="F22" s="1">
        <v>31</v>
      </c>
      <c r="G22" s="13">
        <v>304</v>
      </c>
      <c r="H22" s="1">
        <v>306</v>
      </c>
      <c r="I22" s="64">
        <f t="shared" si="1"/>
        <v>2</v>
      </c>
      <c r="J22" s="64"/>
      <c r="K22" s="1">
        <v>305</v>
      </c>
      <c r="L22">
        <f>K22-H22</f>
        <v>-1</v>
      </c>
      <c r="M22" s="1">
        <v>315</v>
      </c>
      <c r="N22" s="48">
        <v>335</v>
      </c>
      <c r="O22">
        <f t="shared" si="3"/>
        <v>-9</v>
      </c>
    </row>
    <row r="23" spans="1:15" x14ac:dyDescent="0.2">
      <c r="A23" s="12" t="s">
        <v>35</v>
      </c>
      <c r="B23" s="13">
        <v>262</v>
      </c>
      <c r="C23" s="1">
        <v>238</v>
      </c>
      <c r="D23" s="64">
        <f t="shared" si="0"/>
        <v>-24</v>
      </c>
      <c r="E23" s="70">
        <v>24.7</v>
      </c>
      <c r="F23" s="69">
        <v>23.7</v>
      </c>
      <c r="G23" s="13">
        <v>631</v>
      </c>
      <c r="H23" s="72">
        <v>611</v>
      </c>
      <c r="I23" s="64">
        <f t="shared" si="1"/>
        <v>-20</v>
      </c>
      <c r="J23" s="64">
        <v>1</v>
      </c>
      <c r="K23" s="1">
        <v>680</v>
      </c>
      <c r="L23">
        <f>K23-H23</f>
        <v>69</v>
      </c>
      <c r="M23" s="1">
        <v>660</v>
      </c>
      <c r="N23" s="48">
        <v>660</v>
      </c>
      <c r="O23">
        <f t="shared" ref="O23:O28" si="5">H23-N23</f>
        <v>-49</v>
      </c>
    </row>
    <row r="24" spans="1:15" ht="24" x14ac:dyDescent="0.2">
      <c r="A24" s="12" t="s">
        <v>36</v>
      </c>
      <c r="B24" s="13">
        <v>215</v>
      </c>
      <c r="C24" s="1">
        <v>209</v>
      </c>
      <c r="D24" s="64">
        <f t="shared" si="0"/>
        <v>-6</v>
      </c>
      <c r="E24" s="14">
        <v>27.790973871733964</v>
      </c>
      <c r="F24" s="1">
        <v>27.1</v>
      </c>
      <c r="G24" s="13">
        <v>421</v>
      </c>
      <c r="H24" s="72">
        <v>431</v>
      </c>
      <c r="I24" s="64">
        <f t="shared" si="1"/>
        <v>10</v>
      </c>
      <c r="J24" s="64">
        <v>1</v>
      </c>
      <c r="K24" s="1">
        <v>440</v>
      </c>
      <c r="L24">
        <f>K24-H24</f>
        <v>9</v>
      </c>
      <c r="M24" s="1">
        <v>419</v>
      </c>
      <c r="N24" s="48">
        <v>421</v>
      </c>
      <c r="O24">
        <f t="shared" si="5"/>
        <v>10</v>
      </c>
    </row>
    <row r="25" spans="1:15" x14ac:dyDescent="0.2">
      <c r="A25" s="12" t="s">
        <v>37</v>
      </c>
      <c r="B25" s="13">
        <v>370</v>
      </c>
      <c r="C25" s="1">
        <v>341</v>
      </c>
      <c r="D25" s="64">
        <f t="shared" si="0"/>
        <v>-29</v>
      </c>
      <c r="E25" s="14">
        <v>26.944140197152244</v>
      </c>
      <c r="F25" s="1">
        <v>25.9</v>
      </c>
      <c r="G25" s="13">
        <v>913</v>
      </c>
      <c r="H25" s="72">
        <v>885</v>
      </c>
      <c r="I25" s="64">
        <f t="shared" si="1"/>
        <v>-28</v>
      </c>
      <c r="J25" s="64">
        <v>1</v>
      </c>
      <c r="K25" s="1">
        <v>1000</v>
      </c>
      <c r="L25">
        <f t="shared" ref="L25:L50" si="6">K25-H25</f>
        <v>115</v>
      </c>
      <c r="M25" s="1">
        <v>910</v>
      </c>
      <c r="N25" s="48">
        <v>913</v>
      </c>
      <c r="O25">
        <f t="shared" si="5"/>
        <v>-28</v>
      </c>
    </row>
    <row r="26" spans="1:15" x14ac:dyDescent="0.2">
      <c r="A26" s="12" t="s">
        <v>38</v>
      </c>
      <c r="B26" s="13">
        <v>342</v>
      </c>
      <c r="C26" s="1">
        <v>335</v>
      </c>
      <c r="D26" s="64">
        <f t="shared" si="0"/>
        <v>-7</v>
      </c>
      <c r="E26" s="14">
        <v>31.170662905500706</v>
      </c>
      <c r="F26" s="1">
        <v>27.7</v>
      </c>
      <c r="G26" s="13">
        <v>709</v>
      </c>
      <c r="H26" s="72">
        <v>700</v>
      </c>
      <c r="I26" s="64">
        <f t="shared" si="1"/>
        <v>-9</v>
      </c>
      <c r="J26" s="64">
        <v>1</v>
      </c>
      <c r="K26" s="1">
        <v>712</v>
      </c>
      <c r="L26">
        <f t="shared" si="6"/>
        <v>12</v>
      </c>
      <c r="M26" s="1">
        <v>707</v>
      </c>
      <c r="N26" s="48">
        <v>708</v>
      </c>
      <c r="O26">
        <f t="shared" si="5"/>
        <v>-8</v>
      </c>
    </row>
    <row r="27" spans="1:15" x14ac:dyDescent="0.2">
      <c r="A27" s="12" t="s">
        <v>39</v>
      </c>
      <c r="B27" s="13">
        <v>175</v>
      </c>
      <c r="C27" s="1">
        <v>178</v>
      </c>
      <c r="D27" s="64">
        <f t="shared" si="0"/>
        <v>3</v>
      </c>
      <c r="E27" s="14">
        <v>43.324250681198912</v>
      </c>
      <c r="F27" s="1">
        <v>41</v>
      </c>
      <c r="G27" s="13">
        <v>367</v>
      </c>
      <c r="H27" s="72">
        <v>363</v>
      </c>
      <c r="I27" s="64">
        <f t="shared" si="1"/>
        <v>-4</v>
      </c>
      <c r="J27" s="64">
        <v>1</v>
      </c>
      <c r="K27" s="1">
        <v>366</v>
      </c>
      <c r="L27">
        <f t="shared" si="6"/>
        <v>3</v>
      </c>
      <c r="M27" s="1">
        <v>367</v>
      </c>
      <c r="N27" s="48">
        <v>366</v>
      </c>
      <c r="O27">
        <f t="shared" si="5"/>
        <v>-3</v>
      </c>
    </row>
    <row r="28" spans="1:15" ht="24" x14ac:dyDescent="0.2">
      <c r="A28" s="12" t="s">
        <v>40</v>
      </c>
      <c r="B28" s="13">
        <v>212</v>
      </c>
      <c r="C28" s="1">
        <v>214</v>
      </c>
      <c r="D28" s="64">
        <f t="shared" si="0"/>
        <v>2</v>
      </c>
      <c r="E28" s="14">
        <v>40.13921113689095</v>
      </c>
      <c r="F28" s="1">
        <v>39</v>
      </c>
      <c r="G28" s="13">
        <v>431</v>
      </c>
      <c r="H28" s="74">
        <v>439</v>
      </c>
      <c r="I28" s="64">
        <f t="shared" si="1"/>
        <v>8</v>
      </c>
      <c r="J28" s="64">
        <v>2</v>
      </c>
      <c r="K28" s="1">
        <v>400</v>
      </c>
      <c r="L28">
        <f t="shared" si="6"/>
        <v>-39</v>
      </c>
      <c r="M28" s="1">
        <v>432</v>
      </c>
      <c r="N28" s="48">
        <v>432</v>
      </c>
      <c r="O28">
        <f t="shared" si="5"/>
        <v>7</v>
      </c>
    </row>
    <row r="29" spans="1:15" x14ac:dyDescent="0.2">
      <c r="A29" s="12" t="s">
        <v>42</v>
      </c>
      <c r="B29" s="13">
        <v>308</v>
      </c>
      <c r="C29" s="1">
        <v>322</v>
      </c>
      <c r="D29" s="64">
        <f t="shared" si="0"/>
        <v>14</v>
      </c>
      <c r="E29" s="14">
        <v>39.154160982264663</v>
      </c>
      <c r="F29" s="1">
        <v>36.5</v>
      </c>
      <c r="G29" s="13">
        <v>733</v>
      </c>
      <c r="H29" s="74">
        <v>773</v>
      </c>
      <c r="I29" s="64">
        <f t="shared" si="1"/>
        <v>40</v>
      </c>
      <c r="J29" s="64">
        <v>2</v>
      </c>
      <c r="K29" s="1">
        <v>750</v>
      </c>
      <c r="L29">
        <f t="shared" si="6"/>
        <v>-23</v>
      </c>
      <c r="M29" s="1">
        <v>702</v>
      </c>
      <c r="O29">
        <f t="shared" si="3"/>
        <v>71</v>
      </c>
    </row>
    <row r="30" spans="1:15" ht="24" x14ac:dyDescent="0.2">
      <c r="A30" s="12" t="s">
        <v>43</v>
      </c>
      <c r="B30" s="62">
        <v>172</v>
      </c>
      <c r="C30" s="1">
        <v>196</v>
      </c>
      <c r="D30" s="64">
        <f t="shared" si="0"/>
        <v>24</v>
      </c>
      <c r="E30" s="14">
        <v>45.501285347043705</v>
      </c>
      <c r="F30" s="1">
        <v>43.3</v>
      </c>
      <c r="G30" s="13">
        <v>389</v>
      </c>
      <c r="H30" s="74">
        <v>434</v>
      </c>
      <c r="I30" s="64">
        <f t="shared" si="1"/>
        <v>45</v>
      </c>
      <c r="J30" s="64">
        <v>2</v>
      </c>
      <c r="K30" s="1">
        <v>406</v>
      </c>
      <c r="L30">
        <f t="shared" si="6"/>
        <v>-28</v>
      </c>
      <c r="M30" s="1">
        <v>403</v>
      </c>
      <c r="O30">
        <f t="shared" si="3"/>
        <v>31</v>
      </c>
    </row>
    <row r="31" spans="1:15" ht="24" x14ac:dyDescent="0.2">
      <c r="A31" s="12" t="s">
        <v>44</v>
      </c>
      <c r="B31" s="13">
        <v>191</v>
      </c>
      <c r="C31" s="1">
        <v>241</v>
      </c>
      <c r="D31" s="64">
        <f t="shared" si="0"/>
        <v>50</v>
      </c>
      <c r="E31" s="14">
        <v>29.629629629629626</v>
      </c>
      <c r="F31" s="1">
        <v>26.9</v>
      </c>
      <c r="G31" s="13">
        <v>405</v>
      </c>
      <c r="H31" s="74">
        <v>483</v>
      </c>
      <c r="I31" s="64">
        <f t="shared" si="1"/>
        <v>78</v>
      </c>
      <c r="J31" s="64">
        <v>2</v>
      </c>
      <c r="K31" s="1">
        <v>450</v>
      </c>
      <c r="L31">
        <f t="shared" si="6"/>
        <v>-33</v>
      </c>
      <c r="M31" s="1">
        <v>414</v>
      </c>
      <c r="O31">
        <f t="shared" si="3"/>
        <v>69</v>
      </c>
    </row>
    <row r="32" spans="1:15" x14ac:dyDescent="0.2">
      <c r="A32" s="12" t="s">
        <v>45</v>
      </c>
      <c r="B32" s="13">
        <v>193</v>
      </c>
      <c r="C32" s="1">
        <v>217</v>
      </c>
      <c r="D32" s="64">
        <f t="shared" si="0"/>
        <v>24</v>
      </c>
      <c r="E32" s="14">
        <v>42.355371900826441</v>
      </c>
      <c r="F32" s="1">
        <v>43.4</v>
      </c>
      <c r="G32" s="13">
        <v>484</v>
      </c>
      <c r="H32" s="74">
        <v>518</v>
      </c>
      <c r="I32" s="64">
        <f t="shared" si="1"/>
        <v>34</v>
      </c>
      <c r="J32" s="64">
        <v>2</v>
      </c>
      <c r="K32" s="1">
        <v>516</v>
      </c>
      <c r="L32">
        <f t="shared" si="6"/>
        <v>-2</v>
      </c>
      <c r="M32" s="1">
        <v>465</v>
      </c>
      <c r="O32">
        <f t="shared" si="3"/>
        <v>53</v>
      </c>
    </row>
    <row r="33" spans="1:15" x14ac:dyDescent="0.2">
      <c r="A33" s="12" t="s">
        <v>46</v>
      </c>
      <c r="B33" s="13">
        <v>221</v>
      </c>
      <c r="C33" s="1">
        <v>212</v>
      </c>
      <c r="D33" s="64">
        <f t="shared" si="0"/>
        <v>-9</v>
      </c>
      <c r="E33" s="14">
        <v>35.181236673773988</v>
      </c>
      <c r="F33" s="1">
        <v>33.4</v>
      </c>
      <c r="G33" s="13">
        <v>469</v>
      </c>
      <c r="H33" s="74">
        <v>446</v>
      </c>
      <c r="I33" s="64">
        <f t="shared" si="1"/>
        <v>-23</v>
      </c>
      <c r="J33" s="64">
        <v>2</v>
      </c>
      <c r="K33" s="1">
        <v>440</v>
      </c>
      <c r="L33">
        <f t="shared" si="6"/>
        <v>-6</v>
      </c>
      <c r="M33" s="1">
        <v>440</v>
      </c>
      <c r="O33">
        <f t="shared" si="3"/>
        <v>6</v>
      </c>
    </row>
    <row r="34" spans="1:15" x14ac:dyDescent="0.2">
      <c r="A34" s="12" t="s">
        <v>47</v>
      </c>
      <c r="B34" s="13">
        <v>9</v>
      </c>
      <c r="C34" s="1">
        <v>12</v>
      </c>
      <c r="D34" s="64">
        <f t="shared" si="0"/>
        <v>3</v>
      </c>
      <c r="E34" s="14">
        <v>71.487603305785115</v>
      </c>
      <c r="F34" s="1">
        <v>70.400000000000006</v>
      </c>
      <c r="G34" s="13">
        <v>242</v>
      </c>
      <c r="H34" s="1">
        <v>270</v>
      </c>
      <c r="I34" s="64">
        <f t="shared" si="1"/>
        <v>28</v>
      </c>
      <c r="J34" s="64"/>
      <c r="L34" t="s">
        <v>88</v>
      </c>
      <c r="O34" t="s">
        <v>88</v>
      </c>
    </row>
    <row r="35" spans="1:15" x14ac:dyDescent="0.2">
      <c r="A35" s="12" t="s">
        <v>48</v>
      </c>
      <c r="B35" s="13">
        <v>178</v>
      </c>
      <c r="C35" s="1">
        <v>189</v>
      </c>
      <c r="D35" s="64">
        <f t="shared" si="0"/>
        <v>11</v>
      </c>
      <c r="E35" s="14">
        <v>27.217125382262996</v>
      </c>
      <c r="F35" s="1">
        <v>26.5</v>
      </c>
      <c r="G35" s="13">
        <v>327</v>
      </c>
      <c r="H35" s="1">
        <v>339</v>
      </c>
      <c r="I35" s="64">
        <f t="shared" si="1"/>
        <v>12</v>
      </c>
      <c r="J35" s="64"/>
      <c r="L35" t="s">
        <v>88</v>
      </c>
      <c r="O35" t="s">
        <v>88</v>
      </c>
    </row>
    <row r="36" spans="1:15" x14ac:dyDescent="0.2">
      <c r="A36" s="12" t="s">
        <v>49</v>
      </c>
      <c r="B36" s="13" t="s">
        <v>16</v>
      </c>
      <c r="C36" s="1">
        <v>0</v>
      </c>
      <c r="D36" s="64" t="e">
        <f t="shared" si="0"/>
        <v>#VALUE!</v>
      </c>
      <c r="E36" s="14">
        <v>81.395348837209298</v>
      </c>
      <c r="F36" s="1">
        <v>100</v>
      </c>
      <c r="G36" s="13">
        <v>43</v>
      </c>
      <c r="H36" s="1">
        <v>17</v>
      </c>
      <c r="I36" s="64">
        <f t="shared" si="1"/>
        <v>-26</v>
      </c>
      <c r="J36" s="64"/>
      <c r="L36" t="s">
        <v>88</v>
      </c>
      <c r="O36" t="s">
        <v>88</v>
      </c>
    </row>
    <row r="37" spans="1:15" x14ac:dyDescent="0.2">
      <c r="A37" s="12" t="s">
        <v>50</v>
      </c>
      <c r="B37" s="62">
        <v>110</v>
      </c>
      <c r="C37" s="1">
        <v>117</v>
      </c>
      <c r="D37" s="64">
        <f t="shared" si="0"/>
        <v>7</v>
      </c>
      <c r="E37" s="14">
        <v>44.690265486725664</v>
      </c>
      <c r="F37" s="1">
        <v>41.8</v>
      </c>
      <c r="G37" s="13">
        <v>452</v>
      </c>
      <c r="H37" s="74">
        <v>457</v>
      </c>
      <c r="I37" s="64">
        <f t="shared" si="1"/>
        <v>5</v>
      </c>
      <c r="J37" s="64">
        <v>2</v>
      </c>
      <c r="K37" s="1">
        <v>330</v>
      </c>
      <c r="L37">
        <f>K37-H37</f>
        <v>-127</v>
      </c>
      <c r="M37" s="1">
        <v>337</v>
      </c>
      <c r="O37">
        <f t="shared" si="3"/>
        <v>120</v>
      </c>
    </row>
    <row r="38" spans="1:15" ht="24" x14ac:dyDescent="0.2">
      <c r="A38" s="12" t="s">
        <v>51</v>
      </c>
      <c r="B38" s="62">
        <v>207</v>
      </c>
      <c r="C38" s="1">
        <v>205</v>
      </c>
      <c r="D38" s="64">
        <f t="shared" si="0"/>
        <v>-2</v>
      </c>
      <c r="E38" s="14">
        <v>38.723404255319153</v>
      </c>
      <c r="F38" s="1">
        <v>36.200000000000003</v>
      </c>
      <c r="G38" s="13">
        <v>470</v>
      </c>
      <c r="H38" s="72">
        <v>480</v>
      </c>
      <c r="I38" s="64">
        <f t="shared" si="1"/>
        <v>10</v>
      </c>
      <c r="J38" s="64">
        <v>1</v>
      </c>
      <c r="K38" s="1">
        <v>496</v>
      </c>
      <c r="L38">
        <f t="shared" si="6"/>
        <v>16</v>
      </c>
      <c r="M38" s="1">
        <v>467</v>
      </c>
      <c r="O38">
        <f>H38-M38</f>
        <v>13</v>
      </c>
    </row>
    <row r="39" spans="1:15" ht="36" x14ac:dyDescent="0.2">
      <c r="A39" s="54" t="s">
        <v>91</v>
      </c>
      <c r="B39" s="13"/>
      <c r="C39" s="1">
        <v>257</v>
      </c>
      <c r="D39" s="64">
        <f t="shared" si="0"/>
        <v>257</v>
      </c>
      <c r="E39" s="14">
        <v>25</v>
      </c>
      <c r="F39" s="69">
        <v>22.8</v>
      </c>
      <c r="G39" s="13">
        <v>574</v>
      </c>
      <c r="H39" s="74">
        <v>776</v>
      </c>
      <c r="I39" s="64">
        <f t="shared" si="1"/>
        <v>202</v>
      </c>
      <c r="J39" s="64">
        <v>2</v>
      </c>
      <c r="K39" s="1">
        <v>736</v>
      </c>
      <c r="L39">
        <f t="shared" si="6"/>
        <v>-40</v>
      </c>
      <c r="M39" s="1">
        <v>517</v>
      </c>
      <c r="O39">
        <f t="shared" si="3"/>
        <v>259</v>
      </c>
    </row>
    <row r="40" spans="1:15" x14ac:dyDescent="0.2">
      <c r="A40" s="12" t="s">
        <v>52</v>
      </c>
      <c r="B40" s="62">
        <v>181</v>
      </c>
      <c r="C40" s="1">
        <v>174</v>
      </c>
      <c r="D40" s="64">
        <f t="shared" si="0"/>
        <v>-7</v>
      </c>
      <c r="E40" s="14">
        <v>25.145348837209301</v>
      </c>
      <c r="F40" s="69">
        <v>23.9</v>
      </c>
      <c r="G40" s="13">
        <v>688</v>
      </c>
      <c r="H40" s="72">
        <v>653</v>
      </c>
      <c r="I40" s="64">
        <f t="shared" si="1"/>
        <v>-35</v>
      </c>
      <c r="J40" s="64">
        <v>1</v>
      </c>
      <c r="K40" s="1">
        <v>740</v>
      </c>
      <c r="L40">
        <f t="shared" si="6"/>
        <v>87</v>
      </c>
      <c r="M40" s="1">
        <v>726</v>
      </c>
      <c r="O40">
        <f t="shared" si="3"/>
        <v>-73</v>
      </c>
    </row>
    <row r="41" spans="1:15" x14ac:dyDescent="0.2">
      <c r="A41" s="12" t="s">
        <v>53</v>
      </c>
      <c r="B41" s="13">
        <v>164</v>
      </c>
      <c r="C41" s="1">
        <v>172</v>
      </c>
      <c r="D41" s="64">
        <f t="shared" si="0"/>
        <v>8</v>
      </c>
      <c r="E41" s="14">
        <v>32.378223495702009</v>
      </c>
      <c r="F41" s="1">
        <v>30.9</v>
      </c>
      <c r="G41" s="13">
        <v>349</v>
      </c>
      <c r="H41" s="72">
        <v>350</v>
      </c>
      <c r="I41" s="64">
        <f t="shared" si="1"/>
        <v>1</v>
      </c>
      <c r="J41" s="64">
        <v>1</v>
      </c>
      <c r="K41" s="1">
        <v>360</v>
      </c>
      <c r="L41">
        <f t="shared" si="6"/>
        <v>10</v>
      </c>
      <c r="M41" s="1">
        <v>354</v>
      </c>
      <c r="O41">
        <f t="shared" si="3"/>
        <v>-4</v>
      </c>
    </row>
    <row r="42" spans="1:15" x14ac:dyDescent="0.2">
      <c r="A42" s="12" t="s">
        <v>54</v>
      </c>
      <c r="B42" s="13">
        <v>223</v>
      </c>
      <c r="C42" s="1">
        <v>238</v>
      </c>
      <c r="D42" s="64">
        <f t="shared" si="0"/>
        <v>15</v>
      </c>
      <c r="E42" s="14">
        <v>27.718550106609808</v>
      </c>
      <c r="F42" s="1">
        <v>29.7</v>
      </c>
      <c r="G42" s="13">
        <v>469</v>
      </c>
      <c r="H42" s="74">
        <v>515</v>
      </c>
      <c r="I42" s="64">
        <f t="shared" si="1"/>
        <v>46</v>
      </c>
      <c r="J42" s="64">
        <v>2</v>
      </c>
      <c r="K42" s="1">
        <v>494</v>
      </c>
      <c r="L42">
        <f t="shared" si="6"/>
        <v>-21</v>
      </c>
      <c r="M42" s="1">
        <v>468</v>
      </c>
      <c r="O42">
        <f t="shared" si="3"/>
        <v>47</v>
      </c>
    </row>
    <row r="43" spans="1:15" x14ac:dyDescent="0.2">
      <c r="A43" s="18" t="s">
        <v>55</v>
      </c>
      <c r="B43" s="63">
        <v>214</v>
      </c>
      <c r="C43" s="1">
        <v>180</v>
      </c>
      <c r="D43" s="64">
        <f t="shared" si="0"/>
        <v>-34</v>
      </c>
      <c r="E43" s="70">
        <v>24.261603375527425</v>
      </c>
      <c r="F43" s="69">
        <v>22.2</v>
      </c>
      <c r="G43" s="19">
        <v>474</v>
      </c>
      <c r="H43" s="72">
        <v>378</v>
      </c>
      <c r="I43" s="64">
        <f t="shared" si="1"/>
        <v>-96</v>
      </c>
      <c r="J43" s="64">
        <v>1</v>
      </c>
      <c r="K43" s="1">
        <v>700</v>
      </c>
      <c r="L43">
        <f t="shared" si="6"/>
        <v>322</v>
      </c>
      <c r="M43" s="1">
        <v>455</v>
      </c>
      <c r="O43">
        <f t="shared" si="3"/>
        <v>-77</v>
      </c>
    </row>
    <row r="44" spans="1:15" x14ac:dyDescent="0.2">
      <c r="A44" s="18" t="s">
        <v>56</v>
      </c>
      <c r="B44" s="63">
        <v>199</v>
      </c>
      <c r="C44" s="1">
        <v>231</v>
      </c>
      <c r="D44" s="64">
        <f t="shared" si="0"/>
        <v>32</v>
      </c>
      <c r="E44" s="20">
        <v>34.324942791762012</v>
      </c>
      <c r="F44" s="1">
        <v>34.799999999999997</v>
      </c>
      <c r="G44" s="19">
        <v>437</v>
      </c>
      <c r="H44" s="72">
        <v>508</v>
      </c>
      <c r="I44" s="64">
        <f>H44-G44</f>
        <v>71</v>
      </c>
      <c r="J44" s="64">
        <v>1</v>
      </c>
      <c r="K44" s="1">
        <v>516</v>
      </c>
      <c r="L44">
        <f t="shared" si="6"/>
        <v>8</v>
      </c>
      <c r="M44" s="1">
        <v>455</v>
      </c>
      <c r="O44">
        <f t="shared" si="3"/>
        <v>53</v>
      </c>
    </row>
    <row r="45" spans="1:15" x14ac:dyDescent="0.2">
      <c r="A45" s="53" t="s">
        <v>57</v>
      </c>
      <c r="B45" s="23"/>
      <c r="C45" s="1" t="s">
        <v>88</v>
      </c>
      <c r="D45" s="64" t="e">
        <f t="shared" si="0"/>
        <v>#VALUE!</v>
      </c>
      <c r="E45" s="71">
        <v>23.774509803921568</v>
      </c>
      <c r="G45" s="23">
        <v>408</v>
      </c>
      <c r="L45" t="s">
        <v>88</v>
      </c>
      <c r="M45" s="1">
        <v>399</v>
      </c>
      <c r="O45" t="s">
        <v>88</v>
      </c>
    </row>
    <row r="46" spans="1:15" x14ac:dyDescent="0.2">
      <c r="A46" s="12" t="s">
        <v>58</v>
      </c>
      <c r="B46" s="62">
        <v>143</v>
      </c>
      <c r="C46" s="1">
        <v>206</v>
      </c>
      <c r="D46" s="64">
        <f t="shared" si="0"/>
        <v>63</v>
      </c>
      <c r="E46" s="14">
        <v>38.145896656534958</v>
      </c>
      <c r="F46" s="1">
        <v>30.9</v>
      </c>
      <c r="G46" s="13">
        <v>658</v>
      </c>
      <c r="H46" s="74">
        <v>663</v>
      </c>
      <c r="I46" s="64">
        <f>H46-G46</f>
        <v>5</v>
      </c>
      <c r="J46" s="64">
        <v>2</v>
      </c>
      <c r="K46" s="1">
        <v>660</v>
      </c>
      <c r="L46">
        <f>K46-H46</f>
        <v>-3</v>
      </c>
      <c r="M46" s="1">
        <v>654</v>
      </c>
      <c r="O46">
        <f>H46-M46</f>
        <v>9</v>
      </c>
    </row>
    <row r="47" spans="1:15" x14ac:dyDescent="0.2">
      <c r="A47" s="12" t="s">
        <v>59</v>
      </c>
      <c r="B47" s="13">
        <v>186</v>
      </c>
      <c r="C47" s="1">
        <v>191</v>
      </c>
      <c r="D47" s="64">
        <f t="shared" si="0"/>
        <v>5</v>
      </c>
      <c r="E47" s="14">
        <v>26.813186813186814</v>
      </c>
      <c r="F47" s="1">
        <v>25.2</v>
      </c>
      <c r="G47" s="13">
        <v>455</v>
      </c>
      <c r="H47" s="72">
        <v>457</v>
      </c>
      <c r="I47" s="64">
        <f>H47-G47</f>
        <v>2</v>
      </c>
      <c r="J47" s="64">
        <v>1</v>
      </c>
      <c r="K47" s="1">
        <v>476</v>
      </c>
      <c r="L47">
        <f t="shared" si="6"/>
        <v>19</v>
      </c>
      <c r="M47" s="1">
        <v>457</v>
      </c>
      <c r="O47">
        <f t="shared" si="3"/>
        <v>0</v>
      </c>
    </row>
    <row r="48" spans="1:15" x14ac:dyDescent="0.2">
      <c r="A48" s="12" t="s">
        <v>61</v>
      </c>
      <c r="B48" s="13">
        <v>219</v>
      </c>
      <c r="C48" s="1">
        <v>229</v>
      </c>
      <c r="D48" s="64">
        <f t="shared" si="0"/>
        <v>10</v>
      </c>
      <c r="E48" s="14">
        <v>28.854625550660796</v>
      </c>
      <c r="F48" s="69">
        <v>23.5</v>
      </c>
      <c r="G48" s="13">
        <v>454</v>
      </c>
      <c r="H48" s="72">
        <v>486</v>
      </c>
      <c r="I48" s="64">
        <f>H48-G48</f>
        <v>32</v>
      </c>
      <c r="J48" s="64">
        <v>1</v>
      </c>
      <c r="K48" s="1">
        <v>528</v>
      </c>
      <c r="L48">
        <f t="shared" si="6"/>
        <v>42</v>
      </c>
      <c r="M48" s="1">
        <v>432</v>
      </c>
      <c r="O48">
        <f t="shared" si="3"/>
        <v>54</v>
      </c>
    </row>
    <row r="49" spans="1:15" x14ac:dyDescent="0.2">
      <c r="A49" s="12" t="s">
        <v>62</v>
      </c>
      <c r="B49" s="13">
        <v>153</v>
      </c>
      <c r="C49" s="1">
        <v>170</v>
      </c>
      <c r="D49" s="64">
        <f t="shared" si="0"/>
        <v>17</v>
      </c>
      <c r="E49" s="14">
        <v>25.888324873096447</v>
      </c>
      <c r="F49" s="69">
        <v>24.8</v>
      </c>
      <c r="G49" s="13">
        <v>394</v>
      </c>
      <c r="H49" s="72">
        <v>419</v>
      </c>
      <c r="I49" s="64">
        <f>H49-G49</f>
        <v>25</v>
      </c>
      <c r="J49" s="64">
        <v>1</v>
      </c>
      <c r="K49" s="1">
        <v>440</v>
      </c>
      <c r="L49">
        <f t="shared" si="6"/>
        <v>21</v>
      </c>
      <c r="M49" s="1">
        <v>420</v>
      </c>
      <c r="O49">
        <f>H49-M49</f>
        <v>-1</v>
      </c>
    </row>
    <row r="50" spans="1:15" x14ac:dyDescent="0.2">
      <c r="A50" s="60" t="s">
        <v>74</v>
      </c>
      <c r="B50" s="13">
        <v>7795</v>
      </c>
      <c r="C50" s="1">
        <v>7889</v>
      </c>
      <c r="D50" s="64">
        <f t="shared" si="0"/>
        <v>94</v>
      </c>
      <c r="E50" s="14">
        <v>31.535620052770447</v>
      </c>
      <c r="F50" s="1">
        <v>30.4</v>
      </c>
      <c r="G50" s="13">
        <f>SUM(G6:G49)</f>
        <v>18950</v>
      </c>
      <c r="H50" s="1">
        <v>18963</v>
      </c>
      <c r="I50" s="64">
        <f>SUM(I6:I46)</f>
        <v>362</v>
      </c>
      <c r="K50" s="1">
        <f>SUM(K6:K49)</f>
        <v>19226</v>
      </c>
      <c r="L50">
        <f t="shared" si="6"/>
        <v>263</v>
      </c>
      <c r="M50" s="1">
        <f>SUM(M6:M49)</f>
        <v>18455</v>
      </c>
      <c r="N50" t="s">
        <v>88</v>
      </c>
      <c r="O50">
        <f>SUM(O6:O49)</f>
        <v>234</v>
      </c>
    </row>
    <row r="51" spans="1:15" x14ac:dyDescent="0.2">
      <c r="A51" s="60" t="s">
        <v>93</v>
      </c>
      <c r="B51" s="56">
        <v>7651</v>
      </c>
      <c r="C51" s="58">
        <v>6513</v>
      </c>
      <c r="D51" s="64">
        <f t="shared" si="0"/>
        <v>-1138</v>
      </c>
      <c r="E51"/>
      <c r="F51" s="58"/>
      <c r="G51"/>
      <c r="H51" s="58"/>
      <c r="K51" s="58"/>
      <c r="M51" s="58"/>
    </row>
    <row r="52" spans="1:15" x14ac:dyDescent="0.2">
      <c r="A52" s="60" t="s">
        <v>94</v>
      </c>
      <c r="B52" s="1">
        <v>7455</v>
      </c>
      <c r="C52" s="61">
        <v>7546</v>
      </c>
      <c r="D52" s="64">
        <f t="shared" si="0"/>
        <v>91</v>
      </c>
      <c r="E52"/>
      <c r="G52"/>
    </row>
    <row r="53" spans="1:15" x14ac:dyDescent="0.2">
      <c r="K53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4" workbookViewId="0">
      <selection activeCell="A31" sqref="A31:XFD31"/>
    </sheetView>
  </sheetViews>
  <sheetFormatPr baseColWidth="10" defaultRowHeight="16" x14ac:dyDescent="0.2"/>
  <cols>
    <col min="1" max="1" width="29" style="1" customWidth="1"/>
    <col min="2" max="2" width="9.83203125" style="2" customWidth="1"/>
    <col min="3" max="3" width="10.83203125" style="1"/>
    <col min="4" max="4" width="12.1640625" customWidth="1"/>
  </cols>
  <sheetData>
    <row r="1" spans="1:6" ht="80" x14ac:dyDescent="0.2">
      <c r="A1" s="75" t="s">
        <v>1</v>
      </c>
      <c r="B1" s="4" t="s">
        <v>97</v>
      </c>
      <c r="C1" s="4" t="s">
        <v>96</v>
      </c>
      <c r="D1" s="76" t="s">
        <v>110</v>
      </c>
      <c r="E1" s="76" t="s">
        <v>109</v>
      </c>
    </row>
    <row r="2" spans="1:6" x14ac:dyDescent="0.2">
      <c r="A2" s="12" t="s">
        <v>47</v>
      </c>
      <c r="B2" s="14">
        <v>71.487603305785115</v>
      </c>
      <c r="C2" s="1">
        <v>70.400000000000006</v>
      </c>
      <c r="D2" t="s">
        <v>88</v>
      </c>
      <c r="E2" t="s">
        <v>88</v>
      </c>
    </row>
    <row r="3" spans="1:6" x14ac:dyDescent="0.2">
      <c r="A3" s="12" t="s">
        <v>48</v>
      </c>
      <c r="B3" s="14">
        <v>27.217125382262996</v>
      </c>
      <c r="C3" s="1">
        <v>26.5</v>
      </c>
      <c r="D3" t="s">
        <v>88</v>
      </c>
      <c r="E3" t="s">
        <v>88</v>
      </c>
    </row>
    <row r="4" spans="1:6" x14ac:dyDescent="0.2">
      <c r="A4" s="12" t="s">
        <v>49</v>
      </c>
      <c r="B4" s="14">
        <v>81.395348837209298</v>
      </c>
      <c r="C4" s="1">
        <v>100</v>
      </c>
      <c r="D4" t="s">
        <v>88</v>
      </c>
      <c r="E4" t="s">
        <v>88</v>
      </c>
    </row>
    <row r="5" spans="1:6" x14ac:dyDescent="0.2">
      <c r="A5" s="53" t="s">
        <v>57</v>
      </c>
      <c r="B5" s="71">
        <v>23.774509803921568</v>
      </c>
      <c r="D5" t="s">
        <v>88</v>
      </c>
      <c r="E5" t="s">
        <v>88</v>
      </c>
    </row>
    <row r="6" spans="1:6" x14ac:dyDescent="0.2">
      <c r="A6" s="18" t="s">
        <v>55</v>
      </c>
      <c r="B6" s="70">
        <v>24.261603375527425</v>
      </c>
      <c r="C6" s="69">
        <v>22.2</v>
      </c>
      <c r="D6">
        <v>322</v>
      </c>
      <c r="E6">
        <v>-77</v>
      </c>
    </row>
    <row r="7" spans="1:6" x14ac:dyDescent="0.2">
      <c r="A7" s="18" t="s">
        <v>26</v>
      </c>
      <c r="B7" s="70">
        <v>16.60649819494585</v>
      </c>
      <c r="C7" s="69">
        <v>14.3</v>
      </c>
      <c r="D7">
        <v>201</v>
      </c>
      <c r="E7">
        <v>-141</v>
      </c>
    </row>
    <row r="8" spans="1:6" x14ac:dyDescent="0.2">
      <c r="A8" s="18" t="s">
        <v>27</v>
      </c>
      <c r="B8" s="70">
        <v>23.214285714285715</v>
      </c>
      <c r="C8" s="69">
        <v>20.7</v>
      </c>
      <c r="D8">
        <v>184</v>
      </c>
      <c r="E8">
        <v>-140</v>
      </c>
    </row>
    <row r="9" spans="1:6" x14ac:dyDescent="0.2">
      <c r="A9" s="18" t="s">
        <v>22</v>
      </c>
      <c r="B9" s="67">
        <v>24.266666666666666</v>
      </c>
      <c r="C9" s="69">
        <v>24.3</v>
      </c>
      <c r="D9">
        <v>137</v>
      </c>
      <c r="E9">
        <v>-109</v>
      </c>
    </row>
    <row r="10" spans="1:6" x14ac:dyDescent="0.2">
      <c r="A10" s="12" t="s">
        <v>37</v>
      </c>
      <c r="B10" s="14">
        <v>26.944140197152244</v>
      </c>
      <c r="C10" s="1">
        <v>25.9</v>
      </c>
      <c r="D10">
        <v>115</v>
      </c>
      <c r="E10">
        <v>-28</v>
      </c>
      <c r="F10" t="s">
        <v>111</v>
      </c>
    </row>
    <row r="11" spans="1:6" ht="24" x14ac:dyDescent="0.2">
      <c r="A11" s="18" t="s">
        <v>25</v>
      </c>
      <c r="B11" s="70">
        <v>16.071428571428573</v>
      </c>
      <c r="D11">
        <v>87</v>
      </c>
      <c r="E11">
        <v>-23</v>
      </c>
      <c r="F11" t="s">
        <v>111</v>
      </c>
    </row>
    <row r="12" spans="1:6" x14ac:dyDescent="0.2">
      <c r="A12" s="12" t="s">
        <v>52</v>
      </c>
      <c r="B12" s="14">
        <v>25.145348837209301</v>
      </c>
      <c r="C12" s="69">
        <v>23.9</v>
      </c>
      <c r="D12">
        <v>87</v>
      </c>
      <c r="E12">
        <v>-73</v>
      </c>
    </row>
    <row r="13" spans="1:6" x14ac:dyDescent="0.2">
      <c r="A13" s="12" t="s">
        <v>35</v>
      </c>
      <c r="B13" s="70">
        <v>24.7</v>
      </c>
      <c r="C13" s="69">
        <v>23.7</v>
      </c>
      <c r="D13">
        <v>69</v>
      </c>
      <c r="E13">
        <v>-49</v>
      </c>
    </row>
    <row r="14" spans="1:6" x14ac:dyDescent="0.2">
      <c r="A14" s="18" t="s">
        <v>28</v>
      </c>
      <c r="B14" s="20">
        <v>31.914893617021278</v>
      </c>
      <c r="C14" s="1">
        <v>28.9</v>
      </c>
      <c r="D14">
        <v>48</v>
      </c>
      <c r="E14">
        <v>1</v>
      </c>
      <c r="F14" t="s">
        <v>111</v>
      </c>
    </row>
    <row r="15" spans="1:6" x14ac:dyDescent="0.2">
      <c r="A15" s="12" t="s">
        <v>30</v>
      </c>
      <c r="B15" s="14">
        <v>25</v>
      </c>
      <c r="C15" s="1">
        <v>26.3</v>
      </c>
      <c r="D15">
        <v>43</v>
      </c>
      <c r="E15">
        <v>43</v>
      </c>
      <c r="F15" t="s">
        <v>111</v>
      </c>
    </row>
    <row r="16" spans="1:6" x14ac:dyDescent="0.2">
      <c r="A16" s="12" t="s">
        <v>61</v>
      </c>
      <c r="B16" s="14">
        <v>28.854625550660796</v>
      </c>
      <c r="C16" s="69">
        <v>23.5</v>
      </c>
      <c r="D16">
        <v>42</v>
      </c>
      <c r="E16">
        <v>54</v>
      </c>
    </row>
    <row r="17" spans="1:6" x14ac:dyDescent="0.2">
      <c r="A17" s="18" t="s">
        <v>23</v>
      </c>
      <c r="B17" s="70">
        <v>19.485294117647058</v>
      </c>
      <c r="C17" s="1">
        <v>26.3</v>
      </c>
      <c r="D17">
        <v>41</v>
      </c>
      <c r="E17">
        <v>6</v>
      </c>
      <c r="F17" t="s">
        <v>111</v>
      </c>
    </row>
    <row r="18" spans="1:6" x14ac:dyDescent="0.2">
      <c r="A18" s="12" t="s">
        <v>62</v>
      </c>
      <c r="B18" s="14">
        <v>25.888324873096447</v>
      </c>
      <c r="C18" s="69">
        <v>24.8</v>
      </c>
      <c r="D18">
        <v>21</v>
      </c>
      <c r="E18">
        <v>-1</v>
      </c>
    </row>
    <row r="19" spans="1:6" x14ac:dyDescent="0.2">
      <c r="A19" s="12" t="s">
        <v>59</v>
      </c>
      <c r="B19" s="14">
        <v>26.813186813186814</v>
      </c>
      <c r="C19" s="1">
        <v>25.2</v>
      </c>
      <c r="D19">
        <v>19</v>
      </c>
      <c r="E19">
        <v>0</v>
      </c>
      <c r="F19" t="s">
        <v>111</v>
      </c>
    </row>
    <row r="20" spans="1:6" ht="24" x14ac:dyDescent="0.2">
      <c r="A20" s="12" t="s">
        <v>51</v>
      </c>
      <c r="B20" s="14">
        <v>38.723404255319153</v>
      </c>
      <c r="C20" s="1">
        <v>36.200000000000003</v>
      </c>
      <c r="D20">
        <v>16</v>
      </c>
      <c r="E20">
        <v>13</v>
      </c>
    </row>
    <row r="21" spans="1:6" x14ac:dyDescent="0.2">
      <c r="A21" s="12" t="s">
        <v>19</v>
      </c>
      <c r="B21" s="14">
        <v>48.223350253807105</v>
      </c>
      <c r="C21" s="1">
        <v>51</v>
      </c>
      <c r="D21">
        <v>14</v>
      </c>
      <c r="E21">
        <v>2</v>
      </c>
    </row>
    <row r="22" spans="1:6" x14ac:dyDescent="0.2">
      <c r="A22" s="18" t="s">
        <v>24</v>
      </c>
      <c r="B22" s="20">
        <v>26.944444444444443</v>
      </c>
      <c r="C22" s="1">
        <v>25.1</v>
      </c>
      <c r="D22">
        <v>12</v>
      </c>
      <c r="E22">
        <v>-2</v>
      </c>
    </row>
    <row r="23" spans="1:6" x14ac:dyDescent="0.2">
      <c r="A23" s="12" t="s">
        <v>33</v>
      </c>
      <c r="B23" s="14">
        <v>42.55952380952381</v>
      </c>
      <c r="C23" s="1">
        <v>39.700000000000003</v>
      </c>
      <c r="D23">
        <v>12</v>
      </c>
      <c r="E23">
        <v>3</v>
      </c>
    </row>
    <row r="24" spans="1:6" x14ac:dyDescent="0.2">
      <c r="A24" s="12" t="s">
        <v>38</v>
      </c>
      <c r="B24" s="14">
        <v>31.170662905500706</v>
      </c>
      <c r="C24" s="1">
        <v>27.7</v>
      </c>
      <c r="D24">
        <v>12</v>
      </c>
      <c r="E24">
        <v>-8</v>
      </c>
    </row>
    <row r="25" spans="1:6" x14ac:dyDescent="0.2">
      <c r="A25" s="12" t="s">
        <v>15</v>
      </c>
      <c r="B25" s="14">
        <v>30.73394495412844</v>
      </c>
      <c r="C25" s="1">
        <v>27.4</v>
      </c>
      <c r="D25">
        <v>10</v>
      </c>
      <c r="E25">
        <v>-3</v>
      </c>
    </row>
    <row r="26" spans="1:6" x14ac:dyDescent="0.2">
      <c r="A26" s="12" t="s">
        <v>53</v>
      </c>
      <c r="B26" s="14">
        <v>32.378223495702009</v>
      </c>
      <c r="C26" s="1">
        <v>30.9</v>
      </c>
      <c r="D26">
        <v>10</v>
      </c>
      <c r="E26">
        <v>-4</v>
      </c>
    </row>
    <row r="27" spans="1:6" ht="24" x14ac:dyDescent="0.2">
      <c r="A27" s="12" t="s">
        <v>36</v>
      </c>
      <c r="B27" s="14">
        <v>27.790973871733964</v>
      </c>
      <c r="C27" s="1">
        <v>27.1</v>
      </c>
      <c r="D27">
        <v>9</v>
      </c>
      <c r="E27">
        <v>10</v>
      </c>
    </row>
    <row r="28" spans="1:6" x14ac:dyDescent="0.2">
      <c r="A28" s="18" t="s">
        <v>56</v>
      </c>
      <c r="B28" s="20">
        <v>34.324942791762012</v>
      </c>
      <c r="C28" s="1">
        <v>34.799999999999997</v>
      </c>
      <c r="D28">
        <v>8</v>
      </c>
      <c r="E28">
        <v>53</v>
      </c>
    </row>
    <row r="29" spans="1:6" x14ac:dyDescent="0.2">
      <c r="A29" s="12" t="s">
        <v>31</v>
      </c>
      <c r="B29" s="14">
        <v>42.675159235668794</v>
      </c>
      <c r="C29" s="1">
        <v>50</v>
      </c>
      <c r="D29">
        <v>4</v>
      </c>
      <c r="E29">
        <v>-1</v>
      </c>
    </row>
    <row r="30" spans="1:6" x14ac:dyDescent="0.2">
      <c r="A30" s="12" t="s">
        <v>39</v>
      </c>
      <c r="B30" s="14">
        <v>43.324250681198912</v>
      </c>
      <c r="C30" s="1">
        <v>41</v>
      </c>
      <c r="D30">
        <v>3</v>
      </c>
      <c r="E30">
        <v>-3</v>
      </c>
    </row>
    <row r="31" spans="1:6" x14ac:dyDescent="0.2">
      <c r="A31" s="12" t="s">
        <v>17</v>
      </c>
      <c r="B31" s="14">
        <v>43.962848297213625</v>
      </c>
      <c r="C31" s="1">
        <v>44.3</v>
      </c>
      <c r="D31">
        <v>2</v>
      </c>
      <c r="E31">
        <v>1</v>
      </c>
    </row>
    <row r="32" spans="1:6" x14ac:dyDescent="0.2">
      <c r="A32" s="12" t="s">
        <v>34</v>
      </c>
      <c r="B32" s="14">
        <v>32.236842105263158</v>
      </c>
      <c r="C32" s="1">
        <v>31</v>
      </c>
      <c r="D32">
        <v>-1</v>
      </c>
      <c r="E32">
        <v>-9</v>
      </c>
    </row>
    <row r="33" spans="1:5" x14ac:dyDescent="0.2">
      <c r="A33" s="12" t="s">
        <v>45</v>
      </c>
      <c r="B33" s="14">
        <v>42.355371900826441</v>
      </c>
      <c r="C33" s="1">
        <v>43.4</v>
      </c>
      <c r="D33">
        <v>-2</v>
      </c>
      <c r="E33">
        <v>53</v>
      </c>
    </row>
    <row r="34" spans="1:5" x14ac:dyDescent="0.2">
      <c r="A34" s="12" t="s">
        <v>58</v>
      </c>
      <c r="B34" s="14">
        <v>38.145896656534958</v>
      </c>
      <c r="C34" s="1">
        <v>30.9</v>
      </c>
      <c r="D34">
        <v>-3</v>
      </c>
      <c r="E34">
        <v>9</v>
      </c>
    </row>
    <row r="35" spans="1:5" x14ac:dyDescent="0.2">
      <c r="A35" s="12" t="s">
        <v>46</v>
      </c>
      <c r="B35" s="14">
        <v>35.181236673773988</v>
      </c>
      <c r="C35" s="1">
        <v>33.4</v>
      </c>
      <c r="D35">
        <v>-6</v>
      </c>
      <c r="E35">
        <v>6</v>
      </c>
    </row>
    <row r="36" spans="1:5" x14ac:dyDescent="0.2">
      <c r="A36" s="12" t="s">
        <v>54</v>
      </c>
      <c r="B36" s="14">
        <v>27.718550106609808</v>
      </c>
      <c r="C36" s="1">
        <v>29.7</v>
      </c>
      <c r="D36">
        <v>-21</v>
      </c>
      <c r="E36">
        <v>47</v>
      </c>
    </row>
    <row r="37" spans="1:5" x14ac:dyDescent="0.2">
      <c r="A37" s="12" t="s">
        <v>42</v>
      </c>
      <c r="B37" s="14">
        <v>39.154160982264663</v>
      </c>
      <c r="C37" s="1">
        <v>36.5</v>
      </c>
      <c r="D37">
        <v>-23</v>
      </c>
      <c r="E37">
        <v>71</v>
      </c>
    </row>
    <row r="38" spans="1:5" ht="24" x14ac:dyDescent="0.2">
      <c r="A38" s="12" t="s">
        <v>43</v>
      </c>
      <c r="B38" s="14">
        <v>45.501285347043705</v>
      </c>
      <c r="C38" s="1">
        <v>43.3</v>
      </c>
      <c r="D38">
        <v>-28</v>
      </c>
      <c r="E38">
        <v>31</v>
      </c>
    </row>
    <row r="39" spans="1:5" ht="24" x14ac:dyDescent="0.2">
      <c r="A39" s="12" t="s">
        <v>44</v>
      </c>
      <c r="B39" s="14">
        <v>29.629629629629626</v>
      </c>
      <c r="C39" s="1">
        <v>26.9</v>
      </c>
      <c r="D39">
        <v>-33</v>
      </c>
      <c r="E39">
        <v>69</v>
      </c>
    </row>
    <row r="40" spans="1:5" ht="24" x14ac:dyDescent="0.2">
      <c r="A40" s="12" t="s">
        <v>40</v>
      </c>
      <c r="B40" s="14">
        <v>40.13921113689095</v>
      </c>
      <c r="C40" s="1">
        <v>39</v>
      </c>
      <c r="D40">
        <v>-39</v>
      </c>
      <c r="E40">
        <v>7</v>
      </c>
    </row>
    <row r="41" spans="1:5" x14ac:dyDescent="0.2">
      <c r="A41" s="18" t="s">
        <v>29</v>
      </c>
      <c r="B41" s="20">
        <v>32.352941176470587</v>
      </c>
      <c r="C41" s="1">
        <v>27.8</v>
      </c>
      <c r="D41">
        <v>-40</v>
      </c>
      <c r="E41">
        <v>48</v>
      </c>
    </row>
    <row r="42" spans="1:5" ht="36" x14ac:dyDescent="0.2">
      <c r="A42" s="54" t="s">
        <v>91</v>
      </c>
      <c r="B42" s="14">
        <v>25</v>
      </c>
      <c r="C42" s="69">
        <v>22.8</v>
      </c>
      <c r="D42">
        <v>-40</v>
      </c>
      <c r="E42">
        <v>259</v>
      </c>
    </row>
    <row r="43" spans="1:5" x14ac:dyDescent="0.2">
      <c r="A43" s="18" t="s">
        <v>21</v>
      </c>
      <c r="B43" s="20">
        <v>33.898305084745758</v>
      </c>
      <c r="C43" s="1">
        <v>36.4</v>
      </c>
      <c r="D43">
        <v>-65</v>
      </c>
      <c r="E43">
        <v>85</v>
      </c>
    </row>
    <row r="44" spans="1:5" x14ac:dyDescent="0.2">
      <c r="A44" s="12" t="s">
        <v>50</v>
      </c>
      <c r="B44" s="14">
        <v>44.690265486725664</v>
      </c>
      <c r="C44" s="1">
        <v>41.8</v>
      </c>
      <c r="D44">
        <v>-127</v>
      </c>
      <c r="E44">
        <v>120</v>
      </c>
    </row>
    <row r="45" spans="1:5" x14ac:dyDescent="0.2">
      <c r="A45" s="18" t="s">
        <v>32</v>
      </c>
      <c r="B45" s="70">
        <v>10</v>
      </c>
      <c r="C45" s="69">
        <v>6.2</v>
      </c>
      <c r="E45">
        <v>-86</v>
      </c>
    </row>
    <row r="46" spans="1:5" x14ac:dyDescent="0.2">
      <c r="A46"/>
      <c r="B46"/>
      <c r="C46"/>
    </row>
    <row r="47" spans="1:5" x14ac:dyDescent="0.2">
      <c r="A47"/>
      <c r="B47"/>
      <c r="C47"/>
    </row>
    <row r="48" spans="1:5" x14ac:dyDescent="0.2">
      <c r="A48"/>
      <c r="B48"/>
      <c r="C48"/>
    </row>
  </sheetData>
  <autoFilter ref="A1:E1">
    <sortState ref="A2:E45">
      <sortCondition descending="1" ref="D1:D4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G10" sqref="G10"/>
    </sheetView>
  </sheetViews>
  <sheetFormatPr baseColWidth="10" defaultRowHeight="16" x14ac:dyDescent="0.2"/>
  <sheetData>
    <row r="1" spans="1:5" x14ac:dyDescent="0.2">
      <c r="A1" s="134" t="s">
        <v>113</v>
      </c>
      <c r="B1" s="134"/>
      <c r="C1" s="134"/>
      <c r="D1" s="135"/>
      <c r="E1" s="135"/>
    </row>
    <row r="2" spans="1:5" x14ac:dyDescent="0.2">
      <c r="A2" s="134" t="s">
        <v>114</v>
      </c>
      <c r="B2" s="134"/>
      <c r="C2" s="134"/>
      <c r="D2" s="135"/>
      <c r="E2" s="135"/>
    </row>
    <row r="3" spans="1:5" x14ac:dyDescent="0.2">
      <c r="A3" s="134"/>
      <c r="B3" s="134"/>
      <c r="C3" s="134"/>
      <c r="D3" s="135"/>
      <c r="E3" s="135"/>
    </row>
    <row r="4" spans="1:5" x14ac:dyDescent="0.2">
      <c r="A4" s="134" t="s">
        <v>115</v>
      </c>
      <c r="B4" s="134"/>
      <c r="C4" s="134"/>
      <c r="D4" s="135"/>
      <c r="E4" s="135"/>
    </row>
    <row r="5" spans="1:5" x14ac:dyDescent="0.2">
      <c r="A5" s="134" t="s">
        <v>116</v>
      </c>
      <c r="B5" s="134"/>
      <c r="C5" s="134"/>
      <c r="D5" s="135"/>
      <c r="E5" s="135"/>
    </row>
    <row r="6" spans="1:5" x14ac:dyDescent="0.2">
      <c r="A6" s="134"/>
      <c r="B6" s="134"/>
      <c r="C6" s="134"/>
      <c r="D6" s="135"/>
      <c r="E6" s="135"/>
    </row>
    <row r="7" spans="1:5" ht="45" x14ac:dyDescent="0.2">
      <c r="A7" s="136" t="s">
        <v>117</v>
      </c>
      <c r="B7" s="136" t="s">
        <v>118</v>
      </c>
      <c r="C7" s="137" t="s">
        <v>119</v>
      </c>
      <c r="D7" s="137" t="s">
        <v>120</v>
      </c>
      <c r="E7" s="134" t="s">
        <v>121</v>
      </c>
    </row>
    <row r="8" spans="1:5" x14ac:dyDescent="0.2">
      <c r="A8" s="138" t="s">
        <v>122</v>
      </c>
      <c r="B8" s="138" t="s">
        <v>123</v>
      </c>
      <c r="C8" s="139">
        <v>323</v>
      </c>
      <c r="D8" s="140">
        <v>322</v>
      </c>
      <c r="E8" s="141">
        <f>C8-D8</f>
        <v>1</v>
      </c>
    </row>
    <row r="9" spans="1:5" x14ac:dyDescent="0.2">
      <c r="A9" s="138" t="s">
        <v>124</v>
      </c>
      <c r="B9" s="138" t="s">
        <v>125</v>
      </c>
      <c r="C9" s="139">
        <v>218</v>
      </c>
      <c r="D9" s="140">
        <v>218</v>
      </c>
      <c r="E9" s="141">
        <f t="shared" ref="E9:E72" si="0">C9-D9</f>
        <v>0</v>
      </c>
    </row>
    <row r="10" spans="1:5" x14ac:dyDescent="0.2">
      <c r="A10" s="138" t="s">
        <v>126</v>
      </c>
      <c r="B10" s="138" t="s">
        <v>127</v>
      </c>
      <c r="C10" s="139">
        <v>491</v>
      </c>
      <c r="D10" s="140">
        <v>489</v>
      </c>
      <c r="E10" s="141">
        <f t="shared" si="0"/>
        <v>2</v>
      </c>
    </row>
    <row r="11" spans="1:5" x14ac:dyDescent="0.2">
      <c r="A11" s="138" t="s">
        <v>128</v>
      </c>
      <c r="B11" s="138" t="s">
        <v>129</v>
      </c>
      <c r="C11" s="139">
        <v>499</v>
      </c>
      <c r="D11" s="140">
        <v>494</v>
      </c>
      <c r="E11" s="141">
        <f t="shared" si="0"/>
        <v>5</v>
      </c>
    </row>
    <row r="12" spans="1:5" x14ac:dyDescent="0.2">
      <c r="A12" s="138" t="s">
        <v>130</v>
      </c>
      <c r="B12" s="138" t="s">
        <v>131</v>
      </c>
      <c r="C12" s="139">
        <v>502</v>
      </c>
      <c r="D12" s="140">
        <v>492</v>
      </c>
      <c r="E12" s="141">
        <f t="shared" si="0"/>
        <v>10</v>
      </c>
    </row>
    <row r="13" spans="1:5" x14ac:dyDescent="0.2">
      <c r="A13" s="138" t="s">
        <v>132</v>
      </c>
      <c r="B13" s="138" t="s">
        <v>133</v>
      </c>
      <c r="C13" s="139">
        <v>490</v>
      </c>
      <c r="D13" s="140">
        <v>506</v>
      </c>
      <c r="E13" s="141">
        <f t="shared" si="0"/>
        <v>-16</v>
      </c>
    </row>
    <row r="14" spans="1:5" x14ac:dyDescent="0.2">
      <c r="A14" s="138" t="s">
        <v>134</v>
      </c>
      <c r="B14" s="138" t="s">
        <v>135</v>
      </c>
      <c r="C14" s="139">
        <v>393</v>
      </c>
      <c r="D14" s="140">
        <v>390</v>
      </c>
      <c r="E14" s="141">
        <f t="shared" si="0"/>
        <v>3</v>
      </c>
    </row>
    <row r="15" spans="1:5" x14ac:dyDescent="0.2">
      <c r="A15" s="138" t="s">
        <v>136</v>
      </c>
      <c r="B15" s="138" t="s">
        <v>19</v>
      </c>
      <c r="C15" s="139">
        <v>197</v>
      </c>
      <c r="D15" s="140">
        <v>192</v>
      </c>
      <c r="E15" s="141">
        <f t="shared" si="0"/>
        <v>5</v>
      </c>
    </row>
    <row r="16" spans="1:5" x14ac:dyDescent="0.2">
      <c r="A16" s="138" t="s">
        <v>137</v>
      </c>
      <c r="B16" s="138" t="s">
        <v>138</v>
      </c>
      <c r="C16" s="139">
        <v>304</v>
      </c>
      <c r="D16" s="140">
        <v>259</v>
      </c>
      <c r="E16" s="141">
        <f t="shared" si="0"/>
        <v>45</v>
      </c>
    </row>
    <row r="17" spans="1:5" x14ac:dyDescent="0.2">
      <c r="A17" s="138" t="s">
        <v>139</v>
      </c>
      <c r="B17" s="138" t="s">
        <v>140</v>
      </c>
      <c r="C17" s="139">
        <v>611</v>
      </c>
      <c r="D17" s="140">
        <v>613</v>
      </c>
      <c r="E17" s="141">
        <f t="shared" si="0"/>
        <v>-2</v>
      </c>
    </row>
    <row r="18" spans="1:5" x14ac:dyDescent="0.2">
      <c r="A18" s="138" t="s">
        <v>141</v>
      </c>
      <c r="B18" s="138" t="s">
        <v>142</v>
      </c>
      <c r="C18" s="139">
        <v>913</v>
      </c>
      <c r="D18" s="140">
        <v>910</v>
      </c>
      <c r="E18" s="141">
        <f t="shared" si="0"/>
        <v>3</v>
      </c>
    </row>
    <row r="19" spans="1:5" x14ac:dyDescent="0.2">
      <c r="A19" s="138" t="s">
        <v>143</v>
      </c>
      <c r="B19" s="138" t="s">
        <v>144</v>
      </c>
      <c r="C19" s="139">
        <v>157</v>
      </c>
      <c r="D19" s="140">
        <v>143</v>
      </c>
      <c r="E19" s="141">
        <f t="shared" si="0"/>
        <v>14</v>
      </c>
    </row>
    <row r="20" spans="1:5" x14ac:dyDescent="0.2">
      <c r="A20" s="138" t="s">
        <v>145</v>
      </c>
      <c r="B20" s="138" t="s">
        <v>146</v>
      </c>
      <c r="C20" s="139">
        <v>633</v>
      </c>
      <c r="D20" s="140">
        <v>660</v>
      </c>
      <c r="E20" s="141">
        <f t="shared" si="0"/>
        <v>-27</v>
      </c>
    </row>
    <row r="21" spans="1:5" x14ac:dyDescent="0.2">
      <c r="A21" s="138" t="s">
        <v>147</v>
      </c>
      <c r="B21" s="138" t="s">
        <v>148</v>
      </c>
      <c r="C21" s="139">
        <v>366</v>
      </c>
      <c r="D21" s="140">
        <v>367</v>
      </c>
      <c r="E21" s="141">
        <f t="shared" si="0"/>
        <v>-1</v>
      </c>
    </row>
    <row r="22" spans="1:5" x14ac:dyDescent="0.2">
      <c r="A22" s="138" t="s">
        <v>149</v>
      </c>
      <c r="B22" s="138" t="s">
        <v>150</v>
      </c>
      <c r="C22" s="139">
        <v>299</v>
      </c>
      <c r="D22" s="140">
        <v>279</v>
      </c>
      <c r="E22" s="141">
        <f t="shared" si="0"/>
        <v>20</v>
      </c>
    </row>
    <row r="23" spans="1:5" x14ac:dyDescent="0.2">
      <c r="A23" s="138" t="s">
        <v>151</v>
      </c>
      <c r="B23" s="138" t="s">
        <v>152</v>
      </c>
      <c r="C23" s="139">
        <v>360</v>
      </c>
      <c r="D23" s="140">
        <v>355</v>
      </c>
      <c r="E23" s="141">
        <f t="shared" si="0"/>
        <v>5</v>
      </c>
    </row>
    <row r="24" spans="1:5" x14ac:dyDescent="0.2">
      <c r="A24" s="138" t="s">
        <v>153</v>
      </c>
      <c r="B24" s="138" t="s">
        <v>154</v>
      </c>
      <c r="C24" s="139">
        <v>264</v>
      </c>
      <c r="D24" s="140">
        <v>280</v>
      </c>
      <c r="E24" s="141">
        <f t="shared" si="0"/>
        <v>-16</v>
      </c>
    </row>
    <row r="25" spans="1:5" x14ac:dyDescent="0.2">
      <c r="A25" s="138" t="s">
        <v>155</v>
      </c>
      <c r="B25" s="138" t="s">
        <v>156</v>
      </c>
      <c r="C25" s="139">
        <v>336</v>
      </c>
      <c r="D25" s="140">
        <v>340</v>
      </c>
      <c r="E25" s="141">
        <f t="shared" si="0"/>
        <v>-4</v>
      </c>
    </row>
    <row r="26" spans="1:5" x14ac:dyDescent="0.2">
      <c r="A26" s="138" t="s">
        <v>157</v>
      </c>
      <c r="B26" s="138" t="s">
        <v>158</v>
      </c>
      <c r="C26" s="139">
        <v>375</v>
      </c>
      <c r="D26" s="140">
        <v>309</v>
      </c>
      <c r="E26" s="141">
        <f t="shared" si="0"/>
        <v>66</v>
      </c>
    </row>
    <row r="27" spans="1:5" x14ac:dyDescent="0.2">
      <c r="A27" s="138" t="s">
        <v>159</v>
      </c>
      <c r="B27" s="138" t="s">
        <v>160</v>
      </c>
      <c r="C27" s="139">
        <v>57</v>
      </c>
      <c r="D27" s="140">
        <v>56</v>
      </c>
      <c r="E27" s="141">
        <f t="shared" si="0"/>
        <v>1</v>
      </c>
    </row>
    <row r="28" spans="1:5" x14ac:dyDescent="0.2">
      <c r="A28" s="138" t="s">
        <v>161</v>
      </c>
      <c r="B28" s="138" t="s">
        <v>30</v>
      </c>
      <c r="C28" s="139">
        <v>1024</v>
      </c>
      <c r="D28" s="140">
        <v>1022</v>
      </c>
      <c r="E28" s="141">
        <f t="shared" si="0"/>
        <v>2</v>
      </c>
    </row>
    <row r="29" spans="1:5" x14ac:dyDescent="0.2">
      <c r="A29" s="138" t="s">
        <v>162</v>
      </c>
      <c r="B29" s="138" t="s">
        <v>163</v>
      </c>
      <c r="C29" s="139">
        <v>561</v>
      </c>
      <c r="D29" s="140">
        <v>663</v>
      </c>
      <c r="E29" s="141">
        <f t="shared" si="0"/>
        <v>-102</v>
      </c>
    </row>
    <row r="30" spans="1:5" x14ac:dyDescent="0.2">
      <c r="A30" s="138" t="s">
        <v>164</v>
      </c>
      <c r="B30" s="138" t="s">
        <v>165</v>
      </c>
      <c r="C30" s="139">
        <v>710</v>
      </c>
      <c r="D30" s="140">
        <v>707</v>
      </c>
      <c r="E30" s="141">
        <f t="shared" si="0"/>
        <v>3</v>
      </c>
    </row>
    <row r="31" spans="1:5" x14ac:dyDescent="0.2">
      <c r="A31" s="138" t="s">
        <v>166</v>
      </c>
      <c r="B31" s="138" t="s">
        <v>167</v>
      </c>
      <c r="C31" s="139">
        <v>421</v>
      </c>
      <c r="D31" s="140">
        <v>419</v>
      </c>
      <c r="E31" s="141">
        <f t="shared" si="0"/>
        <v>2</v>
      </c>
    </row>
    <row r="32" spans="1:5" x14ac:dyDescent="0.2">
      <c r="A32" s="138" t="s">
        <v>168</v>
      </c>
      <c r="B32" s="138" t="s">
        <v>169</v>
      </c>
      <c r="C32" s="139">
        <v>432</v>
      </c>
      <c r="D32" s="140">
        <v>431</v>
      </c>
      <c r="E32" s="141">
        <f t="shared" si="0"/>
        <v>1</v>
      </c>
    </row>
    <row r="33" spans="1:5" x14ac:dyDescent="0.2">
      <c r="A33" s="138" t="s">
        <v>170</v>
      </c>
      <c r="B33" s="138" t="s">
        <v>171</v>
      </c>
      <c r="C33" s="139">
        <v>556</v>
      </c>
      <c r="D33" s="140">
        <v>629</v>
      </c>
      <c r="E33" s="141">
        <f t="shared" si="0"/>
        <v>-73</v>
      </c>
    </row>
    <row r="34" spans="1:5" x14ac:dyDescent="0.2">
      <c r="A34" s="138" t="s">
        <v>172</v>
      </c>
      <c r="B34" s="138" t="s">
        <v>173</v>
      </c>
      <c r="C34" s="139">
        <v>190</v>
      </c>
      <c r="D34" s="140">
        <v>196</v>
      </c>
      <c r="E34" s="141">
        <f t="shared" si="0"/>
        <v>-6</v>
      </c>
    </row>
    <row r="35" spans="1:5" x14ac:dyDescent="0.2">
      <c r="A35" s="138" t="s">
        <v>174</v>
      </c>
      <c r="B35" s="138" t="s">
        <v>175</v>
      </c>
      <c r="C35" s="139">
        <v>272</v>
      </c>
      <c r="D35" s="140">
        <v>268</v>
      </c>
      <c r="E35" s="141">
        <f t="shared" si="0"/>
        <v>4</v>
      </c>
    </row>
    <row r="36" spans="1:5" x14ac:dyDescent="0.2">
      <c r="A36" s="138" t="s">
        <v>176</v>
      </c>
      <c r="B36" s="138" t="s">
        <v>177</v>
      </c>
      <c r="C36" s="139">
        <v>562</v>
      </c>
      <c r="D36" s="140">
        <v>563</v>
      </c>
      <c r="E36" s="141">
        <f t="shared" si="0"/>
        <v>-1</v>
      </c>
    </row>
    <row r="37" spans="1:5" x14ac:dyDescent="0.2">
      <c r="A37" s="138" t="s">
        <v>178</v>
      </c>
      <c r="B37" s="138" t="s">
        <v>179</v>
      </c>
      <c r="C37" s="139">
        <v>503</v>
      </c>
      <c r="D37" s="140">
        <v>505</v>
      </c>
      <c r="E37" s="141">
        <f t="shared" si="0"/>
        <v>-2</v>
      </c>
    </row>
    <row r="38" spans="1:5" x14ac:dyDescent="0.2">
      <c r="A38" s="138" t="s">
        <v>180</v>
      </c>
      <c r="B38" s="138" t="s">
        <v>181</v>
      </c>
      <c r="C38" s="139">
        <v>511</v>
      </c>
      <c r="D38" s="140">
        <v>497</v>
      </c>
      <c r="E38" s="141">
        <f t="shared" si="0"/>
        <v>14</v>
      </c>
    </row>
    <row r="39" spans="1:5" x14ac:dyDescent="0.2">
      <c r="A39" s="138" t="s">
        <v>182</v>
      </c>
      <c r="B39" s="138" t="s">
        <v>183</v>
      </c>
      <c r="C39" s="139">
        <v>689</v>
      </c>
      <c r="D39" s="140">
        <v>669</v>
      </c>
      <c r="E39" s="141">
        <f t="shared" si="0"/>
        <v>20</v>
      </c>
    </row>
    <row r="40" spans="1:5" x14ac:dyDescent="0.2">
      <c r="A40" s="138" t="s">
        <v>184</v>
      </c>
      <c r="B40" s="138" t="s">
        <v>185</v>
      </c>
      <c r="C40" s="139">
        <v>525</v>
      </c>
      <c r="D40" s="140">
        <v>528</v>
      </c>
      <c r="E40" s="141">
        <f t="shared" si="0"/>
        <v>-3</v>
      </c>
    </row>
    <row r="41" spans="1:5" x14ac:dyDescent="0.2">
      <c r="A41" s="138" t="s">
        <v>186</v>
      </c>
      <c r="B41" s="138" t="s">
        <v>187</v>
      </c>
      <c r="C41" s="139">
        <v>601</v>
      </c>
      <c r="D41" s="140">
        <v>604</v>
      </c>
      <c r="E41" s="141">
        <f t="shared" si="0"/>
        <v>-3</v>
      </c>
    </row>
    <row r="42" spans="1:5" x14ac:dyDescent="0.2">
      <c r="A42" s="138" t="s">
        <v>188</v>
      </c>
      <c r="B42" s="138" t="s">
        <v>189</v>
      </c>
      <c r="C42" s="139">
        <v>515</v>
      </c>
      <c r="D42" s="140">
        <v>516</v>
      </c>
      <c r="E42" s="141">
        <f t="shared" si="0"/>
        <v>-1</v>
      </c>
    </row>
    <row r="43" spans="1:5" x14ac:dyDescent="0.2">
      <c r="A43" s="138" t="s">
        <v>190</v>
      </c>
      <c r="B43" s="138" t="s">
        <v>191</v>
      </c>
      <c r="C43" s="139">
        <v>537</v>
      </c>
      <c r="D43" s="140">
        <v>539</v>
      </c>
      <c r="E43" s="141">
        <f t="shared" si="0"/>
        <v>-2</v>
      </c>
    </row>
    <row r="44" spans="1:5" x14ac:dyDescent="0.2">
      <c r="A44" s="138" t="s">
        <v>192</v>
      </c>
      <c r="B44" s="138" t="s">
        <v>193</v>
      </c>
      <c r="C44" s="139">
        <v>536</v>
      </c>
      <c r="D44" s="140">
        <v>559</v>
      </c>
      <c r="E44" s="141">
        <f t="shared" si="0"/>
        <v>-23</v>
      </c>
    </row>
    <row r="45" spans="1:5" x14ac:dyDescent="0.2">
      <c r="A45" s="138" t="s">
        <v>194</v>
      </c>
      <c r="B45" s="138" t="s">
        <v>195</v>
      </c>
      <c r="C45" s="139">
        <v>209</v>
      </c>
      <c r="D45" s="140">
        <v>241</v>
      </c>
      <c r="E45" s="141">
        <f t="shared" si="0"/>
        <v>-32</v>
      </c>
    </row>
    <row r="46" spans="1:5" x14ac:dyDescent="0.2">
      <c r="A46" s="138" t="s">
        <v>196</v>
      </c>
      <c r="B46" s="138" t="s">
        <v>197</v>
      </c>
      <c r="C46" s="139">
        <v>448</v>
      </c>
      <c r="D46" s="140">
        <v>456</v>
      </c>
      <c r="E46" s="141">
        <f t="shared" si="0"/>
        <v>-8</v>
      </c>
    </row>
    <row r="47" spans="1:5" x14ac:dyDescent="0.2">
      <c r="A47" s="138" t="s">
        <v>198</v>
      </c>
      <c r="B47" s="138" t="s">
        <v>199</v>
      </c>
      <c r="C47" s="139">
        <v>407</v>
      </c>
      <c r="D47" s="140">
        <v>403</v>
      </c>
      <c r="E47" s="141">
        <f t="shared" si="0"/>
        <v>4</v>
      </c>
    </row>
    <row r="48" spans="1:5" x14ac:dyDescent="0.2">
      <c r="A48" s="138" t="s">
        <v>200</v>
      </c>
      <c r="B48" s="138" t="s">
        <v>201</v>
      </c>
      <c r="C48" s="139">
        <v>648</v>
      </c>
      <c r="D48" s="140">
        <v>665</v>
      </c>
      <c r="E48" s="141">
        <f t="shared" si="0"/>
        <v>-17</v>
      </c>
    </row>
    <row r="49" spans="1:5" x14ac:dyDescent="0.2">
      <c r="A49" s="138" t="s">
        <v>202</v>
      </c>
      <c r="B49" s="138" t="s">
        <v>203</v>
      </c>
      <c r="C49" s="139">
        <v>644</v>
      </c>
      <c r="D49" s="140">
        <v>647</v>
      </c>
      <c r="E49" s="141">
        <f t="shared" si="0"/>
        <v>-3</v>
      </c>
    </row>
    <row r="50" spans="1:5" x14ac:dyDescent="0.2">
      <c r="A50" s="138" t="s">
        <v>204</v>
      </c>
      <c r="B50" s="138" t="s">
        <v>205</v>
      </c>
      <c r="C50" s="139">
        <v>251</v>
      </c>
      <c r="D50" s="140">
        <v>251</v>
      </c>
      <c r="E50" s="141">
        <f t="shared" si="0"/>
        <v>0</v>
      </c>
    </row>
    <row r="51" spans="1:5" x14ac:dyDescent="0.2">
      <c r="A51" s="138" t="s">
        <v>206</v>
      </c>
      <c r="B51" s="138" t="s">
        <v>207</v>
      </c>
      <c r="C51" s="139">
        <v>222</v>
      </c>
      <c r="D51" s="140">
        <v>194</v>
      </c>
      <c r="E51" s="141">
        <f t="shared" si="0"/>
        <v>28</v>
      </c>
    </row>
    <row r="52" spans="1:5" x14ac:dyDescent="0.2">
      <c r="A52" s="138" t="s">
        <v>208</v>
      </c>
      <c r="B52" s="138" t="s">
        <v>209</v>
      </c>
      <c r="C52" s="139">
        <v>288</v>
      </c>
      <c r="D52" s="140">
        <v>255</v>
      </c>
      <c r="E52" s="141">
        <f t="shared" si="0"/>
        <v>33</v>
      </c>
    </row>
    <row r="53" spans="1:5" x14ac:dyDescent="0.2">
      <c r="A53" s="138" t="s">
        <v>210</v>
      </c>
      <c r="B53" s="138" t="s">
        <v>211</v>
      </c>
      <c r="C53" s="139">
        <v>560</v>
      </c>
      <c r="D53" s="140">
        <v>577</v>
      </c>
      <c r="E53" s="141">
        <f t="shared" si="0"/>
        <v>-17</v>
      </c>
    </row>
    <row r="54" spans="1:5" x14ac:dyDescent="0.2">
      <c r="A54" s="138" t="s">
        <v>212</v>
      </c>
      <c r="B54" s="138" t="s">
        <v>213</v>
      </c>
      <c r="C54" s="139">
        <v>523</v>
      </c>
      <c r="D54" s="140">
        <v>502</v>
      </c>
      <c r="E54" s="141">
        <f t="shared" si="0"/>
        <v>21</v>
      </c>
    </row>
    <row r="55" spans="1:5" x14ac:dyDescent="0.2">
      <c r="A55" s="138" t="s">
        <v>214</v>
      </c>
      <c r="B55" s="138" t="s">
        <v>215</v>
      </c>
      <c r="C55" s="139">
        <v>559</v>
      </c>
      <c r="D55" s="140">
        <v>0</v>
      </c>
      <c r="E55" s="141">
        <f t="shared" si="0"/>
        <v>559</v>
      </c>
    </row>
    <row r="56" spans="1:5" x14ac:dyDescent="0.2">
      <c r="A56" s="138" t="s">
        <v>216</v>
      </c>
      <c r="B56" s="138" t="s">
        <v>217</v>
      </c>
      <c r="C56" s="139">
        <v>105</v>
      </c>
      <c r="D56" s="140">
        <v>0</v>
      </c>
      <c r="E56" s="141">
        <f t="shared" si="0"/>
        <v>105</v>
      </c>
    </row>
    <row r="57" spans="1:5" x14ac:dyDescent="0.2">
      <c r="A57" s="142" t="s">
        <v>218</v>
      </c>
      <c r="B57" s="142" t="s">
        <v>219</v>
      </c>
      <c r="C57" s="139">
        <v>0</v>
      </c>
      <c r="D57" s="140">
        <v>60</v>
      </c>
      <c r="E57" s="141">
        <f t="shared" si="0"/>
        <v>-60</v>
      </c>
    </row>
    <row r="58" spans="1:5" x14ac:dyDescent="0.2">
      <c r="A58" s="142" t="s">
        <v>220</v>
      </c>
      <c r="B58" s="142" t="s">
        <v>221</v>
      </c>
      <c r="C58" s="139">
        <v>0</v>
      </c>
      <c r="D58" s="140">
        <v>383</v>
      </c>
      <c r="E58" s="141">
        <f t="shared" si="0"/>
        <v>-383</v>
      </c>
    </row>
    <row r="59" spans="1:5" x14ac:dyDescent="0.2">
      <c r="A59" s="138" t="s">
        <v>222</v>
      </c>
      <c r="B59" s="138" t="s">
        <v>223</v>
      </c>
      <c r="C59" s="139">
        <v>290</v>
      </c>
      <c r="D59" s="140">
        <v>0</v>
      </c>
      <c r="E59" s="141">
        <f t="shared" si="0"/>
        <v>290</v>
      </c>
    </row>
    <row r="60" spans="1:5" x14ac:dyDescent="0.2">
      <c r="A60" s="142" t="s">
        <v>224</v>
      </c>
      <c r="B60" s="142" t="s">
        <v>225</v>
      </c>
      <c r="C60" s="139">
        <v>0</v>
      </c>
      <c r="D60" s="140">
        <v>273</v>
      </c>
      <c r="E60" s="141">
        <f t="shared" si="0"/>
        <v>-273</v>
      </c>
    </row>
    <row r="61" spans="1:5" x14ac:dyDescent="0.2">
      <c r="A61" s="138" t="s">
        <v>226</v>
      </c>
      <c r="B61" s="138" t="s">
        <v>227</v>
      </c>
      <c r="C61" s="139">
        <v>229</v>
      </c>
      <c r="D61" s="140">
        <v>0</v>
      </c>
      <c r="E61" s="141">
        <f t="shared" si="0"/>
        <v>229</v>
      </c>
    </row>
    <row r="62" spans="1:5" x14ac:dyDescent="0.2">
      <c r="A62" s="138" t="s">
        <v>228</v>
      </c>
      <c r="B62" s="138" t="s">
        <v>229</v>
      </c>
      <c r="C62" s="139">
        <v>797</v>
      </c>
      <c r="D62" s="140">
        <v>760</v>
      </c>
      <c r="E62" s="141">
        <f t="shared" si="0"/>
        <v>37</v>
      </c>
    </row>
    <row r="63" spans="1:5" x14ac:dyDescent="0.2">
      <c r="A63" s="138" t="s">
        <v>230</v>
      </c>
      <c r="B63" s="138" t="s">
        <v>231</v>
      </c>
      <c r="C63" s="139">
        <v>666</v>
      </c>
      <c r="D63" s="140">
        <v>686</v>
      </c>
      <c r="E63" s="141">
        <f t="shared" si="0"/>
        <v>-20</v>
      </c>
    </row>
    <row r="64" spans="1:5" x14ac:dyDescent="0.2">
      <c r="A64" s="138" t="s">
        <v>232</v>
      </c>
      <c r="B64" s="138" t="s">
        <v>233</v>
      </c>
      <c r="C64" s="139">
        <v>590</v>
      </c>
      <c r="D64" s="140">
        <v>590</v>
      </c>
      <c r="E64" s="141">
        <f t="shared" si="0"/>
        <v>0</v>
      </c>
    </row>
    <row r="65" spans="1:5" x14ac:dyDescent="0.2">
      <c r="A65" s="138" t="s">
        <v>234</v>
      </c>
      <c r="B65" s="138" t="s">
        <v>235</v>
      </c>
      <c r="C65" s="139">
        <v>613</v>
      </c>
      <c r="D65" s="140">
        <v>613</v>
      </c>
      <c r="E65" s="141">
        <f t="shared" si="0"/>
        <v>0</v>
      </c>
    </row>
    <row r="66" spans="1:5" x14ac:dyDescent="0.2">
      <c r="A66" s="138" t="s">
        <v>236</v>
      </c>
      <c r="B66" s="138" t="s">
        <v>237</v>
      </c>
      <c r="C66" s="139">
        <v>341</v>
      </c>
      <c r="D66" s="140">
        <v>331</v>
      </c>
      <c r="E66" s="141">
        <f t="shared" si="0"/>
        <v>10</v>
      </c>
    </row>
    <row r="67" spans="1:5" x14ac:dyDescent="0.2">
      <c r="A67" s="138" t="s">
        <v>238</v>
      </c>
      <c r="B67" s="138" t="s">
        <v>239</v>
      </c>
      <c r="C67" s="139">
        <v>478</v>
      </c>
      <c r="D67" s="140">
        <v>488</v>
      </c>
      <c r="E67" s="141">
        <f t="shared" si="0"/>
        <v>-10</v>
      </c>
    </row>
    <row r="68" spans="1:5" x14ac:dyDescent="0.2">
      <c r="A68" s="138" t="s">
        <v>240</v>
      </c>
      <c r="B68" s="138" t="s">
        <v>241</v>
      </c>
      <c r="C68" s="139">
        <v>560</v>
      </c>
      <c r="D68" s="140">
        <v>551</v>
      </c>
      <c r="E68" s="141">
        <f t="shared" si="0"/>
        <v>9</v>
      </c>
    </row>
    <row r="69" spans="1:5" x14ac:dyDescent="0.2">
      <c r="A69" s="138" t="s">
        <v>242</v>
      </c>
      <c r="B69" s="138" t="s">
        <v>243</v>
      </c>
      <c r="C69" s="139">
        <v>452</v>
      </c>
      <c r="D69" s="140">
        <v>451</v>
      </c>
      <c r="E69" s="141">
        <f t="shared" si="0"/>
        <v>1</v>
      </c>
    </row>
    <row r="70" spans="1:5" x14ac:dyDescent="0.2">
      <c r="A70" s="138" t="s">
        <v>244</v>
      </c>
      <c r="B70" s="138" t="s">
        <v>245</v>
      </c>
      <c r="C70" s="139">
        <v>454</v>
      </c>
      <c r="D70" s="140">
        <v>457</v>
      </c>
      <c r="E70" s="141">
        <f t="shared" si="0"/>
        <v>-3</v>
      </c>
    </row>
    <row r="71" spans="1:5" x14ac:dyDescent="0.2">
      <c r="A71" s="138" t="s">
        <v>246</v>
      </c>
      <c r="B71" s="138" t="s">
        <v>247</v>
      </c>
      <c r="C71" s="139">
        <v>437</v>
      </c>
      <c r="D71" s="140">
        <v>455</v>
      </c>
      <c r="E71" s="141">
        <f t="shared" si="0"/>
        <v>-18</v>
      </c>
    </row>
    <row r="72" spans="1:5" x14ac:dyDescent="0.2">
      <c r="A72" s="138" t="s">
        <v>248</v>
      </c>
      <c r="B72" s="138" t="s">
        <v>249</v>
      </c>
      <c r="C72" s="139">
        <v>470</v>
      </c>
      <c r="D72" s="140">
        <v>467</v>
      </c>
      <c r="E72" s="141">
        <f t="shared" si="0"/>
        <v>3</v>
      </c>
    </row>
    <row r="73" spans="1:5" x14ac:dyDescent="0.2">
      <c r="A73" s="138" t="s">
        <v>250</v>
      </c>
      <c r="B73" s="138" t="s">
        <v>54</v>
      </c>
      <c r="C73" s="139">
        <v>469</v>
      </c>
      <c r="D73" s="140">
        <v>468</v>
      </c>
      <c r="E73" s="141">
        <f t="shared" ref="E73:E102" si="1">C73-D73</f>
        <v>1</v>
      </c>
    </row>
    <row r="74" spans="1:5" x14ac:dyDescent="0.2">
      <c r="A74" s="138" t="s">
        <v>251</v>
      </c>
      <c r="B74" s="138" t="s">
        <v>252</v>
      </c>
      <c r="C74" s="139">
        <v>405</v>
      </c>
      <c r="D74" s="140">
        <v>354</v>
      </c>
      <c r="E74" s="141">
        <f t="shared" si="1"/>
        <v>51</v>
      </c>
    </row>
    <row r="75" spans="1:5" x14ac:dyDescent="0.2">
      <c r="A75" s="138" t="s">
        <v>253</v>
      </c>
      <c r="B75" s="138" t="s">
        <v>43</v>
      </c>
      <c r="C75" s="139">
        <v>389</v>
      </c>
      <c r="D75" s="140">
        <v>343</v>
      </c>
      <c r="E75" s="141">
        <f t="shared" si="1"/>
        <v>46</v>
      </c>
    </row>
    <row r="76" spans="1:5" x14ac:dyDescent="0.2">
      <c r="A76" s="138" t="s">
        <v>254</v>
      </c>
      <c r="B76" s="138" t="s">
        <v>255</v>
      </c>
      <c r="C76" s="139">
        <v>349</v>
      </c>
      <c r="D76" s="140">
        <v>354</v>
      </c>
      <c r="E76" s="141">
        <f t="shared" si="1"/>
        <v>-5</v>
      </c>
    </row>
    <row r="77" spans="1:5" x14ac:dyDescent="0.2">
      <c r="A77" s="138" t="s">
        <v>256</v>
      </c>
      <c r="B77" s="138" t="s">
        <v>257</v>
      </c>
      <c r="C77" s="139">
        <v>658</v>
      </c>
      <c r="D77" s="140">
        <v>654</v>
      </c>
      <c r="E77" s="141">
        <f t="shared" si="1"/>
        <v>4</v>
      </c>
    </row>
    <row r="78" spans="1:5" x14ac:dyDescent="0.2">
      <c r="A78" s="138" t="s">
        <v>258</v>
      </c>
      <c r="B78" s="138" t="s">
        <v>42</v>
      </c>
      <c r="C78" s="139">
        <v>733</v>
      </c>
      <c r="D78" s="140">
        <v>702</v>
      </c>
      <c r="E78" s="141">
        <f t="shared" si="1"/>
        <v>31</v>
      </c>
    </row>
    <row r="79" spans="1:5" x14ac:dyDescent="0.2">
      <c r="A79" s="138" t="s">
        <v>259</v>
      </c>
      <c r="B79" s="138" t="s">
        <v>260</v>
      </c>
      <c r="C79" s="139">
        <v>474</v>
      </c>
      <c r="D79" s="140">
        <v>455</v>
      </c>
      <c r="E79" s="141">
        <f t="shared" si="1"/>
        <v>19</v>
      </c>
    </row>
    <row r="80" spans="1:5" x14ac:dyDescent="0.2">
      <c r="A80" s="138" t="s">
        <v>261</v>
      </c>
      <c r="B80" s="138" t="s">
        <v>262</v>
      </c>
      <c r="C80" s="139">
        <v>327</v>
      </c>
      <c r="D80" s="140">
        <v>337</v>
      </c>
      <c r="E80" s="141">
        <f t="shared" si="1"/>
        <v>-10</v>
      </c>
    </row>
    <row r="81" spans="1:5" x14ac:dyDescent="0.2">
      <c r="A81" s="138" t="s">
        <v>263</v>
      </c>
      <c r="B81" s="138" t="s">
        <v>264</v>
      </c>
      <c r="C81" s="139">
        <v>688</v>
      </c>
      <c r="D81" s="140">
        <v>726</v>
      </c>
      <c r="E81" s="141">
        <f t="shared" si="1"/>
        <v>-38</v>
      </c>
    </row>
    <row r="82" spans="1:5" x14ac:dyDescent="0.2">
      <c r="A82" s="138" t="s">
        <v>265</v>
      </c>
      <c r="B82" s="138" t="s">
        <v>266</v>
      </c>
      <c r="C82" s="139">
        <v>469</v>
      </c>
      <c r="D82" s="140">
        <v>440</v>
      </c>
      <c r="E82" s="141">
        <f t="shared" si="1"/>
        <v>29</v>
      </c>
    </row>
    <row r="83" spans="1:5" x14ac:dyDescent="0.2">
      <c r="A83" s="138" t="s">
        <v>267</v>
      </c>
      <c r="B83" s="138" t="s">
        <v>268</v>
      </c>
      <c r="C83" s="139">
        <v>574</v>
      </c>
      <c r="D83" s="140">
        <v>517</v>
      </c>
      <c r="E83" s="141">
        <f t="shared" si="1"/>
        <v>57</v>
      </c>
    </row>
    <row r="84" spans="1:5" x14ac:dyDescent="0.2">
      <c r="A84" s="138" t="s">
        <v>269</v>
      </c>
      <c r="B84" s="138" t="s">
        <v>270</v>
      </c>
      <c r="C84" s="139">
        <v>408</v>
      </c>
      <c r="D84" s="140">
        <v>399</v>
      </c>
      <c r="E84" s="141">
        <f t="shared" si="1"/>
        <v>9</v>
      </c>
    </row>
    <row r="85" spans="1:5" x14ac:dyDescent="0.2">
      <c r="A85" s="138" t="s">
        <v>271</v>
      </c>
      <c r="B85" s="138" t="s">
        <v>272</v>
      </c>
      <c r="C85" s="139">
        <v>484</v>
      </c>
      <c r="D85" s="140">
        <v>405</v>
      </c>
      <c r="E85" s="141">
        <f t="shared" si="1"/>
        <v>79</v>
      </c>
    </row>
    <row r="86" spans="1:5" x14ac:dyDescent="0.2">
      <c r="A86" s="138" t="s">
        <v>273</v>
      </c>
      <c r="B86" s="138" t="s">
        <v>274</v>
      </c>
      <c r="C86" s="139">
        <v>466</v>
      </c>
      <c r="D86" s="140">
        <v>468</v>
      </c>
      <c r="E86" s="141">
        <f t="shared" si="1"/>
        <v>-2</v>
      </c>
    </row>
    <row r="87" spans="1:5" x14ac:dyDescent="0.2">
      <c r="A87" s="138" t="s">
        <v>275</v>
      </c>
      <c r="B87" s="138" t="s">
        <v>276</v>
      </c>
      <c r="C87" s="139">
        <v>631</v>
      </c>
      <c r="D87" s="140">
        <v>632</v>
      </c>
      <c r="E87" s="141">
        <f t="shared" si="1"/>
        <v>-1</v>
      </c>
    </row>
    <row r="88" spans="1:5" x14ac:dyDescent="0.2">
      <c r="A88" s="138" t="s">
        <v>277</v>
      </c>
      <c r="B88" s="138" t="s">
        <v>278</v>
      </c>
      <c r="C88" s="139">
        <v>732</v>
      </c>
      <c r="D88" s="140">
        <v>726</v>
      </c>
      <c r="E88" s="141">
        <f t="shared" si="1"/>
        <v>6</v>
      </c>
    </row>
    <row r="89" spans="1:5" x14ac:dyDescent="0.2">
      <c r="A89" s="138" t="s">
        <v>279</v>
      </c>
      <c r="B89" s="138" t="s">
        <v>280</v>
      </c>
      <c r="C89" s="139">
        <v>535</v>
      </c>
      <c r="D89" s="140">
        <v>535</v>
      </c>
      <c r="E89" s="141">
        <f t="shared" si="1"/>
        <v>0</v>
      </c>
    </row>
    <row r="90" spans="1:5" x14ac:dyDescent="0.2">
      <c r="A90" s="138" t="s">
        <v>281</v>
      </c>
      <c r="B90" s="138" t="s">
        <v>282</v>
      </c>
      <c r="C90" s="139">
        <v>503</v>
      </c>
      <c r="D90" s="140">
        <v>505</v>
      </c>
      <c r="E90" s="141">
        <f t="shared" si="1"/>
        <v>-2</v>
      </c>
    </row>
    <row r="91" spans="1:5" x14ac:dyDescent="0.2">
      <c r="A91" s="138" t="s">
        <v>283</v>
      </c>
      <c r="B91" s="138" t="s">
        <v>284</v>
      </c>
      <c r="C91" s="139">
        <v>394</v>
      </c>
      <c r="D91" s="140">
        <v>370</v>
      </c>
      <c r="E91" s="141">
        <f t="shared" si="1"/>
        <v>24</v>
      </c>
    </row>
    <row r="92" spans="1:5" x14ac:dyDescent="0.2">
      <c r="A92" s="138" t="s">
        <v>285</v>
      </c>
      <c r="B92" s="138" t="s">
        <v>286</v>
      </c>
      <c r="C92" s="139">
        <v>147</v>
      </c>
      <c r="D92" s="140">
        <v>145</v>
      </c>
      <c r="E92" s="141">
        <f t="shared" si="1"/>
        <v>2</v>
      </c>
    </row>
    <row r="93" spans="1:5" x14ac:dyDescent="0.2">
      <c r="A93" s="138" t="s">
        <v>287</v>
      </c>
      <c r="B93" s="138" t="s">
        <v>61</v>
      </c>
      <c r="C93" s="139">
        <v>454</v>
      </c>
      <c r="D93" s="140">
        <v>434</v>
      </c>
      <c r="E93" s="141">
        <f t="shared" si="1"/>
        <v>20</v>
      </c>
    </row>
    <row r="94" spans="1:5" x14ac:dyDescent="0.2">
      <c r="A94" s="138" t="s">
        <v>288</v>
      </c>
      <c r="B94" s="138" t="s">
        <v>289</v>
      </c>
      <c r="C94" s="139">
        <v>271</v>
      </c>
      <c r="D94" s="140">
        <v>271</v>
      </c>
      <c r="E94" s="141">
        <f t="shared" si="1"/>
        <v>0</v>
      </c>
    </row>
    <row r="95" spans="1:5" x14ac:dyDescent="0.2">
      <c r="A95" s="138" t="s">
        <v>290</v>
      </c>
      <c r="B95" s="138" t="s">
        <v>291</v>
      </c>
      <c r="C95" s="139">
        <v>67</v>
      </c>
      <c r="D95" s="140">
        <v>67</v>
      </c>
      <c r="E95" s="141">
        <f t="shared" si="1"/>
        <v>0</v>
      </c>
    </row>
    <row r="96" spans="1:5" x14ac:dyDescent="0.2">
      <c r="A96" s="138" t="s">
        <v>292</v>
      </c>
      <c r="B96" s="138" t="s">
        <v>293</v>
      </c>
      <c r="C96" s="139">
        <v>121</v>
      </c>
      <c r="D96" s="140">
        <v>129</v>
      </c>
      <c r="E96" s="141">
        <f t="shared" si="1"/>
        <v>-8</v>
      </c>
    </row>
    <row r="97" spans="1:5" x14ac:dyDescent="0.2">
      <c r="A97" s="138" t="s">
        <v>294</v>
      </c>
      <c r="B97" s="138" t="s">
        <v>295</v>
      </c>
      <c r="C97" s="139">
        <v>164</v>
      </c>
      <c r="D97" s="140">
        <v>179</v>
      </c>
      <c r="E97" s="141">
        <f t="shared" si="1"/>
        <v>-15</v>
      </c>
    </row>
    <row r="98" spans="1:5" x14ac:dyDescent="0.2">
      <c r="A98" s="138" t="s">
        <v>296</v>
      </c>
      <c r="B98" s="138" t="s">
        <v>297</v>
      </c>
      <c r="C98" s="139">
        <v>36</v>
      </c>
      <c r="D98" s="139">
        <v>79</v>
      </c>
      <c r="E98" s="141">
        <f t="shared" si="1"/>
        <v>-43</v>
      </c>
    </row>
    <row r="99" spans="1:5" x14ac:dyDescent="0.2">
      <c r="A99" s="138" t="s">
        <v>298</v>
      </c>
      <c r="B99" s="138" t="s">
        <v>299</v>
      </c>
      <c r="C99" s="139">
        <v>261</v>
      </c>
      <c r="D99" s="139">
        <v>289</v>
      </c>
      <c r="E99" s="141">
        <f t="shared" si="1"/>
        <v>-28</v>
      </c>
    </row>
    <row r="100" spans="1:5" x14ac:dyDescent="0.2">
      <c r="A100" s="138" t="s">
        <v>300</v>
      </c>
      <c r="B100" s="138" t="s">
        <v>301</v>
      </c>
      <c r="C100" s="139">
        <v>231</v>
      </c>
      <c r="D100" s="139">
        <v>231</v>
      </c>
      <c r="E100" s="141">
        <f t="shared" si="1"/>
        <v>0</v>
      </c>
    </row>
    <row r="101" spans="1:5" x14ac:dyDescent="0.2">
      <c r="A101" s="138" t="s">
        <v>302</v>
      </c>
      <c r="B101" s="138" t="s">
        <v>303</v>
      </c>
      <c r="C101" s="139">
        <v>297</v>
      </c>
      <c r="D101" s="139">
        <v>298</v>
      </c>
      <c r="E101" s="141">
        <f t="shared" si="1"/>
        <v>-1</v>
      </c>
    </row>
    <row r="102" spans="1:5" x14ac:dyDescent="0.2">
      <c r="A102" s="138" t="s">
        <v>304</v>
      </c>
      <c r="B102" s="138" t="s">
        <v>305</v>
      </c>
      <c r="C102" s="139">
        <v>0</v>
      </c>
      <c r="D102" s="139">
        <v>79</v>
      </c>
      <c r="E102" s="141">
        <f t="shared" si="1"/>
        <v>-79</v>
      </c>
    </row>
    <row r="103" spans="1:5" ht="17" thickBot="1" x14ac:dyDescent="0.25">
      <c r="A103" s="135"/>
      <c r="B103" s="135"/>
      <c r="C103" s="143">
        <f>SUM(C8:C102)</f>
        <v>39911</v>
      </c>
      <c r="D103" s="143">
        <f>SUM(D8:D102)</f>
        <v>39336</v>
      </c>
      <c r="E103" s="143">
        <f>SUM(E8:E102)</f>
        <v>575</v>
      </c>
    </row>
    <row r="104" spans="1:5" ht="17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="111" workbookViewId="0">
      <selection sqref="A1:XFD1048576"/>
    </sheetView>
  </sheetViews>
  <sheetFormatPr baseColWidth="10" defaultColWidth="8.83203125" defaultRowHeight="16" x14ac:dyDescent="0.2"/>
  <cols>
    <col min="1" max="1" width="7.33203125" style="135" customWidth="1"/>
    <col min="2" max="2" width="25.1640625" style="135" customWidth="1"/>
    <col min="3" max="3" width="11.6640625" style="135" customWidth="1"/>
    <col min="4" max="4" width="11.5" style="135" customWidth="1"/>
    <col min="5" max="16384" width="8.83203125" style="135"/>
  </cols>
  <sheetData>
    <row r="1" spans="1:5" x14ac:dyDescent="0.2">
      <c r="A1" s="134" t="s">
        <v>113</v>
      </c>
      <c r="B1" s="134"/>
      <c r="C1" s="134"/>
    </row>
    <row r="2" spans="1:5" x14ac:dyDescent="0.2">
      <c r="A2" s="134" t="s">
        <v>114</v>
      </c>
      <c r="B2" s="134"/>
      <c r="C2" s="134"/>
    </row>
    <row r="3" spans="1:5" x14ac:dyDescent="0.2">
      <c r="A3" s="134"/>
      <c r="B3" s="134"/>
      <c r="C3" s="134"/>
    </row>
    <row r="4" spans="1:5" x14ac:dyDescent="0.2">
      <c r="A4" s="134" t="s">
        <v>306</v>
      </c>
      <c r="B4" s="134"/>
      <c r="C4" s="134"/>
    </row>
    <row r="5" spans="1:5" x14ac:dyDescent="0.2">
      <c r="A5" s="134" t="s">
        <v>116</v>
      </c>
      <c r="B5" s="134"/>
      <c r="C5" s="134"/>
    </row>
    <row r="6" spans="1:5" x14ac:dyDescent="0.2">
      <c r="A6" s="134"/>
      <c r="B6" s="134"/>
      <c r="C6" s="134"/>
    </row>
    <row r="7" spans="1:5" ht="30" x14ac:dyDescent="0.2">
      <c r="A7" s="136" t="s">
        <v>307</v>
      </c>
      <c r="B7" s="136" t="s">
        <v>308</v>
      </c>
      <c r="C7" s="137" t="s">
        <v>309</v>
      </c>
      <c r="D7" s="137" t="s">
        <v>310</v>
      </c>
      <c r="E7" s="134" t="s">
        <v>121</v>
      </c>
    </row>
    <row r="8" spans="1:5" x14ac:dyDescent="0.2">
      <c r="A8" s="144">
        <v>2</v>
      </c>
      <c r="B8" s="142" t="s">
        <v>311</v>
      </c>
      <c r="C8" s="140">
        <v>6</v>
      </c>
      <c r="D8" s="145">
        <v>3</v>
      </c>
      <c r="E8" s="141">
        <f t="shared" ref="E8:E58" si="0">C8-D8</f>
        <v>3</v>
      </c>
    </row>
    <row r="9" spans="1:5" x14ac:dyDescent="0.2">
      <c r="A9" s="144">
        <v>4</v>
      </c>
      <c r="B9" s="142" t="s">
        <v>312</v>
      </c>
      <c r="C9" s="140">
        <v>132</v>
      </c>
      <c r="D9" s="145">
        <v>134</v>
      </c>
      <c r="E9" s="141">
        <f t="shared" si="0"/>
        <v>-2</v>
      </c>
    </row>
    <row r="10" spans="1:5" x14ac:dyDescent="0.2">
      <c r="A10" s="144">
        <v>7</v>
      </c>
      <c r="B10" s="142" t="s">
        <v>313</v>
      </c>
      <c r="C10" s="140">
        <v>96</v>
      </c>
      <c r="D10" s="145">
        <v>105</v>
      </c>
      <c r="E10" s="141">
        <f t="shared" si="0"/>
        <v>-9</v>
      </c>
    </row>
    <row r="11" spans="1:5" x14ac:dyDescent="0.2">
      <c r="A11" s="144">
        <v>8</v>
      </c>
      <c r="B11" s="142" t="s">
        <v>314</v>
      </c>
      <c r="C11" s="140">
        <v>5</v>
      </c>
      <c r="D11" s="145">
        <v>5</v>
      </c>
      <c r="E11" s="141">
        <f t="shared" si="0"/>
        <v>0</v>
      </c>
    </row>
    <row r="12" spans="1:5" x14ac:dyDescent="0.2">
      <c r="A12" s="144">
        <v>12</v>
      </c>
      <c r="B12" s="142" t="s">
        <v>315</v>
      </c>
      <c r="C12" s="140">
        <v>63</v>
      </c>
      <c r="D12" s="145">
        <v>63</v>
      </c>
      <c r="E12" s="141">
        <f t="shared" si="0"/>
        <v>0</v>
      </c>
    </row>
    <row r="13" spans="1:5" x14ac:dyDescent="0.2">
      <c r="A13" s="144">
        <v>14</v>
      </c>
      <c r="B13" s="142" t="s">
        <v>316</v>
      </c>
      <c r="C13" s="140">
        <v>45</v>
      </c>
      <c r="D13" s="145">
        <v>44</v>
      </c>
      <c r="E13" s="141">
        <f t="shared" si="0"/>
        <v>1</v>
      </c>
    </row>
    <row r="14" spans="1:5" x14ac:dyDescent="0.2">
      <c r="A14" s="144">
        <v>15</v>
      </c>
      <c r="B14" s="142" t="s">
        <v>317</v>
      </c>
      <c r="C14" s="140">
        <v>26</v>
      </c>
      <c r="D14" s="145">
        <v>22</v>
      </c>
      <c r="E14" s="141">
        <f t="shared" si="0"/>
        <v>4</v>
      </c>
    </row>
    <row r="15" spans="1:5" x14ac:dyDescent="0.2">
      <c r="A15" s="144">
        <v>23</v>
      </c>
      <c r="B15" s="142" t="s">
        <v>318</v>
      </c>
      <c r="C15" s="140">
        <v>111</v>
      </c>
      <c r="D15" s="145">
        <v>103</v>
      </c>
      <c r="E15" s="141">
        <f t="shared" si="0"/>
        <v>8</v>
      </c>
    </row>
    <row r="16" spans="1:5" x14ac:dyDescent="0.2">
      <c r="A16" s="144">
        <v>25</v>
      </c>
      <c r="B16" s="142" t="s">
        <v>319</v>
      </c>
      <c r="C16" s="140">
        <v>32</v>
      </c>
      <c r="D16" s="145">
        <v>32</v>
      </c>
      <c r="E16" s="141">
        <f t="shared" si="0"/>
        <v>0</v>
      </c>
    </row>
    <row r="17" spans="1:5" x14ac:dyDescent="0.2">
      <c r="A17" s="144">
        <v>33</v>
      </c>
      <c r="B17" s="142" t="s">
        <v>320</v>
      </c>
      <c r="C17" s="140">
        <v>78</v>
      </c>
      <c r="D17" s="145">
        <v>73</v>
      </c>
      <c r="E17" s="141">
        <f t="shared" si="0"/>
        <v>5</v>
      </c>
    </row>
    <row r="18" spans="1:5" x14ac:dyDescent="0.2">
      <c r="A18" s="144">
        <v>40</v>
      </c>
      <c r="B18" s="142" t="s">
        <v>321</v>
      </c>
      <c r="C18" s="140">
        <v>63</v>
      </c>
      <c r="D18" s="145">
        <v>57</v>
      </c>
      <c r="E18" s="141">
        <f t="shared" si="0"/>
        <v>6</v>
      </c>
    </row>
    <row r="19" spans="1:5" x14ac:dyDescent="0.2">
      <c r="A19" s="144">
        <v>44</v>
      </c>
      <c r="B19" s="142" t="s">
        <v>322</v>
      </c>
      <c r="C19" s="140">
        <v>15</v>
      </c>
      <c r="D19" s="145">
        <v>19</v>
      </c>
      <c r="E19" s="141">
        <f t="shared" si="0"/>
        <v>-4</v>
      </c>
    </row>
    <row r="20" spans="1:5" x14ac:dyDescent="0.2">
      <c r="A20" s="144">
        <v>46</v>
      </c>
      <c r="B20" s="142" t="s">
        <v>323</v>
      </c>
      <c r="C20" s="140">
        <v>18</v>
      </c>
      <c r="D20" s="145">
        <v>15</v>
      </c>
      <c r="E20" s="141">
        <f t="shared" si="0"/>
        <v>3</v>
      </c>
    </row>
    <row r="21" spans="1:5" x14ac:dyDescent="0.2">
      <c r="A21" s="144">
        <v>47</v>
      </c>
      <c r="B21" s="142" t="s">
        <v>324</v>
      </c>
      <c r="C21" s="140">
        <v>56</v>
      </c>
      <c r="D21" s="145">
        <v>52</v>
      </c>
      <c r="E21" s="141">
        <f t="shared" si="0"/>
        <v>4</v>
      </c>
    </row>
    <row r="22" spans="1:5" x14ac:dyDescent="0.2">
      <c r="A22" s="144">
        <v>48</v>
      </c>
      <c r="B22" s="142" t="s">
        <v>325</v>
      </c>
      <c r="C22" s="140">
        <v>78</v>
      </c>
      <c r="D22" s="145">
        <v>60</v>
      </c>
      <c r="E22" s="141">
        <f t="shared" si="0"/>
        <v>18</v>
      </c>
    </row>
    <row r="23" spans="1:5" x14ac:dyDescent="0.2">
      <c r="A23" s="144">
        <v>49</v>
      </c>
      <c r="B23" s="142" t="s">
        <v>326</v>
      </c>
      <c r="C23" s="140">
        <v>119</v>
      </c>
      <c r="D23" s="145">
        <v>76</v>
      </c>
      <c r="E23" s="141">
        <f t="shared" si="0"/>
        <v>43</v>
      </c>
    </row>
    <row r="24" spans="1:5" x14ac:dyDescent="0.2">
      <c r="A24" s="144">
        <v>51</v>
      </c>
      <c r="B24" s="142" t="s">
        <v>327</v>
      </c>
      <c r="C24" s="140">
        <v>72</v>
      </c>
      <c r="D24" s="145">
        <v>60</v>
      </c>
      <c r="E24" s="141">
        <f t="shared" si="0"/>
        <v>12</v>
      </c>
    </row>
    <row r="25" spans="1:5" x14ac:dyDescent="0.2">
      <c r="A25" s="144">
        <v>52</v>
      </c>
      <c r="B25" s="142" t="s">
        <v>328</v>
      </c>
      <c r="C25" s="140">
        <v>133</v>
      </c>
      <c r="D25" s="145">
        <v>133</v>
      </c>
      <c r="E25" s="141">
        <f t="shared" si="0"/>
        <v>0</v>
      </c>
    </row>
    <row r="26" spans="1:5" x14ac:dyDescent="0.2">
      <c r="A26" s="144">
        <v>54</v>
      </c>
      <c r="B26" s="142" t="s">
        <v>329</v>
      </c>
      <c r="C26" s="140">
        <v>61</v>
      </c>
      <c r="D26" s="145">
        <v>61</v>
      </c>
      <c r="E26" s="141">
        <f t="shared" si="0"/>
        <v>0</v>
      </c>
    </row>
    <row r="27" spans="1:5" x14ac:dyDescent="0.2">
      <c r="A27" s="144">
        <v>56</v>
      </c>
      <c r="B27" s="142" t="s">
        <v>330</v>
      </c>
      <c r="C27" s="140">
        <v>82</v>
      </c>
      <c r="D27" s="145">
        <v>90</v>
      </c>
      <c r="E27" s="141">
        <f t="shared" si="0"/>
        <v>-8</v>
      </c>
    </row>
    <row r="28" spans="1:5" x14ac:dyDescent="0.2">
      <c r="A28" s="144">
        <v>62</v>
      </c>
      <c r="B28" s="142" t="s">
        <v>331</v>
      </c>
      <c r="C28" s="140">
        <v>3</v>
      </c>
      <c r="D28" s="145">
        <v>5</v>
      </c>
      <c r="E28" s="141">
        <f t="shared" si="0"/>
        <v>-2</v>
      </c>
    </row>
    <row r="29" spans="1:5" x14ac:dyDescent="0.2">
      <c r="A29" s="144">
        <v>64</v>
      </c>
      <c r="B29" s="142" t="s">
        <v>332</v>
      </c>
      <c r="C29" s="140">
        <v>119</v>
      </c>
      <c r="D29" s="145">
        <v>101</v>
      </c>
      <c r="E29" s="141">
        <f t="shared" si="0"/>
        <v>18</v>
      </c>
    </row>
    <row r="30" spans="1:5" x14ac:dyDescent="0.2">
      <c r="A30" s="144">
        <v>84</v>
      </c>
      <c r="B30" s="142" t="s">
        <v>333</v>
      </c>
      <c r="C30" s="140">
        <v>43</v>
      </c>
      <c r="D30" s="145">
        <v>48</v>
      </c>
      <c r="E30" s="141">
        <f t="shared" si="0"/>
        <v>-5</v>
      </c>
    </row>
    <row r="31" spans="1:5" x14ac:dyDescent="0.2">
      <c r="A31" s="144">
        <v>93</v>
      </c>
      <c r="B31" s="142" t="s">
        <v>334</v>
      </c>
      <c r="C31" s="140">
        <v>182</v>
      </c>
      <c r="D31" s="145">
        <v>181</v>
      </c>
      <c r="E31" s="141">
        <f t="shared" si="0"/>
        <v>1</v>
      </c>
    </row>
    <row r="32" spans="1:5" x14ac:dyDescent="0.2">
      <c r="A32" s="144">
        <v>94</v>
      </c>
      <c r="B32" s="142" t="s">
        <v>335</v>
      </c>
      <c r="C32" s="140">
        <v>81</v>
      </c>
      <c r="D32" s="145">
        <v>93</v>
      </c>
      <c r="E32" s="141">
        <f t="shared" si="0"/>
        <v>-12</v>
      </c>
    </row>
    <row r="33" spans="1:5" x14ac:dyDescent="0.2">
      <c r="A33" s="144">
        <v>99</v>
      </c>
      <c r="B33" s="142" t="s">
        <v>336</v>
      </c>
      <c r="C33" s="140">
        <v>27</v>
      </c>
      <c r="D33" s="145">
        <v>26</v>
      </c>
      <c r="E33" s="141">
        <f t="shared" si="0"/>
        <v>1</v>
      </c>
    </row>
    <row r="34" spans="1:5" x14ac:dyDescent="0.2">
      <c r="A34" s="144">
        <v>101</v>
      </c>
      <c r="B34" s="142" t="s">
        <v>337</v>
      </c>
      <c r="C34" s="140">
        <v>45</v>
      </c>
      <c r="D34" s="145">
        <v>49</v>
      </c>
      <c r="E34" s="141">
        <f t="shared" si="0"/>
        <v>-4</v>
      </c>
    </row>
    <row r="35" spans="1:5" x14ac:dyDescent="0.2">
      <c r="A35" s="144">
        <v>107</v>
      </c>
      <c r="B35" s="142" t="s">
        <v>338</v>
      </c>
      <c r="C35" s="140">
        <v>14</v>
      </c>
      <c r="D35" s="145">
        <v>16</v>
      </c>
      <c r="E35" s="141">
        <f t="shared" si="0"/>
        <v>-2</v>
      </c>
    </row>
    <row r="36" spans="1:5" x14ac:dyDescent="0.2">
      <c r="A36" s="144">
        <v>110</v>
      </c>
      <c r="B36" s="142" t="s">
        <v>339</v>
      </c>
      <c r="C36" s="140">
        <v>115</v>
      </c>
      <c r="D36" s="145">
        <v>128</v>
      </c>
      <c r="E36" s="141">
        <f t="shared" si="0"/>
        <v>-13</v>
      </c>
    </row>
    <row r="37" spans="1:5" x14ac:dyDescent="0.2">
      <c r="A37" s="144">
        <v>113</v>
      </c>
      <c r="B37" s="142" t="s">
        <v>340</v>
      </c>
      <c r="C37" s="140">
        <v>53</v>
      </c>
      <c r="D37" s="145">
        <v>50</v>
      </c>
      <c r="E37" s="141">
        <f t="shared" si="0"/>
        <v>3</v>
      </c>
    </row>
    <row r="38" spans="1:5" x14ac:dyDescent="0.2">
      <c r="A38" s="144">
        <v>119</v>
      </c>
      <c r="B38" s="142" t="s">
        <v>341</v>
      </c>
      <c r="C38" s="140">
        <v>41</v>
      </c>
      <c r="D38" s="145">
        <v>43</v>
      </c>
      <c r="E38" s="141">
        <f t="shared" si="0"/>
        <v>-2</v>
      </c>
    </row>
    <row r="39" spans="1:5" x14ac:dyDescent="0.2">
      <c r="A39" s="144">
        <v>128</v>
      </c>
      <c r="B39" s="142" t="s">
        <v>342</v>
      </c>
      <c r="C39" s="140">
        <v>157</v>
      </c>
      <c r="D39" s="145">
        <v>144</v>
      </c>
      <c r="E39" s="141">
        <f t="shared" si="0"/>
        <v>13</v>
      </c>
    </row>
    <row r="40" spans="1:5" x14ac:dyDescent="0.2">
      <c r="A40" s="144">
        <v>129</v>
      </c>
      <c r="B40" s="142" t="s">
        <v>343</v>
      </c>
      <c r="C40" s="140">
        <v>17</v>
      </c>
      <c r="D40" s="145">
        <v>20</v>
      </c>
      <c r="E40" s="141">
        <f t="shared" si="0"/>
        <v>-3</v>
      </c>
    </row>
    <row r="41" spans="1:5" x14ac:dyDescent="0.2">
      <c r="A41" s="144">
        <v>131</v>
      </c>
      <c r="B41" s="142" t="s">
        <v>344</v>
      </c>
      <c r="C41" s="140">
        <v>80</v>
      </c>
      <c r="D41" s="145">
        <v>83</v>
      </c>
      <c r="E41" s="141">
        <f t="shared" si="0"/>
        <v>-3</v>
      </c>
    </row>
    <row r="42" spans="1:5" x14ac:dyDescent="0.2">
      <c r="A42" s="144">
        <v>132</v>
      </c>
      <c r="B42" s="142" t="s">
        <v>345</v>
      </c>
      <c r="C42" s="140">
        <v>126</v>
      </c>
      <c r="D42" s="145">
        <v>132</v>
      </c>
      <c r="E42" s="141">
        <f t="shared" si="0"/>
        <v>-6</v>
      </c>
    </row>
    <row r="43" spans="1:5" x14ac:dyDescent="0.2">
      <c r="A43" s="146">
        <v>138</v>
      </c>
      <c r="B43" s="147" t="s">
        <v>346</v>
      </c>
      <c r="C43" s="140">
        <v>0</v>
      </c>
      <c r="D43" s="145">
        <v>1</v>
      </c>
      <c r="E43" s="141">
        <f t="shared" si="0"/>
        <v>-1</v>
      </c>
    </row>
    <row r="44" spans="1:5" x14ac:dyDescent="0.2">
      <c r="A44" s="144">
        <v>139</v>
      </c>
      <c r="B44" s="142" t="s">
        <v>347</v>
      </c>
      <c r="C44" s="140">
        <v>86</v>
      </c>
      <c r="D44" s="145">
        <v>98</v>
      </c>
      <c r="E44" s="141">
        <f t="shared" si="0"/>
        <v>-12</v>
      </c>
    </row>
    <row r="45" spans="1:5" x14ac:dyDescent="0.2">
      <c r="A45" s="144">
        <v>144</v>
      </c>
      <c r="B45" s="142" t="s">
        <v>348</v>
      </c>
      <c r="C45" s="140">
        <v>57</v>
      </c>
      <c r="D45" s="145">
        <v>55</v>
      </c>
      <c r="E45" s="141">
        <f t="shared" si="0"/>
        <v>2</v>
      </c>
    </row>
    <row r="46" spans="1:5" x14ac:dyDescent="0.2">
      <c r="A46" s="144">
        <v>146</v>
      </c>
      <c r="B46" s="142" t="s">
        <v>349</v>
      </c>
      <c r="C46" s="140">
        <v>2</v>
      </c>
      <c r="D46" s="145">
        <v>4</v>
      </c>
      <c r="E46" s="141">
        <f t="shared" si="0"/>
        <v>-2</v>
      </c>
    </row>
    <row r="47" spans="1:5" x14ac:dyDescent="0.2">
      <c r="A47" s="144">
        <v>148</v>
      </c>
      <c r="B47" s="142" t="s">
        <v>350</v>
      </c>
      <c r="C47" s="140">
        <v>11</v>
      </c>
      <c r="D47" s="145">
        <v>17</v>
      </c>
      <c r="E47" s="141">
        <f t="shared" si="0"/>
        <v>-6</v>
      </c>
    </row>
    <row r="48" spans="1:5" x14ac:dyDescent="0.2">
      <c r="A48" s="144">
        <v>155</v>
      </c>
      <c r="B48" s="142" t="s">
        <v>351</v>
      </c>
      <c r="C48" s="140">
        <v>194</v>
      </c>
      <c r="D48" s="145">
        <v>166</v>
      </c>
      <c r="E48" s="141">
        <f t="shared" si="0"/>
        <v>28</v>
      </c>
    </row>
    <row r="49" spans="1:5" x14ac:dyDescent="0.2">
      <c r="A49" s="144">
        <v>157</v>
      </c>
      <c r="B49" s="142" t="s">
        <v>352</v>
      </c>
      <c r="C49" s="140">
        <v>21</v>
      </c>
      <c r="D49" s="145">
        <v>16</v>
      </c>
      <c r="E49" s="141">
        <f t="shared" si="0"/>
        <v>5</v>
      </c>
    </row>
    <row r="50" spans="1:5" x14ac:dyDescent="0.2">
      <c r="A50" s="144">
        <v>158</v>
      </c>
      <c r="B50" s="142" t="s">
        <v>353</v>
      </c>
      <c r="C50" s="140">
        <v>56</v>
      </c>
      <c r="D50" s="145">
        <v>54</v>
      </c>
      <c r="E50" s="141">
        <f t="shared" si="0"/>
        <v>2</v>
      </c>
    </row>
    <row r="51" spans="1:5" x14ac:dyDescent="0.2">
      <c r="A51" s="144">
        <v>159</v>
      </c>
      <c r="B51" s="142" t="s">
        <v>354</v>
      </c>
      <c r="C51" s="140">
        <v>100</v>
      </c>
      <c r="D51" s="145">
        <v>89</v>
      </c>
      <c r="E51" s="141">
        <f t="shared" si="0"/>
        <v>11</v>
      </c>
    </row>
    <row r="52" spans="1:5" x14ac:dyDescent="0.2">
      <c r="A52" s="144">
        <v>164</v>
      </c>
      <c r="B52" s="142" t="s">
        <v>355</v>
      </c>
      <c r="C52" s="140">
        <v>1</v>
      </c>
      <c r="D52" s="145">
        <v>1</v>
      </c>
      <c r="E52" s="141">
        <f t="shared" si="0"/>
        <v>0</v>
      </c>
    </row>
    <row r="53" spans="1:5" x14ac:dyDescent="0.2">
      <c r="A53" s="144">
        <v>165</v>
      </c>
      <c r="B53" s="142" t="s">
        <v>356</v>
      </c>
      <c r="C53" s="140">
        <v>105</v>
      </c>
      <c r="D53" s="145">
        <v>98</v>
      </c>
      <c r="E53" s="141">
        <f t="shared" si="0"/>
        <v>7</v>
      </c>
    </row>
    <row r="54" spans="1:5" x14ac:dyDescent="0.2">
      <c r="A54" s="144">
        <v>167</v>
      </c>
      <c r="B54" s="142" t="s">
        <v>357</v>
      </c>
      <c r="C54" s="140">
        <v>12</v>
      </c>
      <c r="D54" s="145">
        <v>12</v>
      </c>
      <c r="E54" s="141">
        <f t="shared" si="0"/>
        <v>0</v>
      </c>
    </row>
    <row r="55" spans="1:5" x14ac:dyDescent="0.2">
      <c r="A55" s="144">
        <v>205</v>
      </c>
      <c r="B55" s="142" t="s">
        <v>358</v>
      </c>
      <c r="C55" s="140">
        <v>15</v>
      </c>
      <c r="D55" s="145">
        <v>16</v>
      </c>
      <c r="E55" s="141">
        <f t="shared" si="0"/>
        <v>-1</v>
      </c>
    </row>
    <row r="56" spans="1:5" x14ac:dyDescent="0.2">
      <c r="A56" s="144">
        <v>209</v>
      </c>
      <c r="B56" s="142" t="s">
        <v>359</v>
      </c>
      <c r="C56" s="140">
        <v>4</v>
      </c>
      <c r="D56" s="145">
        <v>5</v>
      </c>
      <c r="E56" s="141">
        <f t="shared" si="0"/>
        <v>-1</v>
      </c>
    </row>
    <row r="57" spans="1:5" x14ac:dyDescent="0.2">
      <c r="A57" s="144">
        <v>210</v>
      </c>
      <c r="B57" s="142" t="s">
        <v>360</v>
      </c>
      <c r="C57" s="140">
        <v>1</v>
      </c>
      <c r="D57" s="145">
        <v>2</v>
      </c>
      <c r="E57" s="141">
        <f t="shared" si="0"/>
        <v>-1</v>
      </c>
    </row>
    <row r="58" spans="1:5" x14ac:dyDescent="0.2">
      <c r="A58" s="148">
        <v>291</v>
      </c>
      <c r="B58" s="138" t="s">
        <v>361</v>
      </c>
      <c r="C58" s="139">
        <v>14</v>
      </c>
      <c r="D58" s="145">
        <v>11</v>
      </c>
      <c r="E58" s="141">
        <f t="shared" si="0"/>
        <v>3</v>
      </c>
    </row>
    <row r="59" spans="1:5" ht="17" thickBot="1" x14ac:dyDescent="0.25">
      <c r="C59" s="149">
        <f>SUM(C8:C58)</f>
        <v>3073</v>
      </c>
      <c r="D59" s="149">
        <f>SUM(D8:D58)</f>
        <v>2971</v>
      </c>
      <c r="E59" s="149">
        <f>SUM(E8:E58)</f>
        <v>102</v>
      </c>
    </row>
    <row r="60" spans="1:5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2017-12-21T17:21:47Z</dcterms:created>
  <dcterms:modified xsi:type="dcterms:W3CDTF">2018-01-22T19:23:24Z</dcterms:modified>
</cp:coreProperties>
</file>