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stl\Documents\_Teaching\ELC 411\student_repos\fa17\fa17_Jacob_Levine\elc_411\hw\"/>
    </mc:Choice>
  </mc:AlternateContent>
  <bookViews>
    <workbookView xWindow="5580" yWindow="0" windowWidth="14400" windowHeight="8100" xr2:uid="{FF3370C2-DD06-4D35-BC3C-822DA1EB6AC4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D71" i="1" l="1"/>
  <c r="A3" i="1" l="1"/>
  <c r="A4" i="1" s="1"/>
  <c r="A5" i="1" s="1"/>
  <c r="A6" i="1" s="1"/>
  <c r="A7" i="1" s="1"/>
  <c r="A8" i="1" s="1"/>
  <c r="G49" i="1" l="1"/>
  <c r="B48" i="1"/>
  <c r="G50" i="1" l="1"/>
  <c r="B49" i="1"/>
  <c r="G51" i="1" l="1"/>
  <c r="B50" i="1"/>
  <c r="G52" i="1" l="1"/>
  <c r="B51" i="1"/>
  <c r="G53" i="1" l="1"/>
  <c r="B52" i="1"/>
  <c r="G54" i="1" l="1"/>
  <c r="B53" i="1"/>
  <c r="G55" i="1" l="1"/>
  <c r="B54" i="1"/>
  <c r="G56" i="1" l="1"/>
  <c r="B55" i="1"/>
  <c r="G57" i="1" l="1"/>
  <c r="B56" i="1"/>
  <c r="G58" i="1" l="1"/>
  <c r="B57" i="1"/>
  <c r="G59" i="1" l="1"/>
  <c r="B58" i="1"/>
  <c r="G60" i="1" l="1"/>
  <c r="B59" i="1"/>
  <c r="G61" i="1" l="1"/>
  <c r="B60" i="1"/>
  <c r="G62" i="1" l="1"/>
  <c r="B61" i="1"/>
  <c r="G63" i="1" l="1"/>
  <c r="B63" i="1" s="1"/>
  <c r="B62" i="1"/>
</calcChain>
</file>

<file path=xl/sharedStrings.xml><?xml version="1.0" encoding="utf-8"?>
<sst xmlns="http://schemas.openxmlformats.org/spreadsheetml/2006/main" count="182" uniqueCount="119">
  <si>
    <t>Problem</t>
  </si>
  <si>
    <t>Deductions</t>
  </si>
  <si>
    <t>10</t>
  </si>
  <si>
    <t>2.1</t>
  </si>
  <si>
    <t>EOR r3, 31, r0</t>
  </si>
  <si>
    <t>ORR r3, r1, r0</t>
  </si>
  <si>
    <t>AND  r3, 31, r0</t>
  </si>
  <si>
    <t>BIC  r3, 31, r0</t>
  </si>
  <si>
    <t>BFI r3, r1, #4, #8</t>
  </si>
  <si>
    <t>MVN r3, 31</t>
  </si>
  <si>
    <t>MVN r3, r0</t>
  </si>
  <si>
    <t>MVN r3, r0
ADD r3, r1, r3</t>
  </si>
  <si>
    <t>Value of r3</t>
  </si>
  <si>
    <t>0xF1D3B597</t>
  </si>
  <si>
    <t>0xFFDFBF9F</t>
  </si>
  <si>
    <t>0x0E0C0A08</t>
  </si>
  <si>
    <t>0xF0D0B090</t>
  </si>
  <si>
    <t>0xF0F0F0F0</t>
  </si>
  <si>
    <t>0xEFCDAB88</t>
  </si>
  <si>
    <t>4</t>
  </si>
  <si>
    <t>Code Expected</t>
  </si>
  <si>
    <t>x=x*y+z-x</t>
  </si>
  <si>
    <t>MUL r4, r0, r1</t>
  </si>
  <si>
    <t>ADD r4, r4, r2</t>
  </si>
  <si>
    <t>Comments</t>
  </si>
  <si>
    <t>SUB r4, r4, r0</t>
  </si>
  <si>
    <t>SXTH r0, r4</t>
  </si>
  <si>
    <t>r4 = x*y</t>
  </si>
  <si>
    <t>r4 = x*y+z</t>
  </si>
  <si>
    <t>r4 = x*y+z-x</t>
  </si>
  <si>
    <t>r0=(int16_t) r4</t>
  </si>
  <si>
    <t>6</t>
  </si>
  <si>
    <t>Code expected</t>
  </si>
  <si>
    <t>MUL r2, r0, r0</t>
  </si>
  <si>
    <r>
      <t>r2 = x</t>
    </r>
    <r>
      <rPr>
        <vertAlign val="superscript"/>
        <sz val="11"/>
        <color theme="1"/>
        <rFont val="Calibri"/>
        <family val="2"/>
        <scheme val="minor"/>
      </rPr>
      <t>2</t>
    </r>
  </si>
  <si>
    <t>MUL r3, r2, r0</t>
  </si>
  <si>
    <t>MUL r0, r0, #10</t>
  </si>
  <si>
    <t>r0 = 10x</t>
  </si>
  <si>
    <r>
      <t>r3 = 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</si>
  <si>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r2 = 7x</t>
    </r>
    <r>
      <rPr>
        <vertAlign val="superscript"/>
        <sz val="11"/>
        <color theme="1"/>
        <rFont val="Calibri"/>
        <family val="2"/>
        <scheme val="minor"/>
      </rPr>
      <t>2</t>
    </r>
  </si>
  <si>
    <t>MUL r3, r3, #3</t>
  </si>
  <si>
    <t>MUL r2, r2, #7</t>
  </si>
  <si>
    <r>
      <t>r2 = 3x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</si>
  <si>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y=3x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+10x-11</t>
    </r>
  </si>
  <si>
    <t>SUB r1, r3, r2</t>
  </si>
  <si>
    <r>
      <t>y = 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-7x</t>
    </r>
    <r>
      <rPr>
        <vertAlign val="superscript"/>
        <sz val="11"/>
        <color theme="1"/>
        <rFont val="Calibri"/>
        <family val="2"/>
        <scheme val="minor"/>
      </rPr>
      <t>2</t>
    </r>
  </si>
  <si>
    <t>ADD r1, r1, r0</t>
  </si>
  <si>
    <r>
      <t>y = 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+10x</t>
    </r>
  </si>
  <si>
    <t>SUB r1, r1, #11</t>
  </si>
  <si>
    <r>
      <t>y = 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+10x-11</t>
    </r>
  </si>
  <si>
    <t>r0=0xAABBCCDD</t>
  </si>
  <si>
    <t>get:</t>
  </si>
  <si>
    <t>r0=0xDDCCBBAA</t>
  </si>
  <si>
    <t>SHL r1, r0, #24</t>
  </si>
  <si>
    <t>SHR r2, r0, #24</t>
  </si>
  <si>
    <t>SHR r3, r0, #8</t>
  </si>
  <si>
    <t>AND r3, r3, #0x0000FF00</t>
  </si>
  <si>
    <t>r2=0x000000AA</t>
  </si>
  <si>
    <t>r1=0xDD000000</t>
  </si>
  <si>
    <t>r3=0x00AABBCC</t>
  </si>
  <si>
    <t>r3=0x0000BB00</t>
  </si>
  <si>
    <t>SHL r4, r0, #8</t>
  </si>
  <si>
    <t>r4=0xBBCCDD00</t>
  </si>
  <si>
    <t>AND r4, r4, #0x00FF0000</t>
  </si>
  <si>
    <t>r4=0x00CC0000</t>
  </si>
  <si>
    <t>ORR r0, r1, r2</t>
  </si>
  <si>
    <t>r0=0xDD0000AA</t>
  </si>
  <si>
    <t>ORR r0, r0, r3</t>
  </si>
  <si>
    <t>r0=0xDD00BBAA</t>
  </si>
  <si>
    <t>ORR r0, r0, r4</t>
  </si>
  <si>
    <t>Chapter 5</t>
  </si>
  <si>
    <t>1.a</t>
  </si>
  <si>
    <t>LDR r1, [r0] // little end.</t>
  </si>
  <si>
    <t>Solution</t>
  </si>
  <si>
    <t>0x0DEB2C1A</t>
  </si>
  <si>
    <t>LDR r1, [r0] // big end.</t>
  </si>
  <si>
    <t>0x1A2CEB0D</t>
  </si>
  <si>
    <t>1.b</t>
  </si>
  <si>
    <t>LDR r1, [r0, #4]</t>
  </si>
  <si>
    <t>r1 = 0x79CDA3FD,
r0 unchanged</t>
  </si>
  <si>
    <t>LDR r1, [r0], #4</t>
  </si>
  <si>
    <t>r1 = 0x0DEB2C1A
r0 = 0x20008004</t>
  </si>
  <si>
    <t>pre-index</t>
  </si>
  <si>
    <t>post-index</t>
  </si>
  <si>
    <t>LDR r1, [r0, #4]!</t>
  </si>
  <si>
    <t>r1 = 0x79CDA3FD
r0 = 0x20008004</t>
  </si>
  <si>
    <t>3</t>
  </si>
  <si>
    <t>Address (Hex)</t>
  </si>
  <si>
    <t>STR r1, [r0], 4</t>
  </si>
  <si>
    <t>STR r1, [r0, 4]!</t>
  </si>
  <si>
    <t>STR r1, [r0, 4]</t>
  </si>
  <si>
    <t>pre-index &amp; upd.</t>
  </si>
  <si>
    <t>0x00</t>
  </si>
  <si>
    <t>0x12</t>
  </si>
  <si>
    <t>0x34</t>
  </si>
  <si>
    <t>0x56</t>
  </si>
  <si>
    <t>0x78</t>
  </si>
  <si>
    <t>r0 = 0x20000004</t>
  </si>
  <si>
    <t>r0 = 0x20000008</t>
  </si>
  <si>
    <t>5.1</t>
  </si>
  <si>
    <t>5.2</t>
  </si>
  <si>
    <t>5.3</t>
  </si>
  <si>
    <t>5.4</t>
  </si>
  <si>
    <t>LDRSB r1, r0</t>
  </si>
  <si>
    <t>LDRSH r1, r0</t>
  </si>
  <si>
    <t>LDRB r1, r0</t>
  </si>
  <si>
    <t>LDRH r1, r0</t>
  </si>
  <si>
    <t>0xFFFFFFC3</t>
  </si>
  <si>
    <t>0x000000C3</t>
  </si>
  <si>
    <t>0x0000B2C3</t>
  </si>
  <si>
    <t>Final Score</t>
  </si>
  <si>
    <t>each part 0.2 pts</t>
  </si>
  <si>
    <t>each part 0.4 pts</t>
  </si>
  <si>
    <t>Total 1.5 pts.</t>
  </si>
  <si>
    <t>each part 0.3 pts</t>
  </si>
  <si>
    <t>Total 1 pts</t>
  </si>
  <si>
    <t>0xF0D0B980 or
0x00000980</t>
  </si>
  <si>
    <t>0xFFFFB2C3</t>
  </si>
  <si>
    <t>0x01234567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</si>
</sst>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8"/>
      <color theme="1"/>
      <name val="Courier New"/>
      <family val="3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0" tint="-0.499984740745262"/>
      <name val="Courier New"/>
      <family val="3"/>
    </font>
    <font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2" fillId="0" borderId="3" xfId="0" applyNumberFormat="1" applyFont="1" applyBorder="1" applyAlignment="1">
      <alignment wrapText="1"/>
    </xf>
    <xf numFmtId="49" fontId="2" fillId="0" borderId="4" xfId="0" applyNumberFormat="1" applyFont="1" applyBorder="1"/>
    <xf numFmtId="0" fontId="2" fillId="0" borderId="4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164" fontId="4" fillId="0" borderId="6" xfId="0" applyNumberFormat="1" applyFont="1" applyBorder="1" applyAlignment="1">
      <alignment horizontal="right"/>
    </xf>
    <xf numFmtId="49" fontId="4" fillId="0" borderId="2" xfId="0" applyNumberFormat="1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8" xfId="0" applyNumberFormat="1" applyFont="1" applyBorder="1"/>
    <xf numFmtId="4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4" fillId="0" borderId="9" xfId="0" applyFont="1" applyBorder="1"/>
    <xf numFmtId="0" fontId="5" fillId="0" borderId="1" xfId="0" applyFont="1" applyBorder="1" applyAlignment="1">
      <alignment wrapText="1"/>
    </xf>
    <xf numFmtId="164" fontId="4" fillId="0" borderId="10" xfId="0" applyNumberFormat="1" applyFont="1" applyBorder="1"/>
    <xf numFmtId="49" fontId="4" fillId="0" borderId="11" xfId="0" applyNumberFormat="1" applyFont="1" applyBorder="1" applyAlignment="1">
      <alignment wrapText="1"/>
    </xf>
    <xf numFmtId="0" fontId="5" fillId="0" borderId="11" xfId="0" applyFont="1" applyBorder="1"/>
    <xf numFmtId="0" fontId="4" fillId="0" borderId="11" xfId="0" applyFont="1" applyBorder="1"/>
    <xf numFmtId="0" fontId="4" fillId="0" borderId="12" xfId="0" applyFont="1" applyBorder="1"/>
    <xf numFmtId="49" fontId="4" fillId="0" borderId="0" xfId="0" applyNumberFormat="1" applyFont="1"/>
    <xf numFmtId="49" fontId="4" fillId="0" borderId="6" xfId="0" applyNumberFormat="1" applyFont="1" applyBorder="1"/>
    <xf numFmtId="49" fontId="4" fillId="0" borderId="8" xfId="0" applyNumberFormat="1" applyFont="1" applyBorder="1"/>
    <xf numFmtId="49" fontId="4" fillId="0" borderId="10" xfId="0" applyNumberFormat="1" applyFont="1" applyBorder="1"/>
    <xf numFmtId="49" fontId="4" fillId="0" borderId="11" xfId="0" applyNumberFormat="1" applyFont="1" applyBorder="1"/>
    <xf numFmtId="0" fontId="6" fillId="0" borderId="2" xfId="0" applyFont="1" applyBorder="1"/>
    <xf numFmtId="0" fontId="7" fillId="0" borderId="2" xfId="0" applyFont="1" applyBorder="1"/>
    <xf numFmtId="0" fontId="6" fillId="0" borderId="1" xfId="0" applyFont="1" applyBorder="1"/>
    <xf numFmtId="0" fontId="7" fillId="0" borderId="1" xfId="0" applyFont="1" applyBorder="1"/>
    <xf numFmtId="0" fontId="6" fillId="0" borderId="11" xfId="0" applyFont="1" applyBorder="1"/>
    <xf numFmtId="0" fontId="7" fillId="0" borderId="11" xfId="0" applyFont="1" applyBorder="1"/>
    <xf numFmtId="49" fontId="4" fillId="0" borderId="4" xfId="0" applyNumberFormat="1" applyFont="1" applyBorder="1"/>
    <xf numFmtId="0" fontId="4" fillId="0" borderId="4" xfId="0" applyFont="1" applyBorder="1"/>
    <xf numFmtId="0" fontId="5" fillId="0" borderId="11" xfId="0" applyFont="1" applyBorder="1" applyAlignment="1">
      <alignment wrapText="1"/>
    </xf>
    <xf numFmtId="49" fontId="2" fillId="0" borderId="14" xfId="0" applyNumberFormat="1" applyFont="1" applyBorder="1"/>
    <xf numFmtId="0" fontId="5" fillId="0" borderId="15" xfId="0" applyFont="1" applyBorder="1"/>
    <xf numFmtId="0" fontId="8" fillId="0" borderId="15" xfId="0" applyFont="1" applyBorder="1"/>
    <xf numFmtId="0" fontId="4" fillId="0" borderId="16" xfId="0" applyFont="1" applyBorder="1"/>
    <xf numFmtId="49" fontId="4" fillId="0" borderId="17" xfId="0" applyNumberFormat="1" applyFont="1" applyBorder="1"/>
    <xf numFmtId="0" fontId="9" fillId="0" borderId="13" xfId="0" applyFont="1" applyBorder="1" applyAlignment="1">
      <alignment horizontal="center"/>
    </xf>
    <xf numFmtId="0" fontId="8" fillId="0" borderId="13" xfId="0" applyFont="1" applyBorder="1"/>
    <xf numFmtId="0" fontId="4" fillId="0" borderId="18" xfId="0" applyFont="1" applyBorder="1"/>
    <xf numFmtId="0" fontId="5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5" fillId="0" borderId="11" xfId="0" applyFont="1" applyBorder="1" applyAlignment="1">
      <alignment horizontal="center"/>
    </xf>
    <xf numFmtId="0" fontId="11" fillId="0" borderId="11" xfId="0" applyFont="1" applyBorder="1"/>
    <xf numFmtId="49" fontId="5" fillId="0" borderId="2" xfId="0" applyNumberFormat="1" applyFont="1" applyBorder="1"/>
    <xf numFmtId="49" fontId="5" fillId="0" borderId="1" xfId="0" applyNumberFormat="1" applyFont="1" applyBorder="1"/>
    <xf numFmtId="49" fontId="5" fillId="0" borderId="11" xfId="0" applyNumberFormat="1" applyFont="1" applyBorder="1"/>
    <xf numFmtId="0" fontId="3" fillId="0" borderId="19" xfId="0" applyFont="1" applyBorder="1"/>
    <xf numFmtId="0" fontId="3" fillId="0" borderId="20" xfId="0" applyFont="1" applyBorder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742111</xdr:colOff>
      <xdr:row>0</xdr:row>
      <xdr:rowOff>57151</xdr:rowOff>
    </xdr:from>
    <xdr:to>
      <xdr:col>15</xdr:col>
      <xdr:colOff>427653</xdr:colOff>
      <xdr:row>15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26170-8048-47B9-A333-377C0D700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1536" y="57151"/>
          <a:ext cx="4771892" cy="3771900"/>
        </a:xfrm>
        <a:prstGeom prst="rect">
          <a:avLst/>
        </a:prstGeom>
      </xdr:spPr>
    </xdr:pic>
    <xdr:clientData/>
  </xdr:twoCellAnchor>
  <xdr:twoCellAnchor editAs="oneCell">
    <xdr:from>
      <xdr:col>7</xdr:col>
      <xdr:colOff>790575</xdr:colOff>
      <xdr:row>16</xdr:row>
      <xdr:rowOff>304800</xdr:rowOff>
    </xdr:from>
    <xdr:to>
      <xdr:col>12</xdr:col>
      <xdr:colOff>561975</xdr:colOff>
      <xdr:row>20</xdr:row>
      <xdr:rowOff>124701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985E15-9223-4B1C-A0AD-B3C2AE3CA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4000500"/>
          <a:ext cx="3028950" cy="848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298F-9D88-4F89-973D-59B39FCEDAA5}">
  <dimension ref="A1:H75"/>
  <sheetViews>
    <sheetView tabSelected="1" topLeftCell="A55" workbookViewId="0">
      <selection activeCell="B68" sqref="B68"/>
    </sheetView>
  </sheetViews>
  <sheetFormatPr defaultRowHeight="15" x14ac:dyDescent="0.25"/>
  <cols>
    <col min="1" max="1" width="9.42578125" style="26" bestFit="1" customWidth="1"/>
    <col min="2" max="2" width="22" style="26" customWidth="1"/>
    <col min="3" max="3" width="24.42578125" style="14" bestFit="1" customWidth="1"/>
    <col min="4" max="4" width="16.85546875" style="14" bestFit="1" customWidth="1"/>
    <col min="5" max="6" width="16.140625" style="14" bestFit="1" customWidth="1"/>
    <col min="7" max="7" width="11" style="14" hidden="1" customWidth="1"/>
    <col min="8" max="8" width="12.28515625" style="14" customWidth="1"/>
    <col min="9" max="16384" width="9.140625" style="14"/>
  </cols>
  <sheetData>
    <row r="1" spans="1:6" s="7" customFormat="1" ht="30.75" thickBot="1" x14ac:dyDescent="0.3">
      <c r="A1" s="1" t="s">
        <v>111</v>
      </c>
      <c r="B1" s="2" t="s">
        <v>0</v>
      </c>
      <c r="C1" s="3" t="s">
        <v>12</v>
      </c>
      <c r="D1" s="4"/>
      <c r="E1" s="5" t="s">
        <v>1</v>
      </c>
      <c r="F1" s="6"/>
    </row>
    <row r="2" spans="1:6" ht="15.75" thickTop="1" x14ac:dyDescent="0.25">
      <c r="A2" s="8" t="s">
        <v>3</v>
      </c>
      <c r="B2" s="9" t="s">
        <v>4</v>
      </c>
      <c r="C2" s="10" t="s">
        <v>13</v>
      </c>
      <c r="D2" s="11"/>
      <c r="E2" s="12"/>
      <c r="F2" s="13"/>
    </row>
    <row r="3" spans="1:6" x14ac:dyDescent="0.25">
      <c r="A3" s="15">
        <f>0.1+A2</f>
        <v>2.2000000000000002</v>
      </c>
      <c r="B3" s="16" t="s">
        <v>5</v>
      </c>
      <c r="C3" s="17" t="s">
        <v>14</v>
      </c>
      <c r="D3" s="18"/>
      <c r="E3" s="19"/>
      <c r="F3" s="13"/>
    </row>
    <row r="4" spans="1:6" x14ac:dyDescent="0.25">
      <c r="A4" s="15">
        <f t="shared" ref="A4:A8" si="0">0.1+A3</f>
        <v>2.3000000000000003</v>
      </c>
      <c r="B4" s="16" t="s">
        <v>6</v>
      </c>
      <c r="C4" s="17" t="s">
        <v>15</v>
      </c>
      <c r="D4" s="18"/>
      <c r="E4" s="19"/>
      <c r="F4" s="13"/>
    </row>
    <row r="5" spans="1:6" x14ac:dyDescent="0.25">
      <c r="A5" s="15">
        <f t="shared" si="0"/>
        <v>2.4000000000000004</v>
      </c>
      <c r="B5" s="16" t="s">
        <v>7</v>
      </c>
      <c r="C5" s="17" t="s">
        <v>16</v>
      </c>
      <c r="D5" s="18"/>
      <c r="E5" s="19">
        <v>0.2</v>
      </c>
      <c r="F5" s="13"/>
    </row>
    <row r="6" spans="1:6" ht="30" x14ac:dyDescent="0.25">
      <c r="A6" s="15">
        <f t="shared" si="0"/>
        <v>2.5000000000000004</v>
      </c>
      <c r="B6" s="16" t="s">
        <v>8</v>
      </c>
      <c r="C6" s="20" t="s">
        <v>116</v>
      </c>
      <c r="D6" s="18"/>
      <c r="E6" s="19"/>
      <c r="F6" s="13"/>
    </row>
    <row r="7" spans="1:6" x14ac:dyDescent="0.25">
      <c r="A7" s="15">
        <f t="shared" si="0"/>
        <v>2.6000000000000005</v>
      </c>
      <c r="B7" s="16" t="s">
        <v>9</v>
      </c>
      <c r="C7" s="17" t="s">
        <v>118</v>
      </c>
      <c r="D7" s="18"/>
      <c r="E7" s="19"/>
      <c r="F7" s="13"/>
    </row>
    <row r="8" spans="1:6" x14ac:dyDescent="0.25">
      <c r="A8" s="15">
        <f t="shared" si="0"/>
        <v>2.7000000000000006</v>
      </c>
      <c r="B8" s="16" t="s">
        <v>10</v>
      </c>
      <c r="C8" s="17" t="s">
        <v>17</v>
      </c>
      <c r="D8" s="18"/>
      <c r="E8" s="19"/>
      <c r="F8" s="13"/>
    </row>
    <row r="9" spans="1:6" ht="30.75" thickBot="1" x14ac:dyDescent="0.3">
      <c r="A9" s="21">
        <v>2.8</v>
      </c>
      <c r="B9" s="22" t="s">
        <v>11</v>
      </c>
      <c r="C9" s="23" t="s">
        <v>18</v>
      </c>
      <c r="D9" s="24"/>
      <c r="E9" s="25"/>
      <c r="F9" s="13"/>
    </row>
    <row r="10" spans="1:6" ht="15.75" thickBot="1" x14ac:dyDescent="0.3">
      <c r="F10" s="13"/>
    </row>
    <row r="11" spans="1:6" s="7" customFormat="1" ht="30.75" thickBot="1" x14ac:dyDescent="0.3">
      <c r="A11" s="1" t="s">
        <v>114</v>
      </c>
      <c r="B11" s="2" t="s">
        <v>0</v>
      </c>
      <c r="C11" s="3" t="s">
        <v>20</v>
      </c>
      <c r="D11" s="3" t="s">
        <v>24</v>
      </c>
      <c r="E11" s="5" t="s">
        <v>1</v>
      </c>
      <c r="F11" s="6"/>
    </row>
    <row r="12" spans="1:6" ht="15.75" thickTop="1" x14ac:dyDescent="0.25">
      <c r="A12" s="27" t="s">
        <v>19</v>
      </c>
      <c r="B12" s="9" t="s">
        <v>21</v>
      </c>
      <c r="C12" s="10" t="s">
        <v>22</v>
      </c>
      <c r="D12" s="11" t="s">
        <v>27</v>
      </c>
      <c r="E12" s="12"/>
      <c r="F12" s="13"/>
    </row>
    <row r="13" spans="1:6" x14ac:dyDescent="0.25">
      <c r="A13" s="28"/>
      <c r="B13" s="16"/>
      <c r="C13" s="17" t="s">
        <v>23</v>
      </c>
      <c r="D13" s="18" t="s">
        <v>28</v>
      </c>
      <c r="E13" s="19"/>
      <c r="F13" s="13"/>
    </row>
    <row r="14" spans="1:6" x14ac:dyDescent="0.25">
      <c r="A14" s="28"/>
      <c r="B14" s="16"/>
      <c r="C14" s="17" t="s">
        <v>25</v>
      </c>
      <c r="D14" s="18" t="s">
        <v>29</v>
      </c>
      <c r="E14" s="19"/>
      <c r="F14" s="13"/>
    </row>
    <row r="15" spans="1:6" ht="15.75" thickBot="1" x14ac:dyDescent="0.3">
      <c r="A15" s="29"/>
      <c r="B15" s="30"/>
      <c r="C15" s="23" t="s">
        <v>26</v>
      </c>
      <c r="D15" s="24" t="s">
        <v>30</v>
      </c>
      <c r="E15" s="25">
        <v>0.3</v>
      </c>
      <c r="F15" s="13"/>
    </row>
    <row r="16" spans="1:6" ht="15.75" thickBot="1" x14ac:dyDescent="0.3">
      <c r="F16" s="13"/>
    </row>
    <row r="17" spans="1:6" s="7" customFormat="1" ht="30.75" thickBot="1" x14ac:dyDescent="0.3">
      <c r="A17" s="1" t="s">
        <v>111</v>
      </c>
      <c r="B17" s="2" t="s">
        <v>0</v>
      </c>
      <c r="C17" s="3" t="s">
        <v>32</v>
      </c>
      <c r="D17" s="3" t="s">
        <v>24</v>
      </c>
      <c r="E17" s="5" t="s">
        <v>1</v>
      </c>
      <c r="F17" s="6"/>
    </row>
    <row r="18" spans="1:6" ht="18" thickTop="1" x14ac:dyDescent="0.25">
      <c r="A18" s="27" t="s">
        <v>31</v>
      </c>
      <c r="B18" s="9" t="s">
        <v>43</v>
      </c>
      <c r="C18" s="10" t="s">
        <v>33</v>
      </c>
      <c r="D18" s="11" t="s">
        <v>34</v>
      </c>
      <c r="E18" s="12"/>
      <c r="F18" s="13"/>
    </row>
    <row r="19" spans="1:6" ht="17.25" x14ac:dyDescent="0.25">
      <c r="A19" s="28"/>
      <c r="B19" s="16"/>
      <c r="C19" s="17" t="s">
        <v>35</v>
      </c>
      <c r="D19" s="18" t="s">
        <v>38</v>
      </c>
      <c r="E19" s="19"/>
      <c r="F19" s="13"/>
    </row>
    <row r="20" spans="1:6" x14ac:dyDescent="0.25">
      <c r="A20" s="28"/>
      <c r="B20" s="16"/>
      <c r="C20" s="17" t="s">
        <v>36</v>
      </c>
      <c r="D20" s="18" t="s">
        <v>37</v>
      </c>
      <c r="E20" s="19"/>
      <c r="F20" s="13"/>
    </row>
    <row r="21" spans="1:6" ht="17.25" x14ac:dyDescent="0.25">
      <c r="A21" s="28"/>
      <c r="B21" s="16"/>
      <c r="C21" s="17" t="s">
        <v>41</v>
      </c>
      <c r="D21" s="11" t="s">
        <v>39</v>
      </c>
      <c r="E21" s="19"/>
      <c r="F21" s="13"/>
    </row>
    <row r="22" spans="1:6" ht="17.25" x14ac:dyDescent="0.25">
      <c r="A22" s="28"/>
      <c r="B22" s="16"/>
      <c r="C22" s="17" t="s">
        <v>40</v>
      </c>
      <c r="D22" s="11" t="s">
        <v>42</v>
      </c>
      <c r="E22" s="19"/>
      <c r="F22" s="13"/>
    </row>
    <row r="23" spans="1:6" ht="17.25" x14ac:dyDescent="0.25">
      <c r="A23" s="28"/>
      <c r="B23" s="16"/>
      <c r="C23" s="17" t="s">
        <v>44</v>
      </c>
      <c r="D23" s="11" t="s">
        <v>45</v>
      </c>
      <c r="E23" s="19"/>
      <c r="F23" s="13"/>
    </row>
    <row r="24" spans="1:6" ht="17.25" x14ac:dyDescent="0.25">
      <c r="A24" s="28"/>
      <c r="B24" s="16"/>
      <c r="C24" s="17" t="s">
        <v>46</v>
      </c>
      <c r="D24" s="11" t="s">
        <v>47</v>
      </c>
      <c r="E24" s="19"/>
      <c r="F24" s="13"/>
    </row>
    <row r="25" spans="1:6" ht="18" thickBot="1" x14ac:dyDescent="0.3">
      <c r="A25" s="29"/>
      <c r="B25" s="30"/>
      <c r="C25" s="23" t="s">
        <v>48</v>
      </c>
      <c r="D25" s="24" t="s">
        <v>49</v>
      </c>
      <c r="E25" s="25"/>
      <c r="F25" s="13"/>
    </row>
    <row r="26" spans="1:6" ht="15.75" thickBot="1" x14ac:dyDescent="0.3">
      <c r="F26" s="13"/>
    </row>
    <row r="27" spans="1:6" s="7" customFormat="1" ht="30.75" thickBot="1" x14ac:dyDescent="0.3">
      <c r="A27" s="1" t="s">
        <v>115</v>
      </c>
      <c r="B27" s="2" t="s">
        <v>0</v>
      </c>
      <c r="C27" s="3" t="s">
        <v>20</v>
      </c>
      <c r="D27" s="2" t="s">
        <v>24</v>
      </c>
      <c r="E27" s="5" t="s">
        <v>1</v>
      </c>
      <c r="F27" s="6"/>
    </row>
    <row r="28" spans="1:6" ht="15.75" thickTop="1" x14ac:dyDescent="0.25">
      <c r="A28" s="27" t="s">
        <v>2</v>
      </c>
      <c r="B28" s="9" t="s">
        <v>50</v>
      </c>
      <c r="C28" s="31" t="s">
        <v>53</v>
      </c>
      <c r="D28" s="32" t="s">
        <v>58</v>
      </c>
      <c r="E28" s="12"/>
      <c r="F28" s="13"/>
    </row>
    <row r="29" spans="1:6" x14ac:dyDescent="0.25">
      <c r="A29" s="28"/>
      <c r="B29" s="16" t="s">
        <v>51</v>
      </c>
      <c r="C29" s="33" t="s">
        <v>54</v>
      </c>
      <c r="D29" s="34" t="s">
        <v>57</v>
      </c>
      <c r="E29" s="19"/>
      <c r="F29" s="13"/>
    </row>
    <row r="30" spans="1:6" x14ac:dyDescent="0.25">
      <c r="A30" s="28"/>
      <c r="B30" s="16" t="s">
        <v>52</v>
      </c>
      <c r="C30" s="33" t="s">
        <v>55</v>
      </c>
      <c r="D30" s="34" t="s">
        <v>59</v>
      </c>
      <c r="E30" s="19"/>
      <c r="F30" s="13"/>
    </row>
    <row r="31" spans="1:6" x14ac:dyDescent="0.25">
      <c r="A31" s="28"/>
      <c r="B31" s="16"/>
      <c r="C31" s="33" t="s">
        <v>56</v>
      </c>
      <c r="D31" s="34" t="s">
        <v>60</v>
      </c>
      <c r="E31" s="19"/>
      <c r="F31" s="13"/>
    </row>
    <row r="32" spans="1:6" x14ac:dyDescent="0.25">
      <c r="A32" s="28"/>
      <c r="B32" s="16"/>
      <c r="C32" s="33" t="s">
        <v>61</v>
      </c>
      <c r="D32" s="34" t="s">
        <v>62</v>
      </c>
      <c r="E32" s="19"/>
      <c r="F32" s="13"/>
    </row>
    <row r="33" spans="1:8" x14ac:dyDescent="0.25">
      <c r="A33" s="28"/>
      <c r="B33" s="16"/>
      <c r="C33" s="33" t="s">
        <v>63</v>
      </c>
      <c r="D33" s="34" t="s">
        <v>64</v>
      </c>
      <c r="E33" s="19"/>
      <c r="F33" s="13"/>
    </row>
    <row r="34" spans="1:8" x14ac:dyDescent="0.25">
      <c r="A34" s="28"/>
      <c r="B34" s="16"/>
      <c r="C34" s="33" t="s">
        <v>65</v>
      </c>
      <c r="D34" s="34" t="s">
        <v>66</v>
      </c>
      <c r="E34" s="19">
        <v>0.1</v>
      </c>
      <c r="F34" s="13"/>
    </row>
    <row r="35" spans="1:8" x14ac:dyDescent="0.25">
      <c r="A35" s="28"/>
      <c r="B35" s="16"/>
      <c r="C35" s="33" t="s">
        <v>67</v>
      </c>
      <c r="D35" s="34" t="s">
        <v>68</v>
      </c>
      <c r="E35" s="19">
        <v>0.1</v>
      </c>
      <c r="F35" s="13"/>
    </row>
    <row r="36" spans="1:8" ht="15.75" thickBot="1" x14ac:dyDescent="0.3">
      <c r="A36" s="29"/>
      <c r="B36" s="30"/>
      <c r="C36" s="35" t="s">
        <v>69</v>
      </c>
      <c r="D36" s="36" t="s">
        <v>52</v>
      </c>
      <c r="E36" s="25">
        <v>0.1</v>
      </c>
      <c r="F36" s="13"/>
    </row>
    <row r="37" spans="1:8" x14ac:dyDescent="0.25">
      <c r="F37" s="13"/>
    </row>
    <row r="38" spans="1:8" ht="15.75" thickBot="1" x14ac:dyDescent="0.3">
      <c r="A38" s="14" t="s">
        <v>70</v>
      </c>
      <c r="B38" s="14"/>
      <c r="F38" s="13"/>
    </row>
    <row r="39" spans="1:8" ht="30.75" thickBot="1" x14ac:dyDescent="0.3">
      <c r="A39" s="1" t="s">
        <v>114</v>
      </c>
      <c r="B39" s="37" t="s">
        <v>0</v>
      </c>
      <c r="C39" s="38" t="s">
        <v>73</v>
      </c>
      <c r="D39" s="2" t="s">
        <v>24</v>
      </c>
      <c r="E39" s="5" t="s">
        <v>1</v>
      </c>
      <c r="F39" s="13"/>
    </row>
    <row r="40" spans="1:8" ht="15.75" thickTop="1" x14ac:dyDescent="0.25">
      <c r="A40" s="27" t="s">
        <v>71</v>
      </c>
      <c r="B40" s="9" t="s">
        <v>72</v>
      </c>
      <c r="C40" s="10" t="s">
        <v>74</v>
      </c>
      <c r="D40" s="11"/>
      <c r="E40" s="12">
        <v>0.15</v>
      </c>
      <c r="F40" s="13"/>
    </row>
    <row r="41" spans="1:8" x14ac:dyDescent="0.25">
      <c r="A41" s="28"/>
      <c r="B41" s="16" t="s">
        <v>75</v>
      </c>
      <c r="C41" s="17" t="s">
        <v>76</v>
      </c>
      <c r="D41" s="18"/>
      <c r="E41" s="19">
        <v>0.15</v>
      </c>
      <c r="F41" s="13"/>
    </row>
    <row r="42" spans="1:8" ht="30" x14ac:dyDescent="0.25">
      <c r="A42" s="28" t="s">
        <v>77</v>
      </c>
      <c r="B42" s="16" t="s">
        <v>78</v>
      </c>
      <c r="C42" s="20" t="s">
        <v>79</v>
      </c>
      <c r="D42" s="18" t="s">
        <v>82</v>
      </c>
      <c r="E42" s="19"/>
      <c r="F42" s="13"/>
    </row>
    <row r="43" spans="1:8" ht="30" x14ac:dyDescent="0.25">
      <c r="A43" s="28"/>
      <c r="B43" s="16" t="s">
        <v>80</v>
      </c>
      <c r="C43" s="20" t="s">
        <v>81</v>
      </c>
      <c r="D43" s="18" t="s">
        <v>83</v>
      </c>
      <c r="E43" s="19"/>
      <c r="F43" s="13"/>
    </row>
    <row r="44" spans="1:8" ht="30.75" thickBot="1" x14ac:dyDescent="0.3">
      <c r="A44" s="29"/>
      <c r="B44" s="30" t="s">
        <v>84</v>
      </c>
      <c r="C44" s="39" t="s">
        <v>85</v>
      </c>
      <c r="D44" s="24" t="s">
        <v>91</v>
      </c>
      <c r="E44" s="25"/>
      <c r="F44" s="13"/>
    </row>
    <row r="45" spans="1:8" ht="15.75" thickBot="1" x14ac:dyDescent="0.3"/>
    <row r="46" spans="1:8" x14ac:dyDescent="0.25">
      <c r="A46" s="40" t="s">
        <v>113</v>
      </c>
      <c r="B46" s="41"/>
      <c r="C46" s="41"/>
      <c r="D46" s="42" t="s">
        <v>97</v>
      </c>
      <c r="E46" s="42" t="s">
        <v>98</v>
      </c>
      <c r="F46" s="43" t="s">
        <v>1</v>
      </c>
      <c r="H46" s="13"/>
    </row>
    <row r="47" spans="1:8" ht="16.5" thickBot="1" x14ac:dyDescent="0.35">
      <c r="A47" s="44" t="s">
        <v>86</v>
      </c>
      <c r="B47" s="45" t="s">
        <v>87</v>
      </c>
      <c r="C47" s="46" t="s">
        <v>88</v>
      </c>
      <c r="D47" s="46" t="s">
        <v>89</v>
      </c>
      <c r="E47" s="46" t="s">
        <v>90</v>
      </c>
      <c r="F47" s="47"/>
      <c r="H47" s="13"/>
    </row>
    <row r="48" spans="1:8" ht="15.75" thickTop="1" x14ac:dyDescent="0.25">
      <c r="A48" s="28"/>
      <c r="B48" s="48" t="str">
        <f t="shared" ref="B48" si="1">DEC2HEX(G48)</f>
        <v>8000F</v>
      </c>
      <c r="C48" s="49" t="s">
        <v>92</v>
      </c>
      <c r="D48" s="49" t="s">
        <v>92</v>
      </c>
      <c r="E48" s="50" t="s">
        <v>93</v>
      </c>
      <c r="F48" s="19"/>
      <c r="G48" s="14">
        <f>2^19+15</f>
        <v>524303</v>
      </c>
      <c r="H48" s="13"/>
    </row>
    <row r="49" spans="1:8" x14ac:dyDescent="0.25">
      <c r="A49" s="28"/>
      <c r="B49" s="48" t="str">
        <f t="shared" ref="B49:B63" si="2">DEC2HEX(G49)</f>
        <v>8000E</v>
      </c>
      <c r="C49" s="49" t="s">
        <v>92</v>
      </c>
      <c r="D49" s="49" t="s">
        <v>92</v>
      </c>
      <c r="E49" s="50" t="s">
        <v>94</v>
      </c>
      <c r="F49" s="19"/>
      <c r="G49" s="14">
        <f t="shared" ref="G49:G63" si="3">G48-1</f>
        <v>524302</v>
      </c>
      <c r="H49" s="13"/>
    </row>
    <row r="50" spans="1:8" x14ac:dyDescent="0.25">
      <c r="A50" s="28"/>
      <c r="B50" s="48" t="str">
        <f t="shared" si="2"/>
        <v>8000D</v>
      </c>
      <c r="C50" s="49" t="s">
        <v>92</v>
      </c>
      <c r="D50" s="49" t="s">
        <v>92</v>
      </c>
      <c r="E50" s="50" t="s">
        <v>95</v>
      </c>
      <c r="F50" s="19"/>
      <c r="G50" s="14">
        <f t="shared" si="3"/>
        <v>524301</v>
      </c>
      <c r="H50" s="13"/>
    </row>
    <row r="51" spans="1:8" x14ac:dyDescent="0.25">
      <c r="A51" s="28"/>
      <c r="B51" s="48" t="str">
        <f t="shared" si="2"/>
        <v>8000C</v>
      </c>
      <c r="C51" s="49" t="s">
        <v>92</v>
      </c>
      <c r="D51" s="49" t="s">
        <v>92</v>
      </c>
      <c r="E51" s="50" t="s">
        <v>96</v>
      </c>
      <c r="F51" s="19"/>
      <c r="G51" s="14">
        <f t="shared" si="3"/>
        <v>524300</v>
      </c>
      <c r="H51" s="13"/>
    </row>
    <row r="52" spans="1:8" x14ac:dyDescent="0.25">
      <c r="A52" s="28"/>
      <c r="B52" s="48" t="str">
        <f t="shared" si="2"/>
        <v>8000B</v>
      </c>
      <c r="C52" s="49" t="s">
        <v>92</v>
      </c>
      <c r="D52" s="50" t="s">
        <v>93</v>
      </c>
      <c r="E52" s="17" t="s">
        <v>93</v>
      </c>
      <c r="F52" s="19"/>
      <c r="G52" s="14">
        <f t="shared" si="3"/>
        <v>524299</v>
      </c>
      <c r="H52" s="13"/>
    </row>
    <row r="53" spans="1:8" x14ac:dyDescent="0.25">
      <c r="A53" s="28"/>
      <c r="B53" s="48" t="str">
        <f t="shared" si="2"/>
        <v>8000A</v>
      </c>
      <c r="C53" s="49" t="s">
        <v>92</v>
      </c>
      <c r="D53" s="50" t="s">
        <v>94</v>
      </c>
      <c r="E53" s="17" t="s">
        <v>94</v>
      </c>
      <c r="F53" s="19"/>
      <c r="G53" s="14">
        <f t="shared" si="3"/>
        <v>524298</v>
      </c>
      <c r="H53" s="13"/>
    </row>
    <row r="54" spans="1:8" x14ac:dyDescent="0.25">
      <c r="A54" s="28"/>
      <c r="B54" s="48" t="str">
        <f t="shared" si="2"/>
        <v>80009</v>
      </c>
      <c r="C54" s="49" t="s">
        <v>92</v>
      </c>
      <c r="D54" s="50" t="s">
        <v>95</v>
      </c>
      <c r="E54" s="17" t="s">
        <v>95</v>
      </c>
      <c r="F54" s="19"/>
      <c r="G54" s="14">
        <f t="shared" si="3"/>
        <v>524297</v>
      </c>
      <c r="H54" s="13"/>
    </row>
    <row r="55" spans="1:8" x14ac:dyDescent="0.25">
      <c r="A55" s="28"/>
      <c r="B55" s="48" t="str">
        <f t="shared" si="2"/>
        <v>80008</v>
      </c>
      <c r="C55" s="49" t="s">
        <v>92</v>
      </c>
      <c r="D55" s="50" t="s">
        <v>96</v>
      </c>
      <c r="E55" s="17" t="s">
        <v>96</v>
      </c>
      <c r="F55" s="19"/>
      <c r="G55" s="14">
        <f t="shared" si="3"/>
        <v>524296</v>
      </c>
      <c r="H55" s="13"/>
    </row>
    <row r="56" spans="1:8" x14ac:dyDescent="0.25">
      <c r="A56" s="28"/>
      <c r="B56" s="48" t="str">
        <f t="shared" si="2"/>
        <v>80007</v>
      </c>
      <c r="C56" s="49" t="s">
        <v>92</v>
      </c>
      <c r="D56" s="49" t="s">
        <v>92</v>
      </c>
      <c r="E56" s="49" t="s">
        <v>92</v>
      </c>
      <c r="F56" s="19"/>
      <c r="G56" s="14">
        <f t="shared" si="3"/>
        <v>524295</v>
      </c>
      <c r="H56" s="13"/>
    </row>
    <row r="57" spans="1:8" x14ac:dyDescent="0.25">
      <c r="A57" s="28"/>
      <c r="B57" s="48" t="str">
        <f t="shared" si="2"/>
        <v>80006</v>
      </c>
      <c r="C57" s="49" t="s">
        <v>92</v>
      </c>
      <c r="D57" s="49" t="s">
        <v>92</v>
      </c>
      <c r="E57" s="49" t="s">
        <v>92</v>
      </c>
      <c r="F57" s="19"/>
      <c r="G57" s="14">
        <f t="shared" si="3"/>
        <v>524294</v>
      </c>
      <c r="H57" s="13"/>
    </row>
    <row r="58" spans="1:8" x14ac:dyDescent="0.25">
      <c r="A58" s="28"/>
      <c r="B58" s="48" t="str">
        <f t="shared" si="2"/>
        <v>80005</v>
      </c>
      <c r="C58" s="49" t="s">
        <v>92</v>
      </c>
      <c r="D58" s="49" t="s">
        <v>92</v>
      </c>
      <c r="E58" s="49" t="s">
        <v>92</v>
      </c>
      <c r="F58" s="19"/>
      <c r="G58" s="14">
        <f t="shared" si="3"/>
        <v>524293</v>
      </c>
      <c r="H58" s="13"/>
    </row>
    <row r="59" spans="1:8" x14ac:dyDescent="0.25">
      <c r="A59" s="28"/>
      <c r="B59" s="48" t="str">
        <f t="shared" si="2"/>
        <v>80004</v>
      </c>
      <c r="C59" s="49" t="s">
        <v>92</v>
      </c>
      <c r="D59" s="49" t="s">
        <v>92</v>
      </c>
      <c r="E59" s="49" t="s">
        <v>92</v>
      </c>
      <c r="F59" s="19"/>
      <c r="G59" s="14">
        <f t="shared" si="3"/>
        <v>524292</v>
      </c>
      <c r="H59" s="13"/>
    </row>
    <row r="60" spans="1:8" x14ac:dyDescent="0.25">
      <c r="A60" s="28"/>
      <c r="B60" s="48" t="str">
        <f t="shared" si="2"/>
        <v>80003</v>
      </c>
      <c r="C60" s="50" t="s">
        <v>93</v>
      </c>
      <c r="D60" s="17" t="s">
        <v>93</v>
      </c>
      <c r="E60" s="17" t="s">
        <v>93</v>
      </c>
      <c r="F60" s="19"/>
      <c r="G60" s="14">
        <f t="shared" si="3"/>
        <v>524291</v>
      </c>
      <c r="H60" s="13"/>
    </row>
    <row r="61" spans="1:8" x14ac:dyDescent="0.25">
      <c r="A61" s="28"/>
      <c r="B61" s="48" t="str">
        <f t="shared" si="2"/>
        <v>80002</v>
      </c>
      <c r="C61" s="50" t="s">
        <v>94</v>
      </c>
      <c r="D61" s="17" t="s">
        <v>94</v>
      </c>
      <c r="E61" s="17" t="s">
        <v>94</v>
      </c>
      <c r="F61" s="19"/>
      <c r="G61" s="14">
        <f t="shared" si="3"/>
        <v>524290</v>
      </c>
      <c r="H61" s="13"/>
    </row>
    <row r="62" spans="1:8" x14ac:dyDescent="0.25">
      <c r="A62" s="28"/>
      <c r="B62" s="48" t="str">
        <f t="shared" si="2"/>
        <v>80001</v>
      </c>
      <c r="C62" s="50" t="s">
        <v>95</v>
      </c>
      <c r="D62" s="17" t="s">
        <v>95</v>
      </c>
      <c r="E62" s="17" t="s">
        <v>95</v>
      </c>
      <c r="F62" s="19"/>
      <c r="G62" s="14">
        <f t="shared" si="3"/>
        <v>524289</v>
      </c>
      <c r="H62" s="13"/>
    </row>
    <row r="63" spans="1:8" ht="15.75" thickBot="1" x14ac:dyDescent="0.3">
      <c r="A63" s="29"/>
      <c r="B63" s="51" t="str">
        <f t="shared" si="2"/>
        <v>80000</v>
      </c>
      <c r="C63" s="52" t="s">
        <v>96</v>
      </c>
      <c r="D63" s="23" t="s">
        <v>96</v>
      </c>
      <c r="E63" s="23" t="s">
        <v>96</v>
      </c>
      <c r="F63" s="25"/>
      <c r="G63" s="14">
        <f t="shared" si="3"/>
        <v>524288</v>
      </c>
      <c r="H63" s="13"/>
    </row>
    <row r="64" spans="1:8" ht="15.75" thickBot="1" x14ac:dyDescent="0.3"/>
    <row r="65" spans="1:6" ht="30.75" thickBot="1" x14ac:dyDescent="0.3">
      <c r="A65" s="1" t="s">
        <v>112</v>
      </c>
      <c r="B65" s="37" t="s">
        <v>0</v>
      </c>
      <c r="C65" s="38" t="s">
        <v>73</v>
      </c>
      <c r="D65" s="2" t="s">
        <v>24</v>
      </c>
      <c r="E65" s="5" t="s">
        <v>1</v>
      </c>
      <c r="F65" s="13"/>
    </row>
    <row r="66" spans="1:6" ht="15.75" thickTop="1" x14ac:dyDescent="0.25">
      <c r="A66" s="27" t="s">
        <v>99</v>
      </c>
      <c r="B66" s="53" t="s">
        <v>103</v>
      </c>
      <c r="C66" s="10" t="s">
        <v>107</v>
      </c>
      <c r="D66" s="11"/>
      <c r="E66" s="12">
        <v>0.3</v>
      </c>
      <c r="F66" s="13"/>
    </row>
    <row r="67" spans="1:6" x14ac:dyDescent="0.25">
      <c r="A67" s="28" t="s">
        <v>100</v>
      </c>
      <c r="B67" s="54" t="s">
        <v>104</v>
      </c>
      <c r="C67" s="17" t="s">
        <v>117</v>
      </c>
      <c r="D67" s="18"/>
      <c r="E67" s="19">
        <v>0.3</v>
      </c>
      <c r="F67" s="13"/>
    </row>
    <row r="68" spans="1:6" x14ac:dyDescent="0.25">
      <c r="A68" s="28" t="s">
        <v>101</v>
      </c>
      <c r="B68" s="54" t="s">
        <v>105</v>
      </c>
      <c r="C68" s="17" t="s">
        <v>108</v>
      </c>
      <c r="D68" s="18"/>
      <c r="E68" s="19"/>
      <c r="F68" s="13"/>
    </row>
    <row r="69" spans="1:6" ht="15.75" thickBot="1" x14ac:dyDescent="0.3">
      <c r="A69" s="29" t="s">
        <v>102</v>
      </c>
      <c r="B69" s="55" t="s">
        <v>106</v>
      </c>
      <c r="C69" s="23" t="s">
        <v>109</v>
      </c>
      <c r="D69" s="24"/>
      <c r="E69" s="25"/>
      <c r="F69" s="13"/>
    </row>
    <row r="70" spans="1:6" ht="15.75" thickBot="1" x14ac:dyDescent="0.3"/>
    <row r="71" spans="1:6" ht="15.75" thickBot="1" x14ac:dyDescent="0.3">
      <c r="C71" s="56" t="s">
        <v>110</v>
      </c>
      <c r="D71" s="57">
        <f>10-SUM(E66:E69)-F47-SUM(E40:E44)-SUM(E28:E36)-SUM(E18:E25)-SUM(E12:E15)-SUM(E2:E9)</f>
        <v>8.2999999999999989</v>
      </c>
    </row>
    <row r="75" spans="1:6" x14ac:dyDescent="0.25">
      <c r="B75" s="5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2017-09-20T15:45:03Z</dcterms:created>
  <dcterms:modified xsi:type="dcterms:W3CDTF">2017-10-07T14:25:14Z</dcterms:modified>
</cp:coreProperties>
</file>