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jnumbers_vols_utk_edu/Documents/Documents/2026-Structural-Coherence-Model - Working/"/>
    </mc:Choice>
  </mc:AlternateContent>
  <xr:revisionPtr revIDLastSave="0" documentId="8_{E94DA936-EC1C-40FD-A758-2B663D329A69}" xr6:coauthVersionLast="47" xr6:coauthVersionMax="47" xr10:uidLastSave="{00000000-0000-0000-0000-000000000000}"/>
  <bookViews>
    <workbookView xWindow="30060" yWindow="1365" windowWidth="24750" windowHeight="12705" xr2:uid="{8C1B0CA4-231F-4ABF-AF45-1BEB302772AB}"/>
  </bookViews>
  <sheets>
    <sheet name="SCL_result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/>
  <c r="I4" i="1"/>
  <c r="O4" i="1" s="1"/>
  <c r="J4" i="1"/>
  <c r="K4" i="1"/>
  <c r="L4" i="1"/>
  <c r="M4" i="1"/>
  <c r="Q4" i="1" s="1"/>
  <c r="N4" i="1"/>
  <c r="J2" i="1"/>
  <c r="O3" i="1"/>
  <c r="L3" i="1"/>
  <c r="K3" i="1"/>
  <c r="J3" i="1"/>
  <c r="I3" i="1"/>
  <c r="H3" i="1"/>
  <c r="N3" i="1" s="1"/>
  <c r="G3" i="1"/>
  <c r="M3" i="1" s="1"/>
  <c r="K2" i="1"/>
  <c r="H2" i="1"/>
  <c r="N2" i="1" s="1"/>
  <c r="G2" i="1"/>
  <c r="M2" i="1" s="1"/>
  <c r="Q2" i="1" s="1"/>
  <c r="R3" i="1" l="1"/>
  <c r="Q3" i="1"/>
  <c r="S3" i="1"/>
  <c r="P3" i="1"/>
  <c r="T3" i="1"/>
  <c r="U3" i="1"/>
  <c r="R4" i="1"/>
  <c r="U4" i="1"/>
  <c r="S4" i="1"/>
  <c r="P4" i="1"/>
  <c r="T4" i="1"/>
  <c r="P2" i="1"/>
</calcChain>
</file>

<file path=xl/sharedStrings.xml><?xml version="1.0" encoding="utf-8"?>
<sst xmlns="http://schemas.openxmlformats.org/spreadsheetml/2006/main" count="267" uniqueCount="173">
  <si>
    <t>Composition</t>
  </si>
  <si>
    <t>Source</t>
  </si>
  <si>
    <t>Temperature (K)</t>
  </si>
  <si>
    <t>Average SCL (A)</t>
  </si>
  <si>
    <t>Pair 1 Label</t>
  </si>
  <si>
    <t>Pair 1 SCL_i (A)</t>
  </si>
  <si>
    <t>Pair 1 Peak X (A)</t>
  </si>
  <si>
    <t>Pair 1 Peak Y</t>
  </si>
  <si>
    <t>Pair 1 Min X (A)</t>
  </si>
  <si>
    <t>Pair 1 Min Y</t>
  </si>
  <si>
    <t>Pair 1 CC Peak X (A)</t>
  </si>
  <si>
    <t>Pair 1 CC Peak Y</t>
  </si>
  <si>
    <t>Pair 1 PMF at Peak (kJ/mol)</t>
  </si>
  <si>
    <t>Pair 1 Bond Strength (kJ/mol/A²)</t>
  </si>
  <si>
    <t>Pair 1 Reduced Mass (g/mol)</t>
  </si>
  <si>
    <t>Pair 1 Fundamental Frequency (rad/s)</t>
  </si>
  <si>
    <t>Pair 2 Label</t>
  </si>
  <si>
    <t>Pair 2 SCL_i (A)</t>
  </si>
  <si>
    <t>Pair 2 Peak X (A)</t>
  </si>
  <si>
    <t>Pair 2 Peak Y</t>
  </si>
  <si>
    <t>Pair 2 Min X (A)</t>
  </si>
  <si>
    <t>Pair 2 Min Y</t>
  </si>
  <si>
    <t>Pair 2 CC Peak X (A)</t>
  </si>
  <si>
    <t>Pair 2 CC Peak Y</t>
  </si>
  <si>
    <t>Pair 2 PMF at Peak (kJ/mol)</t>
  </si>
  <si>
    <t>Pair 2 Bond Strength (kJ/mol/A²)</t>
  </si>
  <si>
    <t>Pair 2 Reduced Mass (g/mol)</t>
  </si>
  <si>
    <t>Pair 2 Fundamental Frequency (rad/s)</t>
  </si>
  <si>
    <t>Pair 3 Label</t>
  </si>
  <si>
    <t>Pair 3 SCL_i (A)</t>
  </si>
  <si>
    <t>Pair 3 Peak X (A)</t>
  </si>
  <si>
    <t>Pair 3 Peak Y</t>
  </si>
  <si>
    <t>Pair 3 Min X (A)</t>
  </si>
  <si>
    <t>Pair 3 Min Y</t>
  </si>
  <si>
    <t>Pair 3 CC Peak X (A)</t>
  </si>
  <si>
    <t>Pair 3 CC Peak Y</t>
  </si>
  <si>
    <t>Pair 3 PMF at Peak (kJ/mol)</t>
  </si>
  <si>
    <t>Pair 3 Bond Strength (kJ/mol/A²)</t>
  </si>
  <si>
    <t>Pair 3 Reduced Mass (g/mol)</t>
  </si>
  <si>
    <t>Pair 3 Fundamental Frequency (rad/s)</t>
  </si>
  <si>
    <t>Pair 4 Label</t>
  </si>
  <si>
    <t>Pair 4 SCL_i (A)</t>
  </si>
  <si>
    <t>Pair 4 Peak X (A)</t>
  </si>
  <si>
    <t>Pair 4 Peak Y</t>
  </si>
  <si>
    <t>Pair 4 Min X (A)</t>
  </si>
  <si>
    <t>Pair 4 Min Y</t>
  </si>
  <si>
    <t>Pair 4 CC Peak X (A)</t>
  </si>
  <si>
    <t>Pair 4 CC Peak Y</t>
  </si>
  <si>
    <t>Pair 4 PMF at Peak (kJ/mol)</t>
  </si>
  <si>
    <t>Pair 4 Bond Strength (kJ/mol/A²)</t>
  </si>
  <si>
    <t>Pair 4 Reduced Mass (g/mol)</t>
  </si>
  <si>
    <t>Pair 4 Fundamental Frequency (rad/s)</t>
  </si>
  <si>
    <t>Pair 5 Label</t>
  </si>
  <si>
    <t>Pair 5 SCL_i (A)</t>
  </si>
  <si>
    <t>Pair 5 Peak X (A)</t>
  </si>
  <si>
    <t>Pair 5 Peak Y</t>
  </si>
  <si>
    <t>Pair 5 Min X (A)</t>
  </si>
  <si>
    <t>Pair 5 Min Y</t>
  </si>
  <si>
    <t>Pair 5 CC Peak X (A)</t>
  </si>
  <si>
    <t>Pair 5 CC Peak Y</t>
  </si>
  <si>
    <t>Pair 5 PMF at Peak (kJ/mol)</t>
  </si>
  <si>
    <t>Pair 5 Bond Strength (kJ/mol/A²)</t>
  </si>
  <si>
    <t>Pair 5 Reduced Mass (g/mol)</t>
  </si>
  <si>
    <t>Pair 5 Fundamental Frequency (rad/s)</t>
  </si>
  <si>
    <t>Pair 6 Label</t>
  </si>
  <si>
    <t>Pair 6 SCL_i (A)</t>
  </si>
  <si>
    <t>Pair 6 Peak X (A)</t>
  </si>
  <si>
    <t>Pair 6 Peak Y</t>
  </si>
  <si>
    <t>Pair 6 Min X (A)</t>
  </si>
  <si>
    <t>Pair 6 Min Y</t>
  </si>
  <si>
    <t>Pair 6 CC Peak X (A)</t>
  </si>
  <si>
    <t>Pair 6 CC Peak Y</t>
  </si>
  <si>
    <t>Pair 6 PMF at Peak (kJ/mol)</t>
  </si>
  <si>
    <t>Pair 6 Bond Strength (kJ/mol/A²)</t>
  </si>
  <si>
    <t>Pair 6 Reduced Mass (g/mol)</t>
  </si>
  <si>
    <t>Pair 6 Fundamental Frequency (rad/s)</t>
  </si>
  <si>
    <t>1.0LiF</t>
  </si>
  <si>
    <t>Walz, 2019</t>
  </si>
  <si>
    <t>Li-F</t>
  </si>
  <si>
    <t>1.0NaF</t>
  </si>
  <si>
    <t>Na-F</t>
  </si>
  <si>
    <t>1.0KF</t>
  </si>
  <si>
    <t>K-F</t>
  </si>
  <si>
    <t>1.0LiCl</t>
  </si>
  <si>
    <t>Li-Cl</t>
  </si>
  <si>
    <t>1.0NaCl</t>
  </si>
  <si>
    <t>Lu, 2021</t>
  </si>
  <si>
    <t>Na-Cl</t>
  </si>
  <si>
    <t>1.0KCl</t>
  </si>
  <si>
    <t>K-Cl</t>
  </si>
  <si>
    <t>1.0MgCl2</t>
  </si>
  <si>
    <t>Roy, 2021</t>
  </si>
  <si>
    <t>Mg-Cl</t>
  </si>
  <si>
    <t>1.0CaCl2</t>
  </si>
  <si>
    <t>Bu, 2021</t>
  </si>
  <si>
    <t>Ca-Cl</t>
  </si>
  <si>
    <t>1.0SrCl2</t>
  </si>
  <si>
    <t>McGreevy, 1987</t>
  </si>
  <si>
    <t>Sr-Cl</t>
  </si>
  <si>
    <t>0.6LiF-0.4NaF</t>
  </si>
  <si>
    <t>Grizzi, 2024</t>
  </si>
  <si>
    <t>0.5LiF-0.5BeF2</t>
  </si>
  <si>
    <t>Sun, 2024</t>
  </si>
  <si>
    <t>Be-F</t>
  </si>
  <si>
    <t>0.66LiF-0.34BeF2</t>
  </si>
  <si>
    <t>Fayfar, 2024</t>
  </si>
  <si>
    <t>0.5LiCl-0.5KCl</t>
  </si>
  <si>
    <t>Jiang, 2016</t>
  </si>
  <si>
    <t>0.637LiCl-0.363KCl</t>
  </si>
  <si>
    <t>0.5NaCl-0.5KCl</t>
  </si>
  <si>
    <t>Manga, 2014</t>
  </si>
  <si>
    <t>0.7LiCl-0.3CaCl2</t>
  </si>
  <si>
    <t>Liang, 2024</t>
  </si>
  <si>
    <t>0.4903NaCl-0.5097CaCl2</t>
  </si>
  <si>
    <t>Wei, 2022</t>
  </si>
  <si>
    <t>0.718KCl-0.282CaCl2</t>
  </si>
  <si>
    <t>0.465LiF-0.115NaF-0.42KF</t>
  </si>
  <si>
    <t>Frandsen, 2020</t>
  </si>
  <si>
    <t>0.345NaF-0.065MgF2-0.59KF</t>
  </si>
  <si>
    <t>Solano, 2021</t>
  </si>
  <si>
    <t>Mg-F</t>
  </si>
  <si>
    <t>0.33NaCl-0.45MgCl2-0.22KCl</t>
  </si>
  <si>
    <t>Jiang, 2024</t>
  </si>
  <si>
    <t>0.21NaCl-0.38MgCl2-0.41KCl</t>
  </si>
  <si>
    <t>0.417NaCl-0.058KCl-0.525CaCl2</t>
  </si>
  <si>
    <t>0.535NaCl-0.315MgCl2-0.15CaCl2</t>
  </si>
  <si>
    <t>1.0ThF4</t>
  </si>
  <si>
    <t>Dai, 2015</t>
  </si>
  <si>
    <t>Th-F</t>
  </si>
  <si>
    <t>1.0UF4</t>
  </si>
  <si>
    <t>Ocadiz-Flores, 2021</t>
  </si>
  <si>
    <t>U-F</t>
  </si>
  <si>
    <t>0.64NaCl-0.36UCl3</t>
  </si>
  <si>
    <t>Andersson, 2022</t>
  </si>
  <si>
    <t>U-Cl</t>
  </si>
  <si>
    <t>0.85KCl-0.15UCl3</t>
  </si>
  <si>
    <t>Andersson, 2024</t>
  </si>
  <si>
    <t>0.75KCl-0.25UCl3</t>
  </si>
  <si>
    <t>0.65KCl-0.35UCl3</t>
  </si>
  <si>
    <t>0.5KCl-0.5UCl3</t>
  </si>
  <si>
    <t>0.5454LiF-0.3636NaF-0.091UF4</t>
  </si>
  <si>
    <t>0.78NaF-0.22UF4</t>
  </si>
  <si>
    <t>900K-AIMD-Zhang, 2026</t>
  </si>
  <si>
    <t>900K-CMD-Zhang, 2026</t>
  </si>
  <si>
    <t>1000K-CMD-Zhang, 2026</t>
  </si>
  <si>
    <t>1100K-CMD-Zhang, 2026</t>
  </si>
  <si>
    <t>1200K-CMD-Zhang, 2026</t>
  </si>
  <si>
    <t>0.57NaF-0.16KF-0.27UF4</t>
  </si>
  <si>
    <t>1000K-AIMD-Zhang, 2026</t>
  </si>
  <si>
    <t>1100K-AIMD-Zhang, 2026</t>
  </si>
  <si>
    <t>1200K-AIMD-Zhang, 2026</t>
  </si>
  <si>
    <t>0.63NaCl-0.37UCl3</t>
  </si>
  <si>
    <t>AIMD-Zhang, 2026</t>
  </si>
  <si>
    <t>m_A</t>
  </si>
  <si>
    <t>m_B</t>
  </si>
  <si>
    <t>m_X</t>
  </si>
  <si>
    <t>k_AX</t>
  </si>
  <si>
    <t>freq_AX</t>
  </si>
  <si>
    <t>freq_BX</t>
  </si>
  <si>
    <t>Z_AX</t>
  </si>
  <si>
    <t>T_AXB</t>
  </si>
  <si>
    <t>T_BXA</t>
  </si>
  <si>
    <t>k_BX</t>
  </si>
  <si>
    <t>k_CX</t>
  </si>
  <si>
    <t>m_C</t>
  </si>
  <si>
    <t>freq_CX</t>
  </si>
  <si>
    <t>Z_CX</t>
  </si>
  <si>
    <t>Z_BX</t>
  </si>
  <si>
    <t>T_AXC</t>
  </si>
  <si>
    <t>T_BXC</t>
  </si>
  <si>
    <t>T_CXA</t>
  </si>
  <si>
    <t>T_CXB</t>
  </si>
  <si>
    <t>Could excess ions be bridging vibrational states?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</si>
</sst>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29</xdr:col>
      <xdr:colOff>249556</xdr:colOff>
      <xdr:row>52</xdr:row>
      <xdr:rowOff>125065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1F0138-3C85-88E4-B22D-C76918BAB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0" y="1143000"/>
          <a:ext cx="13660756" cy="8888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5F21-4345-4E51-A84B-017FD8B05EAC}">
  <dimension ref="A1:BX53"/>
  <sheetViews>
    <sheetView tabSelected="1" topLeftCell="C1" zoomScale="59" workbookViewId="0">
      <selection activeCell="X2" sqref="X2"/>
    </sheetView>
  </sheetViews>
  <sheetFormatPr defaultRowHeight="15" x14ac:dyDescent="0.25"/>
  <cols>
    <col min="1" max="1" width="26" customWidth="1"/>
  </cols>
  <sheetData>
    <row r="1" spans="1:76" x14ac:dyDescent="0.25">
      <c r="C1" t="s">
        <v>153</v>
      </c>
      <c r="D1" t="s">
        <v>154</v>
      </c>
      <c r="E1" t="s">
        <v>164</v>
      </c>
      <c r="F1" t="s">
        <v>155</v>
      </c>
      <c r="G1" t="s">
        <v>156</v>
      </c>
      <c r="H1" t="s">
        <v>162</v>
      </c>
      <c r="I1" t="s">
        <v>163</v>
      </c>
      <c r="J1" t="s">
        <v>157</v>
      </c>
      <c r="K1" t="s">
        <v>158</v>
      </c>
      <c r="L1" t="s">
        <v>165</v>
      </c>
      <c r="M1" t="s">
        <v>159</v>
      </c>
      <c r="N1" t="s">
        <v>167</v>
      </c>
      <c r="O1" t="s">
        <v>166</v>
      </c>
      <c r="P1" t="s">
        <v>160</v>
      </c>
      <c r="Q1" t="s">
        <v>161</v>
      </c>
      <c r="R1" t="s">
        <v>168</v>
      </c>
      <c r="S1" t="s">
        <v>170</v>
      </c>
      <c r="T1" t="s">
        <v>169</v>
      </c>
      <c r="U1" t="s">
        <v>171</v>
      </c>
    </row>
    <row r="2" spans="1:76" x14ac:dyDescent="0.25">
      <c r="A2" t="s">
        <v>99</v>
      </c>
      <c r="C2">
        <v>6.94</v>
      </c>
      <c r="D2">
        <v>22.99</v>
      </c>
      <c r="F2">
        <v>18.998000000000001</v>
      </c>
      <c r="G2">
        <f>N21</f>
        <v>1288.1006500000001</v>
      </c>
      <c r="H2">
        <f>Z21</f>
        <v>1497.80142</v>
      </c>
      <c r="J2">
        <f>P21</f>
        <v>205.1317</v>
      </c>
      <c r="K2">
        <f>AB21</f>
        <v>154.62841</v>
      </c>
      <c r="M2">
        <f t="shared" ref="M2:N4" si="0">SQRT(C2*G2)</f>
        <v>94.548498195370627</v>
      </c>
      <c r="N2">
        <f t="shared" si="0"/>
        <v>185.5652301639507</v>
      </c>
      <c r="P2">
        <f>(4*M2*N2)/((M2+N2)^2 + (J2*F2)^2)</f>
        <v>4.597184627950811E-3</v>
      </c>
      <c r="Q2">
        <f>(4*M2*N2)/((M2+N2)^2 + (K2*F2)^2)</f>
        <v>8.0590896220019987E-3</v>
      </c>
      <c r="X2" t="s">
        <v>172</v>
      </c>
    </row>
    <row r="3" spans="1:76" x14ac:dyDescent="0.25">
      <c r="A3" t="s">
        <v>118</v>
      </c>
      <c r="C3">
        <v>22.99</v>
      </c>
      <c r="D3">
        <v>24.3</v>
      </c>
      <c r="E3">
        <v>39.1</v>
      </c>
      <c r="F3">
        <v>18.998000000000001</v>
      </c>
      <c r="G3">
        <f>N31</f>
        <v>1827.4740400000001</v>
      </c>
      <c r="H3">
        <f>Z31</f>
        <v>6029.5760499999997</v>
      </c>
      <c r="I3">
        <f>AL31</f>
        <v>2746.6732999999999</v>
      </c>
      <c r="J3">
        <f>P31</f>
        <v>154.05948000000001</v>
      </c>
      <c r="K3">
        <f>AB31</f>
        <v>306.42387000000002</v>
      </c>
      <c r="L3">
        <f>AN31</f>
        <v>209.3947</v>
      </c>
      <c r="M3">
        <f t="shared" si="0"/>
        <v>204.97226197610252</v>
      </c>
      <c r="N3">
        <f t="shared" si="0"/>
        <v>382.77760908261081</v>
      </c>
      <c r="O3">
        <f>SQRT(E3*I3)</f>
        <v>327.71165073887744</v>
      </c>
      <c r="P3">
        <f>(4*M3*N3)/((M3+N3)^2 + (J3*F3)^2)</f>
        <v>3.521593733062256E-2</v>
      </c>
      <c r="Q3">
        <f>(4*M3*N3)/((M3+N3)^2 + (K3*F3)^2)</f>
        <v>9.1671867677337992E-3</v>
      </c>
      <c r="R3">
        <f>(4*M3*O3)/((M3+O3)^2 + (J3*F3)^2)</f>
        <v>3.0360000441667812E-2</v>
      </c>
      <c r="S3">
        <f>(4*M3*O3)/((M3+O3)^2 + (L3*F3)^2)</f>
        <v>1.667944936947734E-2</v>
      </c>
      <c r="T3">
        <f>(4*N3*O3)/((N3+O3)^2 + (K3*F3)^2)</f>
        <v>1.4588684530346927E-2</v>
      </c>
      <c r="U3">
        <f>(4*N3*O3)/((N3+O3)^2 + (L3*F3)^2)</f>
        <v>3.0726589155094828E-2</v>
      </c>
    </row>
    <row r="4" spans="1:76" x14ac:dyDescent="0.25">
      <c r="A4" t="s">
        <v>123</v>
      </c>
      <c r="C4">
        <v>22.99</v>
      </c>
      <c r="D4">
        <v>24.3</v>
      </c>
      <c r="E4">
        <v>39.1</v>
      </c>
      <c r="F4">
        <v>40.08</v>
      </c>
      <c r="G4">
        <f>N33</f>
        <v>342.02609999999999</v>
      </c>
      <c r="H4">
        <f>Z33</f>
        <v>4834.2881200000002</v>
      </c>
      <c r="I4">
        <f>AL33</f>
        <v>252.80620999999999</v>
      </c>
      <c r="J4">
        <f>P33</f>
        <v>55.269559999999998</v>
      </c>
      <c r="K4">
        <f>AB33</f>
        <v>235.9511</v>
      </c>
      <c r="L4">
        <f>AN33</f>
        <v>54.865229999999997</v>
      </c>
      <c r="M4">
        <f t="shared" si="0"/>
        <v>88.674573802189769</v>
      </c>
      <c r="N4">
        <f t="shared" si="0"/>
        <v>342.74363789281341</v>
      </c>
      <c r="O4">
        <f>SQRT(E4*I4)</f>
        <v>99.421943307300126</v>
      </c>
      <c r="P4">
        <f>(4*M4*N4)/((M4+N4)^2 + (J4*F4)^2)</f>
        <v>2.3868959386177713E-2</v>
      </c>
      <c r="Q4">
        <f>(4*M4*N4)/((M4+N4)^2 + (K4*F4)^2)</f>
        <v>1.356519946746134E-3</v>
      </c>
      <c r="R4">
        <f>(4*M4*O4)/((M4+O4)^2 + (J4*F4)^2)</f>
        <v>7.134998534612612E-3</v>
      </c>
      <c r="S4">
        <f>(4*M4*O4)/((M4+O4)^2 + (L4*F4)^2)</f>
        <v>7.2397822915633092E-3</v>
      </c>
      <c r="T4">
        <f>(4*N4*O4)/((N4+O4)^2 + (K4*F4)^2)</f>
        <v>1.520771015767615E-3</v>
      </c>
      <c r="U4">
        <f>(4*N4*O4)/((N4+O4)^2 + (L4*F4)^2)</f>
        <v>2.7092451691946063E-2</v>
      </c>
    </row>
    <row r="11" spans="1:76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14</v>
      </c>
      <c r="P11" t="s">
        <v>15</v>
      </c>
      <c r="Q11" t="s">
        <v>16</v>
      </c>
      <c r="R11" t="s">
        <v>17</v>
      </c>
      <c r="S11" t="s">
        <v>18</v>
      </c>
      <c r="T11" t="s">
        <v>19</v>
      </c>
      <c r="U11" t="s">
        <v>20</v>
      </c>
      <c r="V11" t="s">
        <v>21</v>
      </c>
      <c r="W11" t="s">
        <v>22</v>
      </c>
      <c r="X11" t="s">
        <v>23</v>
      </c>
      <c r="Y11" t="s">
        <v>24</v>
      </c>
      <c r="Z11" t="s">
        <v>25</v>
      </c>
      <c r="AA11" t="s">
        <v>26</v>
      </c>
      <c r="AB11" t="s">
        <v>27</v>
      </c>
      <c r="AC11" t="s">
        <v>28</v>
      </c>
      <c r="AD11" t="s">
        <v>29</v>
      </c>
      <c r="AE11" t="s">
        <v>30</v>
      </c>
      <c r="AF11" t="s">
        <v>31</v>
      </c>
      <c r="AG11" t="s">
        <v>32</v>
      </c>
      <c r="AH11" t="s">
        <v>33</v>
      </c>
      <c r="AI11" t="s">
        <v>34</v>
      </c>
      <c r="AJ11" t="s">
        <v>35</v>
      </c>
      <c r="AK11" t="s">
        <v>36</v>
      </c>
      <c r="AL11" t="s">
        <v>37</v>
      </c>
      <c r="AM11" t="s">
        <v>38</v>
      </c>
      <c r="AN11" t="s">
        <v>39</v>
      </c>
      <c r="AO11" t="s">
        <v>40</v>
      </c>
      <c r="AP11" t="s">
        <v>41</v>
      </c>
      <c r="AQ11" t="s">
        <v>42</v>
      </c>
      <c r="AR11" t="s">
        <v>43</v>
      </c>
      <c r="AS11" t="s">
        <v>44</v>
      </c>
      <c r="AT11" t="s">
        <v>45</v>
      </c>
      <c r="AU11" t="s">
        <v>46</v>
      </c>
      <c r="AV11" t="s">
        <v>47</v>
      </c>
      <c r="AW11" t="s">
        <v>48</v>
      </c>
      <c r="AX11" t="s">
        <v>49</v>
      </c>
      <c r="AY11" t="s">
        <v>50</v>
      </c>
      <c r="AZ11" t="s">
        <v>51</v>
      </c>
      <c r="BA11" t="s">
        <v>52</v>
      </c>
      <c r="BB11" t="s">
        <v>53</v>
      </c>
      <c r="BC11" t="s">
        <v>54</v>
      </c>
      <c r="BD11" t="s">
        <v>55</v>
      </c>
      <c r="BE11" t="s">
        <v>56</v>
      </c>
      <c r="BF11" t="s">
        <v>57</v>
      </c>
      <c r="BG11" t="s">
        <v>58</v>
      </c>
      <c r="BH11" t="s">
        <v>59</v>
      </c>
      <c r="BI11" t="s">
        <v>60</v>
      </c>
      <c r="BJ11" t="s">
        <v>61</v>
      </c>
      <c r="BK11" t="s">
        <v>62</v>
      </c>
      <c r="BL11" t="s">
        <v>63</v>
      </c>
      <c r="BM11" t="s">
        <v>64</v>
      </c>
      <c r="BN11" t="s">
        <v>65</v>
      </c>
      <c r="BO11" t="s">
        <v>66</v>
      </c>
      <c r="BP11" t="s">
        <v>67</v>
      </c>
      <c r="BQ11" t="s">
        <v>68</v>
      </c>
      <c r="BR11" t="s">
        <v>69</v>
      </c>
      <c r="BS11" t="s">
        <v>70</v>
      </c>
      <c r="BT11" t="s">
        <v>71</v>
      </c>
      <c r="BU11" t="s">
        <v>72</v>
      </c>
      <c r="BV11" t="s">
        <v>73</v>
      </c>
      <c r="BW11" t="s">
        <v>74</v>
      </c>
      <c r="BX11" t="s">
        <v>75</v>
      </c>
    </row>
    <row r="12" spans="1:76" x14ac:dyDescent="0.25">
      <c r="A12" t="s">
        <v>76</v>
      </c>
      <c r="B12" t="s">
        <v>77</v>
      </c>
      <c r="C12">
        <v>1121</v>
      </c>
      <c r="D12">
        <v>3.4528400000000001</v>
      </c>
      <c r="E12" t="s">
        <v>78</v>
      </c>
      <c r="F12">
        <v>3.4528400000000001</v>
      </c>
      <c r="G12">
        <v>1.87565</v>
      </c>
      <c r="H12">
        <v>1.2414400000000001</v>
      </c>
      <c r="I12">
        <v>2.9291</v>
      </c>
      <c r="J12">
        <v>0.16012000000000001</v>
      </c>
      <c r="K12">
        <v>2.8109099999999998</v>
      </c>
      <c r="L12">
        <v>0.59497999999999995</v>
      </c>
      <c r="M12">
        <v>-2.0157699999999998</v>
      </c>
      <c r="N12">
        <v>936.70402999999999</v>
      </c>
      <c r="O12">
        <v>5.0831499999999998</v>
      </c>
      <c r="P12">
        <v>174.92789999999999</v>
      </c>
    </row>
    <row r="13" spans="1:76" x14ac:dyDescent="0.25">
      <c r="A13" t="s">
        <v>79</v>
      </c>
      <c r="B13" t="s">
        <v>77</v>
      </c>
      <c r="C13">
        <v>1266</v>
      </c>
      <c r="D13">
        <v>3.9378299999999999</v>
      </c>
      <c r="E13" t="s">
        <v>80</v>
      </c>
      <c r="F13">
        <v>3.9378299999999999</v>
      </c>
      <c r="G13">
        <v>2.1657099999999998</v>
      </c>
      <c r="H13">
        <v>1.32521</v>
      </c>
      <c r="I13">
        <v>3.40781</v>
      </c>
      <c r="J13">
        <v>0.15604000000000001</v>
      </c>
      <c r="K13">
        <v>3.2676799999999999</v>
      </c>
      <c r="L13">
        <v>0.56455</v>
      </c>
      <c r="M13">
        <v>-2.9638800000000001</v>
      </c>
      <c r="N13">
        <v>843.21438000000001</v>
      </c>
      <c r="O13">
        <v>10.402189999999999</v>
      </c>
      <c r="P13">
        <v>116.01955</v>
      </c>
    </row>
    <row r="14" spans="1:76" x14ac:dyDescent="0.25">
      <c r="A14" t="s">
        <v>81</v>
      </c>
      <c r="B14" t="s">
        <v>77</v>
      </c>
      <c r="C14">
        <v>1131</v>
      </c>
      <c r="D14">
        <v>4.37744</v>
      </c>
      <c r="E14" t="s">
        <v>82</v>
      </c>
      <c r="F14">
        <v>4.37744</v>
      </c>
      <c r="G14">
        <v>2.4815299999999998</v>
      </c>
      <c r="H14">
        <v>1.3366199999999999</v>
      </c>
      <c r="I14">
        <v>3.9048699999999998</v>
      </c>
      <c r="J14">
        <v>0.16014999999999999</v>
      </c>
      <c r="K14">
        <v>3.7781799999999999</v>
      </c>
      <c r="L14">
        <v>0.60016000000000003</v>
      </c>
      <c r="M14">
        <v>-2.7284199999999998</v>
      </c>
      <c r="N14">
        <v>667.79660000000001</v>
      </c>
      <c r="O14">
        <v>12.78567</v>
      </c>
      <c r="P14">
        <v>93.128990000000002</v>
      </c>
    </row>
    <row r="15" spans="1:76" x14ac:dyDescent="0.25">
      <c r="A15" t="s">
        <v>83</v>
      </c>
      <c r="B15" t="s">
        <v>77</v>
      </c>
      <c r="C15">
        <v>878</v>
      </c>
      <c r="D15">
        <v>4.2644799999999998</v>
      </c>
      <c r="E15" t="s">
        <v>84</v>
      </c>
      <c r="F15">
        <v>4.2644799999999998</v>
      </c>
      <c r="G15">
        <v>2.3710100000000001</v>
      </c>
      <c r="H15">
        <v>1.3398300000000001</v>
      </c>
      <c r="I15">
        <v>3.75177</v>
      </c>
      <c r="J15">
        <v>0.14956</v>
      </c>
      <c r="K15">
        <v>3.4937499999999999</v>
      </c>
      <c r="L15">
        <v>0.57188000000000005</v>
      </c>
      <c r="M15">
        <v>-2.13557</v>
      </c>
      <c r="N15">
        <v>506.75508000000002</v>
      </c>
      <c r="O15">
        <v>5.8037999999999998</v>
      </c>
      <c r="P15">
        <v>120.41136</v>
      </c>
    </row>
    <row r="16" spans="1:76" x14ac:dyDescent="0.25">
      <c r="A16" t="s">
        <v>85</v>
      </c>
      <c r="B16" t="s">
        <v>86</v>
      </c>
      <c r="C16">
        <v>1200</v>
      </c>
      <c r="D16">
        <v>4.5437900000000004</v>
      </c>
      <c r="E16" t="s">
        <v>87</v>
      </c>
      <c r="F16">
        <v>4.5437900000000004</v>
      </c>
      <c r="G16">
        <v>2.6621999999999999</v>
      </c>
      <c r="H16">
        <v>1.27969</v>
      </c>
      <c r="I16">
        <v>4.1925600000000003</v>
      </c>
      <c r="J16">
        <v>0.15891</v>
      </c>
      <c r="K16">
        <v>3.9853200000000002</v>
      </c>
      <c r="L16">
        <v>0.54037000000000002</v>
      </c>
      <c r="M16">
        <v>-2.4605800000000002</v>
      </c>
      <c r="N16">
        <v>601.58450000000005</v>
      </c>
      <c r="O16">
        <v>13.94577</v>
      </c>
      <c r="P16">
        <v>84.635329999999996</v>
      </c>
    </row>
    <row r="17" spans="1:40" x14ac:dyDescent="0.25">
      <c r="A17" t="s">
        <v>88</v>
      </c>
      <c r="B17" t="s">
        <v>77</v>
      </c>
      <c r="C17">
        <v>1043</v>
      </c>
      <c r="D17">
        <v>5.1019699999999997</v>
      </c>
      <c r="E17" t="s">
        <v>89</v>
      </c>
      <c r="F17">
        <v>5.1019699999999997</v>
      </c>
      <c r="G17">
        <v>2.98569</v>
      </c>
      <c r="H17">
        <v>1.4123600000000001</v>
      </c>
      <c r="I17">
        <v>4.5939399999999999</v>
      </c>
      <c r="J17">
        <v>0.15406</v>
      </c>
      <c r="K17">
        <v>4.4897</v>
      </c>
      <c r="L17">
        <v>0.53796999999999995</v>
      </c>
      <c r="M17">
        <v>-2.9941200000000001</v>
      </c>
      <c r="N17">
        <v>645.25431000000003</v>
      </c>
      <c r="O17">
        <v>18.59244</v>
      </c>
      <c r="P17">
        <v>75.913989999999998</v>
      </c>
    </row>
    <row r="18" spans="1:40" x14ac:dyDescent="0.25">
      <c r="A18" t="s">
        <v>90</v>
      </c>
      <c r="B18" t="s">
        <v>91</v>
      </c>
      <c r="C18">
        <v>1073</v>
      </c>
      <c r="D18">
        <v>4.5401400000000001</v>
      </c>
      <c r="E18" t="s">
        <v>92</v>
      </c>
      <c r="F18">
        <v>4.5401400000000001</v>
      </c>
      <c r="G18">
        <v>2.43757</v>
      </c>
      <c r="H18">
        <v>1.7289699999999999</v>
      </c>
      <c r="I18">
        <v>3.4377399999999998</v>
      </c>
      <c r="J18">
        <v>0.10287</v>
      </c>
      <c r="K18">
        <v>4.1318400000000004</v>
      </c>
      <c r="L18">
        <v>0.24611</v>
      </c>
      <c r="M18">
        <v>-4.88469</v>
      </c>
      <c r="N18">
        <v>1131.15506</v>
      </c>
      <c r="O18">
        <v>14.419079999999999</v>
      </c>
      <c r="P18">
        <v>114.13446999999999</v>
      </c>
    </row>
    <row r="19" spans="1:40" x14ac:dyDescent="0.25">
      <c r="A19" t="s">
        <v>93</v>
      </c>
      <c r="B19" t="s">
        <v>94</v>
      </c>
      <c r="C19">
        <v>1100</v>
      </c>
      <c r="D19">
        <v>4.7546799999999996</v>
      </c>
      <c r="E19" t="s">
        <v>95</v>
      </c>
      <c r="F19">
        <v>4.7546799999999996</v>
      </c>
      <c r="G19">
        <v>2.7037100000000001</v>
      </c>
      <c r="H19">
        <v>1.3314699999999999</v>
      </c>
      <c r="I19">
        <v>3.9561600000000001</v>
      </c>
      <c r="J19">
        <v>0.12454999999999999</v>
      </c>
      <c r="K19">
        <v>4.4432299999999998</v>
      </c>
      <c r="L19">
        <v>0.26888000000000001</v>
      </c>
      <c r="M19">
        <v>-2.6183299999999998</v>
      </c>
      <c r="N19">
        <v>1052.71423</v>
      </c>
      <c r="O19">
        <v>18.8111</v>
      </c>
      <c r="P19">
        <v>96.399029999999996</v>
      </c>
    </row>
    <row r="20" spans="1:40" x14ac:dyDescent="0.25">
      <c r="A20" t="s">
        <v>96</v>
      </c>
      <c r="B20" t="s">
        <v>97</v>
      </c>
      <c r="C20">
        <v>1198</v>
      </c>
      <c r="D20">
        <v>5.0613099999999998</v>
      </c>
      <c r="E20" t="s">
        <v>98</v>
      </c>
      <c r="F20">
        <v>5.0613099999999998</v>
      </c>
      <c r="G20">
        <v>2.9001899999999998</v>
      </c>
      <c r="H20">
        <v>0.96597</v>
      </c>
      <c r="I20">
        <v>3.88504</v>
      </c>
      <c r="J20">
        <v>8.924E-2</v>
      </c>
      <c r="K20">
        <v>4.95139</v>
      </c>
      <c r="L20">
        <v>0.22717000000000001</v>
      </c>
      <c r="M20">
        <v>0.34488000000000002</v>
      </c>
      <c r="N20">
        <v>867.08248000000003</v>
      </c>
      <c r="O20">
        <v>25.238720000000001</v>
      </c>
      <c r="P20">
        <v>75.530280000000005</v>
      </c>
    </row>
    <row r="21" spans="1:40" x14ac:dyDescent="0.25">
      <c r="A21" t="s">
        <v>99</v>
      </c>
      <c r="B21" t="s">
        <v>100</v>
      </c>
      <c r="C21">
        <v>1473</v>
      </c>
      <c r="D21">
        <v>2.2787000000000002</v>
      </c>
      <c r="E21" t="s">
        <v>78</v>
      </c>
      <c r="F21">
        <v>2.3072300000000001</v>
      </c>
      <c r="G21">
        <v>1.78833</v>
      </c>
      <c r="H21">
        <v>0.89139000000000002</v>
      </c>
      <c r="I21">
        <v>2.93737</v>
      </c>
      <c r="J21">
        <v>9.5699999999999993E-2</v>
      </c>
      <c r="K21">
        <v>0</v>
      </c>
      <c r="L21">
        <v>0</v>
      </c>
      <c r="M21">
        <v>1.4081300000000001</v>
      </c>
      <c r="N21">
        <v>1288.1006500000001</v>
      </c>
      <c r="O21">
        <v>5.0831499999999998</v>
      </c>
      <c r="P21">
        <v>205.1317</v>
      </c>
      <c r="Q21" t="s">
        <v>80</v>
      </c>
      <c r="R21">
        <v>2.2359100000000001</v>
      </c>
      <c r="S21">
        <v>2.1910599999999998</v>
      </c>
      <c r="T21">
        <v>0.39341999999999999</v>
      </c>
      <c r="U21">
        <v>3.3767100000000001</v>
      </c>
      <c r="V21">
        <v>8.4820000000000007E-2</v>
      </c>
      <c r="W21">
        <v>0</v>
      </c>
      <c r="X21">
        <v>0</v>
      </c>
      <c r="Y21">
        <v>11.425000000000001</v>
      </c>
      <c r="Z21">
        <v>1497.80142</v>
      </c>
      <c r="AA21">
        <v>10.402189999999999</v>
      </c>
      <c r="AB21">
        <v>154.62841</v>
      </c>
    </row>
    <row r="22" spans="1:40" x14ac:dyDescent="0.25">
      <c r="A22" t="s">
        <v>101</v>
      </c>
      <c r="B22" t="s">
        <v>102</v>
      </c>
      <c r="C22">
        <v>900</v>
      </c>
      <c r="D22">
        <v>1.9635</v>
      </c>
      <c r="E22" t="s">
        <v>103</v>
      </c>
      <c r="F22">
        <v>1.87025</v>
      </c>
      <c r="G22">
        <v>1.53366</v>
      </c>
      <c r="H22">
        <v>1.6665099999999999</v>
      </c>
      <c r="I22">
        <v>2.3895400000000002</v>
      </c>
      <c r="J22">
        <v>0</v>
      </c>
      <c r="K22">
        <v>2.9485899999999998</v>
      </c>
      <c r="L22">
        <v>0.14399000000000001</v>
      </c>
      <c r="M22">
        <v>-3.8218299999999998</v>
      </c>
      <c r="N22">
        <v>2886.4791700000001</v>
      </c>
      <c r="O22">
        <v>6.1125800000000003</v>
      </c>
      <c r="P22">
        <v>280.02467999999999</v>
      </c>
      <c r="Q22" t="s">
        <v>78</v>
      </c>
      <c r="R22">
        <v>2.0567500000000001</v>
      </c>
      <c r="S22">
        <v>1.8601799999999999</v>
      </c>
      <c r="T22">
        <v>0.52939000000000003</v>
      </c>
      <c r="U22">
        <v>2.78532</v>
      </c>
      <c r="V22">
        <v>9.1259999999999994E-2</v>
      </c>
      <c r="W22">
        <v>3.2157399999999998</v>
      </c>
      <c r="X22">
        <v>9.7110000000000002E-2</v>
      </c>
      <c r="Y22">
        <v>4.7594799999999999</v>
      </c>
      <c r="Z22">
        <v>1069.67724</v>
      </c>
      <c r="AA22">
        <v>5.0831499999999998</v>
      </c>
      <c r="AB22">
        <v>186.93226000000001</v>
      </c>
    </row>
    <row r="23" spans="1:40" x14ac:dyDescent="0.25">
      <c r="A23" t="s">
        <v>104</v>
      </c>
      <c r="B23" t="s">
        <v>105</v>
      </c>
      <c r="C23">
        <v>973</v>
      </c>
      <c r="D23">
        <v>2.0896300000000001</v>
      </c>
      <c r="E23" t="s">
        <v>103</v>
      </c>
      <c r="F23">
        <v>1.62358</v>
      </c>
      <c r="G23">
        <v>1.54691</v>
      </c>
      <c r="H23">
        <v>1.3112900000000001</v>
      </c>
      <c r="I23">
        <v>2.4273099999999999</v>
      </c>
      <c r="J23">
        <v>1.39E-3</v>
      </c>
      <c r="K23">
        <v>2.95953</v>
      </c>
      <c r="L23">
        <v>3.1280000000000002E-2</v>
      </c>
      <c r="M23">
        <v>-2.1924800000000002</v>
      </c>
      <c r="N23">
        <v>1800.7997499999999</v>
      </c>
      <c r="O23">
        <v>6.1125800000000003</v>
      </c>
      <c r="P23">
        <v>221.17947000000001</v>
      </c>
      <c r="Q23" t="s">
        <v>78</v>
      </c>
      <c r="R23">
        <v>2.3297099999999999</v>
      </c>
      <c r="S23">
        <v>1.8353999999999999</v>
      </c>
      <c r="T23">
        <v>0.75941999999999998</v>
      </c>
      <c r="U23">
        <v>2.7655400000000001</v>
      </c>
      <c r="V23">
        <v>0.12762000000000001</v>
      </c>
      <c r="W23">
        <v>3.1485400000000001</v>
      </c>
      <c r="X23">
        <v>0.17002999999999999</v>
      </c>
      <c r="Y23">
        <v>2.2263500000000001</v>
      </c>
      <c r="Z23">
        <v>1162.0549599999999</v>
      </c>
      <c r="AA23">
        <v>5.0831499999999998</v>
      </c>
      <c r="AB23">
        <v>194.83690000000001</v>
      </c>
    </row>
    <row r="24" spans="1:40" x14ac:dyDescent="0.25">
      <c r="A24" t="s">
        <v>106</v>
      </c>
      <c r="B24" t="s">
        <v>107</v>
      </c>
      <c r="C24">
        <v>727</v>
      </c>
      <c r="D24">
        <v>2.7014999999999998</v>
      </c>
      <c r="E24" t="s">
        <v>89</v>
      </c>
      <c r="F24">
        <v>2.9881000000000002</v>
      </c>
      <c r="G24">
        <v>2.91174</v>
      </c>
      <c r="H24">
        <v>0.53808999999999996</v>
      </c>
      <c r="I24">
        <v>4.3538100000000002</v>
      </c>
      <c r="J24">
        <v>0.10778</v>
      </c>
      <c r="K24">
        <v>0</v>
      </c>
      <c r="L24">
        <v>0</v>
      </c>
      <c r="M24">
        <v>3.7459799999999999</v>
      </c>
      <c r="N24">
        <v>489.61392999999998</v>
      </c>
      <c r="O24">
        <v>18.59244</v>
      </c>
      <c r="P24">
        <v>66.127669999999995</v>
      </c>
      <c r="Q24" t="s">
        <v>84</v>
      </c>
      <c r="R24">
        <v>2.4149099999999999</v>
      </c>
      <c r="S24">
        <v>2.1907000000000001</v>
      </c>
      <c r="T24">
        <v>0.98143999999999998</v>
      </c>
      <c r="U24">
        <v>3.4988100000000002</v>
      </c>
      <c r="V24">
        <v>6.1850000000000002E-2</v>
      </c>
      <c r="W24">
        <v>0</v>
      </c>
      <c r="X24">
        <v>0</v>
      </c>
      <c r="Y24">
        <v>0.11325</v>
      </c>
      <c r="Z24">
        <v>447.74086999999997</v>
      </c>
      <c r="AA24">
        <v>5.8037999999999998</v>
      </c>
      <c r="AB24">
        <v>113.18315</v>
      </c>
    </row>
    <row r="25" spans="1:40" x14ac:dyDescent="0.25">
      <c r="A25" t="s">
        <v>108</v>
      </c>
      <c r="B25" t="s">
        <v>107</v>
      </c>
      <c r="C25">
        <v>750</v>
      </c>
      <c r="D25">
        <v>2.8726799999999999</v>
      </c>
      <c r="E25" t="s">
        <v>89</v>
      </c>
      <c r="F25">
        <v>2.9463900000000001</v>
      </c>
      <c r="G25">
        <v>2.9391500000000002</v>
      </c>
      <c r="H25">
        <v>0.36126000000000003</v>
      </c>
      <c r="I25">
        <v>4.3011999999999997</v>
      </c>
      <c r="J25">
        <v>8.0949999999999994E-2</v>
      </c>
      <c r="K25">
        <v>0</v>
      </c>
      <c r="L25">
        <v>0</v>
      </c>
      <c r="M25">
        <v>6.3490900000000003</v>
      </c>
      <c r="N25">
        <v>642.63525000000004</v>
      </c>
      <c r="O25">
        <v>18.59244</v>
      </c>
      <c r="P25">
        <v>75.759770000000003</v>
      </c>
      <c r="Q25" t="s">
        <v>84</v>
      </c>
      <c r="R25">
        <v>2.8306800000000001</v>
      </c>
      <c r="S25">
        <v>2.2023700000000002</v>
      </c>
      <c r="T25">
        <v>1.1281000000000001</v>
      </c>
      <c r="U25">
        <v>3.37724</v>
      </c>
      <c r="V25">
        <v>8.6419999999999997E-2</v>
      </c>
      <c r="W25">
        <v>0</v>
      </c>
      <c r="X25">
        <v>0</v>
      </c>
      <c r="Y25">
        <v>-0.75163000000000002</v>
      </c>
      <c r="Z25">
        <v>613.95217000000002</v>
      </c>
      <c r="AA25">
        <v>5.8037999999999998</v>
      </c>
      <c r="AB25">
        <v>132.53655000000001</v>
      </c>
    </row>
    <row r="26" spans="1:40" x14ac:dyDescent="0.25">
      <c r="A26" t="s">
        <v>109</v>
      </c>
      <c r="B26" t="s">
        <v>110</v>
      </c>
      <c r="C26">
        <v>1100</v>
      </c>
      <c r="D26">
        <v>2.8868800000000001</v>
      </c>
      <c r="E26" t="s">
        <v>89</v>
      </c>
      <c r="F26">
        <v>3.0491100000000002</v>
      </c>
      <c r="G26">
        <v>2.9627500000000002</v>
      </c>
      <c r="H26">
        <v>0.61263000000000001</v>
      </c>
      <c r="I26">
        <v>4.5805999999999996</v>
      </c>
      <c r="J26">
        <v>9.7280000000000005E-2</v>
      </c>
      <c r="K26">
        <v>4.8783599999999998</v>
      </c>
      <c r="L26">
        <v>0.14710000000000001</v>
      </c>
      <c r="M26">
        <v>4.4814400000000001</v>
      </c>
      <c r="N26">
        <v>326.20929000000001</v>
      </c>
      <c r="O26">
        <v>18.59244</v>
      </c>
      <c r="P26">
        <v>53.976480000000002</v>
      </c>
      <c r="Q26" t="s">
        <v>87</v>
      </c>
      <c r="R26">
        <v>2.7246600000000001</v>
      </c>
      <c r="S26">
        <v>2.5706899999999999</v>
      </c>
      <c r="T26">
        <v>0.86319999999999997</v>
      </c>
      <c r="U26">
        <v>4.1488399999999999</v>
      </c>
      <c r="V26">
        <v>7.4380000000000002E-2</v>
      </c>
      <c r="W26">
        <v>3.99003</v>
      </c>
      <c r="X26">
        <v>0.15836</v>
      </c>
      <c r="Y26">
        <v>1.34548</v>
      </c>
      <c r="Z26">
        <v>1979.0570499999999</v>
      </c>
      <c r="AA26">
        <v>13.94577</v>
      </c>
      <c r="AB26">
        <v>153.50853000000001</v>
      </c>
    </row>
    <row r="27" spans="1:40" x14ac:dyDescent="0.25">
      <c r="A27" t="s">
        <v>111</v>
      </c>
      <c r="B27" t="s">
        <v>112</v>
      </c>
      <c r="C27">
        <v>1073</v>
      </c>
      <c r="D27">
        <v>2.7701899999999999</v>
      </c>
      <c r="E27" t="s">
        <v>95</v>
      </c>
      <c r="F27">
        <v>2.5583999999999998</v>
      </c>
      <c r="G27">
        <v>2.5578699999999999</v>
      </c>
      <c r="H27">
        <v>0.57194</v>
      </c>
      <c r="I27">
        <v>2.83988</v>
      </c>
      <c r="J27">
        <v>0.28377000000000002</v>
      </c>
      <c r="K27">
        <v>4.9524800000000004</v>
      </c>
      <c r="L27">
        <v>5.8770000000000003E-2</v>
      </c>
      <c r="M27">
        <v>4.9846599999999999</v>
      </c>
      <c r="N27">
        <v>1144.16959</v>
      </c>
      <c r="O27">
        <v>18.8111</v>
      </c>
      <c r="P27">
        <v>100.4992</v>
      </c>
      <c r="Q27" t="s">
        <v>84</v>
      </c>
      <c r="R27">
        <v>2.8609599999999999</v>
      </c>
      <c r="S27">
        <v>2.2560699999999998</v>
      </c>
      <c r="T27">
        <v>0.85541999999999996</v>
      </c>
      <c r="U27">
        <v>3.6314899999999999</v>
      </c>
      <c r="V27">
        <v>0.11545</v>
      </c>
      <c r="W27">
        <v>3.89371</v>
      </c>
      <c r="X27">
        <v>0.23607</v>
      </c>
      <c r="Y27">
        <v>1.3931500000000001</v>
      </c>
      <c r="Z27">
        <v>669.68939</v>
      </c>
      <c r="AA27">
        <v>5.8037999999999998</v>
      </c>
      <c r="AB27">
        <v>138.422</v>
      </c>
    </row>
    <row r="28" spans="1:40" x14ac:dyDescent="0.25">
      <c r="A28" t="s">
        <v>113</v>
      </c>
      <c r="B28" t="s">
        <v>114</v>
      </c>
      <c r="C28">
        <v>1023</v>
      </c>
      <c r="D28">
        <v>2.8173300000000001</v>
      </c>
      <c r="E28" t="s">
        <v>95</v>
      </c>
      <c r="F28">
        <v>2.8588800000000001</v>
      </c>
      <c r="G28">
        <v>2.6722299999999999</v>
      </c>
      <c r="H28">
        <v>0.48562</v>
      </c>
      <c r="I28">
        <v>3.9227500000000002</v>
      </c>
      <c r="J28">
        <v>1.6039999999999999E-2</v>
      </c>
      <c r="K28">
        <v>4.7043200000000001</v>
      </c>
      <c r="L28">
        <v>0.14007</v>
      </c>
      <c r="M28">
        <v>6.1439199999999996</v>
      </c>
      <c r="N28">
        <v>899.96591999999998</v>
      </c>
      <c r="O28">
        <v>18.8111</v>
      </c>
      <c r="P28">
        <v>89.131339999999994</v>
      </c>
      <c r="Q28" t="s">
        <v>87</v>
      </c>
      <c r="R28">
        <v>2.7741500000000001</v>
      </c>
      <c r="S28">
        <v>2.6871200000000002</v>
      </c>
      <c r="T28">
        <v>0.47660000000000002</v>
      </c>
      <c r="U28">
        <v>4.1386099999999999</v>
      </c>
      <c r="V28">
        <v>9.1219999999999996E-2</v>
      </c>
      <c r="W28">
        <v>4.2725900000000001</v>
      </c>
      <c r="X28">
        <v>9.5649999999999999E-2</v>
      </c>
      <c r="Y28">
        <v>6.3033299999999999</v>
      </c>
      <c r="Z28">
        <v>277.93445000000003</v>
      </c>
      <c r="AA28">
        <v>13.94577</v>
      </c>
      <c r="AB28">
        <v>57.527369999999998</v>
      </c>
    </row>
    <row r="29" spans="1:40" x14ac:dyDescent="0.25">
      <c r="A29" t="s">
        <v>115</v>
      </c>
      <c r="B29" t="s">
        <v>114</v>
      </c>
      <c r="C29">
        <v>1300</v>
      </c>
      <c r="D29">
        <v>4.0104499999999996</v>
      </c>
      <c r="E29" t="s">
        <v>95</v>
      </c>
      <c r="F29">
        <v>2.5754800000000002</v>
      </c>
      <c r="G29">
        <v>2.5754700000000001</v>
      </c>
      <c r="H29">
        <v>0.76700999999999997</v>
      </c>
      <c r="I29">
        <v>2.77529</v>
      </c>
      <c r="J29">
        <v>0.54039999999999999</v>
      </c>
      <c r="K29">
        <v>4.66249</v>
      </c>
      <c r="L29">
        <v>4.7910000000000001E-2</v>
      </c>
      <c r="M29">
        <v>2.8670200000000001</v>
      </c>
      <c r="N29">
        <v>1144.2809299999999</v>
      </c>
      <c r="O29">
        <v>18.8111</v>
      </c>
      <c r="P29">
        <v>100.50409000000001</v>
      </c>
      <c r="Q29" t="s">
        <v>89</v>
      </c>
      <c r="R29">
        <v>4.5740400000000001</v>
      </c>
      <c r="S29">
        <v>4.57369</v>
      </c>
      <c r="T29">
        <v>0.40246999999999999</v>
      </c>
      <c r="U29">
        <v>7.0233400000000001</v>
      </c>
      <c r="V29">
        <v>0.18589</v>
      </c>
      <c r="W29">
        <v>4.6254900000000001</v>
      </c>
      <c r="X29">
        <v>0.21815999999999999</v>
      </c>
      <c r="Y29">
        <v>9.8374400000000009</v>
      </c>
      <c r="Z29">
        <v>171.02010999999999</v>
      </c>
      <c r="AA29">
        <v>18.59244</v>
      </c>
      <c r="AB29">
        <v>39.08229</v>
      </c>
    </row>
    <row r="30" spans="1:40" x14ac:dyDescent="0.25">
      <c r="A30" t="s">
        <v>116</v>
      </c>
      <c r="B30" t="s">
        <v>117</v>
      </c>
      <c r="C30">
        <v>873</v>
      </c>
      <c r="D30">
        <v>2.3205200000000001</v>
      </c>
      <c r="E30" t="s">
        <v>82</v>
      </c>
      <c r="F30">
        <v>2.6273499999999999</v>
      </c>
      <c r="G30">
        <v>2.6273499999999999</v>
      </c>
      <c r="H30">
        <v>0.4541</v>
      </c>
      <c r="I30">
        <v>3.8876900000000001</v>
      </c>
      <c r="J30">
        <v>9.3299999999999994E-2</v>
      </c>
      <c r="K30">
        <v>3.7810000000000001</v>
      </c>
      <c r="L30">
        <v>0.11866</v>
      </c>
      <c r="M30">
        <v>5.7302</v>
      </c>
      <c r="N30">
        <v>781.81871000000001</v>
      </c>
      <c r="O30">
        <v>12.78567</v>
      </c>
      <c r="P30">
        <v>100.76642</v>
      </c>
      <c r="Q30" t="s">
        <v>78</v>
      </c>
      <c r="R30">
        <v>2.0583100000000001</v>
      </c>
      <c r="S30">
        <v>1.8557699999999999</v>
      </c>
      <c r="T30">
        <v>1.0639700000000001</v>
      </c>
      <c r="U30">
        <v>2.98461</v>
      </c>
      <c r="V30">
        <v>4.3959999999999999E-2</v>
      </c>
      <c r="W30">
        <v>2.8555999999999999</v>
      </c>
      <c r="X30">
        <v>0.14122999999999999</v>
      </c>
      <c r="Y30">
        <v>-0.4501</v>
      </c>
      <c r="Z30">
        <v>3571.9490300000002</v>
      </c>
      <c r="AA30">
        <v>5.0831499999999998</v>
      </c>
      <c r="AB30">
        <v>341.59422000000001</v>
      </c>
      <c r="AC30" t="s">
        <v>80</v>
      </c>
      <c r="AD30">
        <v>2.26017</v>
      </c>
      <c r="AE30">
        <v>2.26017</v>
      </c>
      <c r="AF30">
        <v>0.17344999999999999</v>
      </c>
      <c r="AG30">
        <v>3.4287100000000001</v>
      </c>
      <c r="AH30">
        <v>2.0899999999999998E-2</v>
      </c>
      <c r="AI30">
        <v>3.3393899999999999</v>
      </c>
      <c r="AJ30">
        <v>1.035E-2</v>
      </c>
      <c r="AK30">
        <v>12.71585</v>
      </c>
      <c r="AL30">
        <v>1715.72631</v>
      </c>
      <c r="AM30">
        <v>10.402189999999999</v>
      </c>
      <c r="AN30">
        <v>165.49549999999999</v>
      </c>
    </row>
    <row r="31" spans="1:40" s="1" customFormat="1" x14ac:dyDescent="0.25">
      <c r="A31" s="1" t="s">
        <v>118</v>
      </c>
      <c r="B31" s="1" t="s">
        <v>119</v>
      </c>
      <c r="C31" s="1">
        <v>1073</v>
      </c>
      <c r="D31" s="1">
        <v>2.5726300000000002</v>
      </c>
      <c r="E31" s="1" t="s">
        <v>82</v>
      </c>
      <c r="F31" s="1">
        <v>2.8168899999999999</v>
      </c>
      <c r="G31" s="1">
        <v>2.5609600000000001</v>
      </c>
      <c r="H31" s="1">
        <v>0.67715999999999998</v>
      </c>
      <c r="I31" s="1">
        <v>4.0578099999999999</v>
      </c>
      <c r="J31" s="1">
        <v>0.11494</v>
      </c>
      <c r="K31" s="1">
        <v>0</v>
      </c>
      <c r="L31" s="1">
        <v>0</v>
      </c>
      <c r="M31" s="1">
        <v>3.4779900000000001</v>
      </c>
      <c r="N31" s="1">
        <v>1827.4740400000001</v>
      </c>
      <c r="O31" s="1">
        <v>12.78567</v>
      </c>
      <c r="P31" s="1">
        <v>154.05948000000001</v>
      </c>
      <c r="Q31" s="1" t="s">
        <v>120</v>
      </c>
      <c r="R31" s="1">
        <v>1.9503600000000001</v>
      </c>
      <c r="S31" s="1">
        <v>1.9503600000000001</v>
      </c>
      <c r="T31" s="1">
        <v>0.27309</v>
      </c>
      <c r="U31" s="1">
        <v>3.1093099999999998</v>
      </c>
      <c r="V31" s="1">
        <v>3.2699999999999999E-3</v>
      </c>
      <c r="W31" s="1">
        <v>3.4590700000000001</v>
      </c>
      <c r="X31" s="1">
        <v>5.9500000000000004E-3</v>
      </c>
      <c r="Y31" s="1">
        <v>11.579660000000001</v>
      </c>
      <c r="Z31" s="1">
        <v>6029.5760499999997</v>
      </c>
      <c r="AA31" s="1">
        <v>10.66328</v>
      </c>
      <c r="AB31" s="1">
        <v>306.42387000000002</v>
      </c>
      <c r="AC31" s="1" t="s">
        <v>80</v>
      </c>
      <c r="AD31" s="1">
        <v>2.2721499999999999</v>
      </c>
      <c r="AE31" s="1">
        <v>2.2467600000000001</v>
      </c>
      <c r="AF31" s="1">
        <v>0.57548999999999995</v>
      </c>
      <c r="AG31" s="1">
        <v>3.50353</v>
      </c>
      <c r="AH31" s="1">
        <v>5.0750000000000003E-2</v>
      </c>
      <c r="AI31" s="1">
        <v>0</v>
      </c>
      <c r="AJ31" s="1">
        <v>0</v>
      </c>
      <c r="AK31" s="1">
        <v>4.9294399999999996</v>
      </c>
      <c r="AL31" s="1">
        <v>2746.6732999999999</v>
      </c>
      <c r="AM31" s="1">
        <v>10.402189999999999</v>
      </c>
      <c r="AN31" s="1">
        <v>209.3947</v>
      </c>
    </row>
    <row r="32" spans="1:40" x14ac:dyDescent="0.25">
      <c r="A32" t="s">
        <v>121</v>
      </c>
      <c r="B32" t="s">
        <v>122</v>
      </c>
      <c r="C32">
        <v>750</v>
      </c>
      <c r="D32">
        <v>2.6519200000000001</v>
      </c>
      <c r="E32" t="s">
        <v>89</v>
      </c>
      <c r="F32">
        <v>3.0510899999999999</v>
      </c>
      <c r="G32">
        <v>3.0510600000000001</v>
      </c>
      <c r="H32">
        <v>0.21321000000000001</v>
      </c>
      <c r="I32">
        <v>4.6062099999999999</v>
      </c>
      <c r="J32">
        <v>4.5289999999999997E-2</v>
      </c>
      <c r="K32">
        <v>4.9616800000000003</v>
      </c>
      <c r="L32">
        <v>1.6729999999999998E-2</v>
      </c>
      <c r="M32">
        <v>9.63748</v>
      </c>
      <c r="N32">
        <v>169.21890999999999</v>
      </c>
      <c r="O32">
        <v>18.59244</v>
      </c>
      <c r="P32">
        <v>38.875929999999997</v>
      </c>
      <c r="Q32" t="s">
        <v>92</v>
      </c>
      <c r="R32">
        <v>2.42489</v>
      </c>
      <c r="S32">
        <v>2.2883</v>
      </c>
      <c r="T32">
        <v>1.2939799999999999</v>
      </c>
      <c r="U32">
        <v>3.5768499999999999</v>
      </c>
      <c r="V32">
        <v>1.225E-2</v>
      </c>
      <c r="W32">
        <v>3.6360899999999998</v>
      </c>
      <c r="X32">
        <v>8.0149999999999999E-2</v>
      </c>
      <c r="Y32">
        <v>-1.60714</v>
      </c>
      <c r="Z32">
        <v>166.25997000000001</v>
      </c>
      <c r="AA32">
        <v>14.419079999999999</v>
      </c>
      <c r="AB32">
        <v>43.757210000000001</v>
      </c>
      <c r="AC32" t="s">
        <v>87</v>
      </c>
      <c r="AD32">
        <v>2.6953800000000001</v>
      </c>
      <c r="AE32">
        <v>2.6881900000000001</v>
      </c>
      <c r="AF32">
        <v>0.41189999999999999</v>
      </c>
      <c r="AG32">
        <v>4.0804200000000002</v>
      </c>
      <c r="AH32">
        <v>6.0830000000000002E-2</v>
      </c>
      <c r="AI32">
        <v>4.3248100000000003</v>
      </c>
      <c r="AJ32">
        <v>4.07E-2</v>
      </c>
      <c r="AK32">
        <v>5.5310100000000002</v>
      </c>
      <c r="AL32">
        <v>0</v>
      </c>
      <c r="AM32">
        <v>13.94577</v>
      </c>
      <c r="AN32">
        <v>0</v>
      </c>
    </row>
    <row r="33" spans="1:40" x14ac:dyDescent="0.25">
      <c r="A33" t="s">
        <v>123</v>
      </c>
      <c r="B33" t="s">
        <v>122</v>
      </c>
      <c r="C33">
        <v>750</v>
      </c>
      <c r="D33">
        <v>2.7810199999999998</v>
      </c>
      <c r="E33" t="s">
        <v>89</v>
      </c>
      <c r="F33">
        <v>3.1413700000000002</v>
      </c>
      <c r="G33">
        <v>3.1253799999999998</v>
      </c>
      <c r="H33">
        <v>0.43983</v>
      </c>
      <c r="I33">
        <v>4.5439999999999996</v>
      </c>
      <c r="J33">
        <v>8.7559999999999999E-2</v>
      </c>
      <c r="K33">
        <v>4.9208100000000004</v>
      </c>
      <c r="L33">
        <v>6.4619999999999997E-2</v>
      </c>
      <c r="M33">
        <v>5.1218700000000004</v>
      </c>
      <c r="N33">
        <v>342.02609999999999</v>
      </c>
      <c r="O33">
        <v>18.59244</v>
      </c>
      <c r="P33">
        <v>55.269559999999998</v>
      </c>
      <c r="Q33" t="s">
        <v>92</v>
      </c>
      <c r="R33">
        <v>2.4182999999999999</v>
      </c>
      <c r="S33">
        <v>2.37174</v>
      </c>
      <c r="T33">
        <v>1.35791</v>
      </c>
      <c r="U33">
        <v>3.5095900000000002</v>
      </c>
      <c r="V33">
        <v>3.406E-2</v>
      </c>
      <c r="W33">
        <v>3.6869200000000002</v>
      </c>
      <c r="X33">
        <v>4.4859999999999997E-2</v>
      </c>
      <c r="Y33">
        <v>-1.90785</v>
      </c>
      <c r="Z33">
        <v>4834.2881200000002</v>
      </c>
      <c r="AA33">
        <v>14.419079999999999</v>
      </c>
      <c r="AB33">
        <v>235.9511</v>
      </c>
      <c r="AC33" t="s">
        <v>87</v>
      </c>
      <c r="AD33">
        <v>2.7338499999999999</v>
      </c>
      <c r="AE33">
        <v>2.7337899999999999</v>
      </c>
      <c r="AF33">
        <v>0.29408000000000001</v>
      </c>
      <c r="AG33">
        <v>4.1006799999999997</v>
      </c>
      <c r="AH33">
        <v>3.7969999999999997E-2</v>
      </c>
      <c r="AI33">
        <v>4.2188999999999997</v>
      </c>
      <c r="AJ33">
        <v>1.865E-2</v>
      </c>
      <c r="AK33">
        <v>7.6321500000000002</v>
      </c>
      <c r="AL33">
        <v>252.80620999999999</v>
      </c>
      <c r="AM33">
        <v>13.94577</v>
      </c>
      <c r="AN33">
        <v>54.865229999999997</v>
      </c>
    </row>
    <row r="34" spans="1:40" x14ac:dyDescent="0.25">
      <c r="A34" t="s">
        <v>124</v>
      </c>
      <c r="B34" t="s">
        <v>114</v>
      </c>
      <c r="C34">
        <v>1023</v>
      </c>
      <c r="D34">
        <v>2.7955199999999998</v>
      </c>
      <c r="E34" t="s">
        <v>95</v>
      </c>
      <c r="F34">
        <v>2.8388900000000001</v>
      </c>
      <c r="G34">
        <v>2.6238600000000001</v>
      </c>
      <c r="H34">
        <v>1.03674</v>
      </c>
      <c r="I34">
        <v>3.9506999999999999</v>
      </c>
      <c r="J34">
        <v>4.6920000000000003E-2</v>
      </c>
      <c r="K34">
        <v>4.7482899999999999</v>
      </c>
      <c r="L34">
        <v>0.14874999999999999</v>
      </c>
      <c r="M34">
        <v>-0.30686999999999998</v>
      </c>
      <c r="N34">
        <v>701.99179000000004</v>
      </c>
      <c r="O34">
        <v>18.8111</v>
      </c>
      <c r="P34">
        <v>78.719700000000003</v>
      </c>
      <c r="Q34" t="s">
        <v>89</v>
      </c>
      <c r="R34">
        <v>3.07856</v>
      </c>
      <c r="S34">
        <v>3.07856</v>
      </c>
      <c r="T34">
        <v>4.7289999999999999E-2</v>
      </c>
      <c r="U34">
        <v>4.3606800000000003</v>
      </c>
      <c r="V34">
        <v>1.2869999999999999E-2</v>
      </c>
      <c r="W34">
        <v>4.3383099999999999</v>
      </c>
      <c r="X34">
        <v>1.42E-3</v>
      </c>
      <c r="Y34">
        <v>25.953949999999999</v>
      </c>
      <c r="Z34">
        <v>302.76816000000002</v>
      </c>
      <c r="AA34">
        <v>18.59244</v>
      </c>
      <c r="AB34">
        <v>52.000970000000002</v>
      </c>
      <c r="AC34" t="s">
        <v>87</v>
      </c>
      <c r="AD34">
        <v>2.7015400000000001</v>
      </c>
      <c r="AE34">
        <v>2.66858</v>
      </c>
      <c r="AF34">
        <v>0.42212</v>
      </c>
      <c r="AG34">
        <v>3.9805100000000002</v>
      </c>
      <c r="AH34">
        <v>8.3339999999999997E-2</v>
      </c>
      <c r="AI34">
        <v>4.1668700000000003</v>
      </c>
      <c r="AJ34">
        <v>6.8500000000000005E-2</v>
      </c>
      <c r="AK34">
        <v>7.3359100000000002</v>
      </c>
      <c r="AL34">
        <v>362.86478</v>
      </c>
      <c r="AM34">
        <v>13.94577</v>
      </c>
      <c r="AN34">
        <v>65.731840000000005</v>
      </c>
    </row>
    <row r="35" spans="1:40" x14ac:dyDescent="0.25">
      <c r="A35" t="s">
        <v>125</v>
      </c>
      <c r="B35" t="s">
        <v>114</v>
      </c>
      <c r="C35">
        <v>1023</v>
      </c>
      <c r="D35">
        <v>2.5096799999999999</v>
      </c>
      <c r="E35" t="s">
        <v>95</v>
      </c>
      <c r="F35">
        <v>2.6202100000000002</v>
      </c>
      <c r="G35">
        <v>2.6202100000000002</v>
      </c>
      <c r="H35">
        <v>0.30751000000000001</v>
      </c>
      <c r="I35">
        <v>3.8782000000000001</v>
      </c>
      <c r="J35">
        <v>1.38E-2</v>
      </c>
      <c r="K35">
        <v>4.8459000000000003</v>
      </c>
      <c r="L35">
        <v>1.47E-2</v>
      </c>
      <c r="M35">
        <v>10.03023</v>
      </c>
      <c r="N35">
        <v>641.99332000000004</v>
      </c>
      <c r="O35">
        <v>18.8111</v>
      </c>
      <c r="P35">
        <v>75.280529999999999</v>
      </c>
      <c r="Q35" t="s">
        <v>92</v>
      </c>
      <c r="R35">
        <v>2.0066999999999999</v>
      </c>
      <c r="S35">
        <v>1.98004</v>
      </c>
      <c r="T35">
        <v>1.17415</v>
      </c>
      <c r="U35">
        <v>2.8137500000000002</v>
      </c>
      <c r="V35">
        <v>2.2599999999999999E-3</v>
      </c>
      <c r="W35">
        <v>3.9526400000000002</v>
      </c>
      <c r="X35">
        <v>4.5330000000000002E-2</v>
      </c>
      <c r="Y35">
        <v>-1.3655299999999999</v>
      </c>
      <c r="Z35">
        <v>933.26624000000004</v>
      </c>
      <c r="AA35">
        <v>14.419079999999999</v>
      </c>
      <c r="AB35">
        <v>103.67129</v>
      </c>
      <c r="AC35" t="s">
        <v>87</v>
      </c>
      <c r="AD35">
        <v>2.7748499999999998</v>
      </c>
      <c r="AE35">
        <v>2.6574300000000002</v>
      </c>
      <c r="AF35">
        <v>0.51075000000000004</v>
      </c>
      <c r="AG35">
        <v>3.9749699999999999</v>
      </c>
      <c r="AH35">
        <v>0.11877</v>
      </c>
      <c r="AI35">
        <v>4.28017</v>
      </c>
      <c r="AJ35">
        <v>0.10970000000000001</v>
      </c>
      <c r="AK35">
        <v>5.7147899999999998</v>
      </c>
      <c r="AL35">
        <v>429.77100999999999</v>
      </c>
      <c r="AM35">
        <v>13.94577</v>
      </c>
      <c r="AN35">
        <v>71.535550000000001</v>
      </c>
    </row>
    <row r="36" spans="1:40" x14ac:dyDescent="0.25">
      <c r="A36" t="s">
        <v>126</v>
      </c>
      <c r="B36" t="s">
        <v>127</v>
      </c>
      <c r="C36">
        <v>1633</v>
      </c>
      <c r="D36">
        <v>4.2180799999999996</v>
      </c>
      <c r="E36" t="s">
        <v>128</v>
      </c>
      <c r="F36">
        <v>4.2180799999999996</v>
      </c>
      <c r="G36">
        <v>2.2361499999999999</v>
      </c>
      <c r="H36">
        <v>1.03325</v>
      </c>
      <c r="I36">
        <v>3.1592500000000001</v>
      </c>
      <c r="J36">
        <v>5.722E-2</v>
      </c>
      <c r="K36">
        <v>4.3768000000000002</v>
      </c>
      <c r="L36">
        <v>0.12644</v>
      </c>
      <c r="M36">
        <v>-0.44411</v>
      </c>
      <c r="N36">
        <v>1801.5427999999999</v>
      </c>
      <c r="O36">
        <v>17.560600000000001</v>
      </c>
      <c r="P36">
        <v>130.52001000000001</v>
      </c>
    </row>
    <row r="37" spans="1:40" x14ac:dyDescent="0.25">
      <c r="A37" t="s">
        <v>129</v>
      </c>
      <c r="B37" t="s">
        <v>130</v>
      </c>
      <c r="C37">
        <v>1357</v>
      </c>
      <c r="D37">
        <v>4.1977099999999998</v>
      </c>
      <c r="E37" t="s">
        <v>131</v>
      </c>
      <c r="F37">
        <v>4.1977099999999998</v>
      </c>
      <c r="G37">
        <v>2.18397</v>
      </c>
      <c r="H37">
        <v>1.1041300000000001</v>
      </c>
      <c r="I37">
        <v>2.9979900000000002</v>
      </c>
      <c r="J37">
        <v>4.9869999999999998E-2</v>
      </c>
      <c r="K37">
        <v>4.2785900000000003</v>
      </c>
      <c r="L37">
        <v>0.13827</v>
      </c>
      <c r="M37">
        <v>-1.11768</v>
      </c>
      <c r="N37">
        <v>2109.1972500000002</v>
      </c>
      <c r="O37">
        <v>17.59412</v>
      </c>
      <c r="P37">
        <v>141.09101999999999</v>
      </c>
    </row>
    <row r="38" spans="1:40" x14ac:dyDescent="0.25">
      <c r="A38" t="s">
        <v>132</v>
      </c>
      <c r="B38" t="s">
        <v>133</v>
      </c>
      <c r="C38">
        <v>1250</v>
      </c>
      <c r="D38">
        <v>2.8942399999999999</v>
      </c>
      <c r="E38" t="s">
        <v>87</v>
      </c>
      <c r="F38">
        <v>2.95112</v>
      </c>
      <c r="G38">
        <v>2.6577799999999998</v>
      </c>
      <c r="H38">
        <v>0.60372000000000003</v>
      </c>
      <c r="I38">
        <v>4.1354800000000003</v>
      </c>
      <c r="J38">
        <v>0.12703999999999999</v>
      </c>
      <c r="K38">
        <v>4.3984800000000002</v>
      </c>
      <c r="L38">
        <v>0.10642</v>
      </c>
      <c r="M38">
        <v>5.2447600000000003</v>
      </c>
      <c r="N38">
        <v>1578.4036900000001</v>
      </c>
      <c r="O38">
        <v>13.94577</v>
      </c>
      <c r="P38">
        <v>137.09209000000001</v>
      </c>
      <c r="Q38" t="s">
        <v>134</v>
      </c>
      <c r="R38">
        <v>2.7931300000000001</v>
      </c>
      <c r="S38">
        <v>2.7754400000000001</v>
      </c>
      <c r="T38">
        <v>0.70338000000000001</v>
      </c>
      <c r="U38">
        <v>4.0835699999999999</v>
      </c>
      <c r="V38">
        <v>2.9430000000000001E-2</v>
      </c>
      <c r="W38">
        <v>4.8206800000000003</v>
      </c>
      <c r="X38">
        <v>3.7280000000000001E-2</v>
      </c>
      <c r="Y38">
        <v>3.6568900000000002</v>
      </c>
      <c r="Z38">
        <v>2976.90029</v>
      </c>
      <c r="AA38">
        <v>30.854759999999999</v>
      </c>
      <c r="AB38">
        <v>126.57433</v>
      </c>
    </row>
    <row r="39" spans="1:40" x14ac:dyDescent="0.25">
      <c r="A39" t="s">
        <v>135</v>
      </c>
      <c r="B39" t="s">
        <v>136</v>
      </c>
      <c r="C39">
        <v>1250</v>
      </c>
      <c r="D39">
        <v>3.7508499999999998</v>
      </c>
      <c r="E39" t="s">
        <v>89</v>
      </c>
      <c r="F39">
        <v>3.9295200000000001</v>
      </c>
      <c r="G39">
        <v>3.0721699999999998</v>
      </c>
      <c r="H39">
        <v>0.90210999999999997</v>
      </c>
      <c r="I39">
        <v>4.8206600000000002</v>
      </c>
      <c r="J39">
        <v>0.16702</v>
      </c>
      <c r="K39">
        <v>4.6196400000000004</v>
      </c>
      <c r="L39">
        <v>0.28181</v>
      </c>
      <c r="M39">
        <v>1.07073</v>
      </c>
      <c r="N39">
        <v>555.12716999999998</v>
      </c>
      <c r="O39">
        <v>18.59244</v>
      </c>
      <c r="P39">
        <v>70.412959999999998</v>
      </c>
      <c r="Q39" t="s">
        <v>134</v>
      </c>
      <c r="R39">
        <v>2.73841</v>
      </c>
      <c r="S39">
        <v>2.73841</v>
      </c>
      <c r="T39">
        <v>0.50156000000000001</v>
      </c>
      <c r="U39">
        <v>4.30863</v>
      </c>
      <c r="V39">
        <v>5.3400000000000001E-3</v>
      </c>
      <c r="W39">
        <v>5.39337</v>
      </c>
      <c r="X39">
        <v>3.9699999999999996E-3</v>
      </c>
      <c r="Y39">
        <v>7.1715900000000001</v>
      </c>
      <c r="Z39">
        <v>1418.3346300000001</v>
      </c>
      <c r="AA39">
        <v>30.854759999999999</v>
      </c>
      <c r="AB39">
        <v>87.368089999999995</v>
      </c>
    </row>
    <row r="40" spans="1:40" x14ac:dyDescent="0.25">
      <c r="A40" t="s">
        <v>137</v>
      </c>
      <c r="B40" t="s">
        <v>136</v>
      </c>
      <c r="C40">
        <v>1250</v>
      </c>
      <c r="D40">
        <v>3.3249900000000001</v>
      </c>
      <c r="E40" t="s">
        <v>89</v>
      </c>
      <c r="F40">
        <v>3.5138699999999998</v>
      </c>
      <c r="G40">
        <v>3.07646</v>
      </c>
      <c r="H40">
        <v>0.70089999999999997</v>
      </c>
      <c r="I40">
        <v>4.8378500000000004</v>
      </c>
      <c r="J40">
        <v>0.15826999999999999</v>
      </c>
      <c r="K40">
        <v>4.8418299999999999</v>
      </c>
      <c r="L40">
        <v>0.17144000000000001</v>
      </c>
      <c r="M40">
        <v>3.6935799999999999</v>
      </c>
      <c r="N40">
        <v>270.04897999999997</v>
      </c>
      <c r="O40">
        <v>18.59244</v>
      </c>
      <c r="P40">
        <v>49.110869999999998</v>
      </c>
      <c r="Q40" t="s">
        <v>134</v>
      </c>
      <c r="R40">
        <v>2.7583299999999999</v>
      </c>
      <c r="S40">
        <v>2.7576499999999999</v>
      </c>
      <c r="T40">
        <v>0.75109999999999999</v>
      </c>
      <c r="U40">
        <v>4.0209099999999998</v>
      </c>
      <c r="V40">
        <v>1.082E-2</v>
      </c>
      <c r="W40">
        <v>4.7541599999999997</v>
      </c>
      <c r="X40">
        <v>1.078E-2</v>
      </c>
      <c r="Y40">
        <v>2.97472</v>
      </c>
      <c r="Z40">
        <v>2010.6206</v>
      </c>
      <c r="AA40">
        <v>30.854759999999999</v>
      </c>
      <c r="AB40">
        <v>104.0228</v>
      </c>
    </row>
    <row r="41" spans="1:40" x14ac:dyDescent="0.25">
      <c r="A41" t="s">
        <v>138</v>
      </c>
      <c r="B41" t="s">
        <v>136</v>
      </c>
      <c r="C41">
        <v>1250</v>
      </c>
      <c r="D41">
        <v>3.1125400000000001</v>
      </c>
      <c r="E41" t="s">
        <v>89</v>
      </c>
      <c r="F41">
        <v>3.2965399999999998</v>
      </c>
      <c r="G41">
        <v>3.0969099999999998</v>
      </c>
      <c r="H41">
        <v>0.54557999999999995</v>
      </c>
      <c r="I41">
        <v>4.7446200000000003</v>
      </c>
      <c r="J41">
        <v>0.13841999999999999</v>
      </c>
      <c r="K41">
        <v>5.0026999999999999</v>
      </c>
      <c r="L41">
        <v>0.11305999999999999</v>
      </c>
      <c r="M41">
        <v>6.2972000000000001</v>
      </c>
      <c r="N41">
        <v>379.49337000000003</v>
      </c>
      <c r="O41">
        <v>18.59244</v>
      </c>
      <c r="P41">
        <v>58.218159999999997</v>
      </c>
      <c r="Q41" t="s">
        <v>134</v>
      </c>
      <c r="R41">
        <v>2.7708200000000001</v>
      </c>
      <c r="S41">
        <v>2.7554500000000002</v>
      </c>
      <c r="T41">
        <v>0.87312999999999996</v>
      </c>
      <c r="U41">
        <v>4.0458299999999996</v>
      </c>
      <c r="V41">
        <v>2.2239999999999999E-2</v>
      </c>
      <c r="W41">
        <v>4.81609</v>
      </c>
      <c r="X41">
        <v>3.288E-2</v>
      </c>
      <c r="Y41">
        <v>1.4100200000000001</v>
      </c>
      <c r="Z41">
        <v>1575.2173499999999</v>
      </c>
      <c r="AA41">
        <v>30.854759999999999</v>
      </c>
      <c r="AB41">
        <v>92.073310000000006</v>
      </c>
    </row>
    <row r="42" spans="1:40" x14ac:dyDescent="0.25">
      <c r="A42" t="s">
        <v>139</v>
      </c>
      <c r="B42" t="s">
        <v>136</v>
      </c>
      <c r="C42">
        <v>1250</v>
      </c>
      <c r="D42">
        <v>3.0223100000000001</v>
      </c>
      <c r="E42" t="s">
        <v>89</v>
      </c>
      <c r="F42">
        <v>3.1268699999999998</v>
      </c>
      <c r="G42">
        <v>3.0862699999999998</v>
      </c>
      <c r="H42">
        <v>0.35920999999999997</v>
      </c>
      <c r="I42">
        <v>4.6861300000000004</v>
      </c>
      <c r="J42">
        <v>0.10261000000000001</v>
      </c>
      <c r="K42">
        <v>5.0460000000000003</v>
      </c>
      <c r="L42">
        <v>5.1839999999999997E-2</v>
      </c>
      <c r="M42">
        <v>10.640840000000001</v>
      </c>
      <c r="N42">
        <v>626.11084000000005</v>
      </c>
      <c r="O42">
        <v>18.59244</v>
      </c>
      <c r="P42">
        <v>74.779399999999995</v>
      </c>
      <c r="Q42" t="s">
        <v>134</v>
      </c>
      <c r="R42">
        <v>2.9177599999999999</v>
      </c>
      <c r="S42">
        <v>2.7616100000000001</v>
      </c>
      <c r="T42">
        <v>1.00071</v>
      </c>
      <c r="U42">
        <v>3.9976799999999999</v>
      </c>
      <c r="V42">
        <v>3.8710000000000001E-2</v>
      </c>
      <c r="W42">
        <v>4.5883399999999996</v>
      </c>
      <c r="X42">
        <v>7.417E-2</v>
      </c>
      <c r="Y42">
        <v>-7.4200000000000004E-3</v>
      </c>
      <c r="Z42">
        <v>1325.51007</v>
      </c>
      <c r="AA42">
        <v>30.854759999999999</v>
      </c>
      <c r="AB42">
        <v>84.460769999999997</v>
      </c>
    </row>
    <row r="43" spans="1:40" x14ac:dyDescent="0.25">
      <c r="A43" t="s">
        <v>140</v>
      </c>
      <c r="B43" t="s">
        <v>100</v>
      </c>
      <c r="C43">
        <v>1473</v>
      </c>
      <c r="D43">
        <v>2.1914099999999999</v>
      </c>
      <c r="E43" t="s">
        <v>78</v>
      </c>
      <c r="F43">
        <v>2.1379199999999998</v>
      </c>
      <c r="G43">
        <v>1.8218700000000001</v>
      </c>
      <c r="H43">
        <v>0.75815999999999995</v>
      </c>
      <c r="I43">
        <v>2.9552200000000002</v>
      </c>
      <c r="J43">
        <v>9.6930000000000002E-2</v>
      </c>
      <c r="K43">
        <v>0</v>
      </c>
      <c r="L43">
        <v>0</v>
      </c>
      <c r="M43">
        <v>3.3908399999999999</v>
      </c>
      <c r="N43">
        <v>2417.11627</v>
      </c>
      <c r="O43">
        <v>5.0831499999999998</v>
      </c>
      <c r="P43">
        <v>281.00022000000001</v>
      </c>
      <c r="Q43" t="s">
        <v>80</v>
      </c>
      <c r="R43">
        <v>2.2627299999999999</v>
      </c>
      <c r="S43">
        <v>2.2412100000000001</v>
      </c>
      <c r="T43">
        <v>0.33993000000000001</v>
      </c>
      <c r="U43">
        <v>3.48224</v>
      </c>
      <c r="V43">
        <v>8.2930000000000004E-2</v>
      </c>
      <c r="W43">
        <v>0</v>
      </c>
      <c r="X43">
        <v>0</v>
      </c>
      <c r="Y43">
        <v>13.21481</v>
      </c>
      <c r="Z43">
        <v>983.25710000000004</v>
      </c>
      <c r="AA43">
        <v>10.402189999999999</v>
      </c>
      <c r="AB43">
        <v>125.28403</v>
      </c>
      <c r="AC43" t="s">
        <v>131</v>
      </c>
      <c r="AD43">
        <v>2.2270400000000001</v>
      </c>
      <c r="AE43">
        <v>2.2270400000000001</v>
      </c>
      <c r="AF43">
        <v>0.23618</v>
      </c>
      <c r="AG43">
        <v>3.2527300000000001</v>
      </c>
      <c r="AH43">
        <v>4.8700000000000002E-3</v>
      </c>
      <c r="AI43">
        <v>0</v>
      </c>
      <c r="AJ43">
        <v>0</v>
      </c>
      <c r="AK43">
        <v>17.674880000000002</v>
      </c>
      <c r="AL43">
        <v>2288.5623000000001</v>
      </c>
      <c r="AM43">
        <v>17.59412</v>
      </c>
      <c r="AN43">
        <v>146.96779000000001</v>
      </c>
    </row>
    <row r="44" spans="1:40" x14ac:dyDescent="0.25">
      <c r="A44" t="s">
        <v>141</v>
      </c>
      <c r="B44" t="s">
        <v>142</v>
      </c>
      <c r="C44">
        <v>900</v>
      </c>
      <c r="D44">
        <v>2.7364999999999999</v>
      </c>
      <c r="E44" t="s">
        <v>80</v>
      </c>
      <c r="F44">
        <v>2.8809499999999999</v>
      </c>
      <c r="G44">
        <v>2.2594699999999999</v>
      </c>
      <c r="H44">
        <v>0.66247</v>
      </c>
      <c r="I44">
        <v>3.5009800000000002</v>
      </c>
      <c r="J44">
        <v>0.14823</v>
      </c>
      <c r="K44">
        <v>3.5808200000000001</v>
      </c>
      <c r="L44">
        <v>0.18478</v>
      </c>
      <c r="M44">
        <v>3.0813199999999998</v>
      </c>
      <c r="N44">
        <v>440.57445999999999</v>
      </c>
      <c r="O44">
        <v>10.402189999999999</v>
      </c>
      <c r="P44">
        <v>83.863280000000003</v>
      </c>
      <c r="Q44" t="s">
        <v>131</v>
      </c>
      <c r="R44">
        <v>2.2243499999999998</v>
      </c>
      <c r="S44">
        <v>2.2235399999999998</v>
      </c>
      <c r="T44">
        <v>0.51759999999999995</v>
      </c>
      <c r="U44">
        <v>3.1417000000000002</v>
      </c>
      <c r="V44">
        <v>7.7799999999999996E-3</v>
      </c>
      <c r="W44">
        <v>4.0199400000000001</v>
      </c>
      <c r="X44">
        <v>6.3299999999999997E-3</v>
      </c>
      <c r="Y44">
        <v>4.9279299999999999</v>
      </c>
      <c r="Z44">
        <v>1064.9121299999999</v>
      </c>
      <c r="AA44">
        <v>17.59412</v>
      </c>
      <c r="AB44">
        <v>100.25306999999999</v>
      </c>
    </row>
    <row r="45" spans="1:40" x14ac:dyDescent="0.25">
      <c r="A45" t="s">
        <v>141</v>
      </c>
      <c r="B45" t="s">
        <v>143</v>
      </c>
      <c r="C45">
        <v>900</v>
      </c>
      <c r="D45">
        <v>2.8359299999999998</v>
      </c>
      <c r="E45" t="s">
        <v>80</v>
      </c>
      <c r="F45">
        <v>3.0095499999999999</v>
      </c>
      <c r="G45">
        <v>2.2594699999999999</v>
      </c>
      <c r="H45">
        <v>0.80242999999999998</v>
      </c>
      <c r="I45">
        <v>3.3412999999999999</v>
      </c>
      <c r="J45">
        <v>0.13711000000000001</v>
      </c>
      <c r="K45">
        <v>3.4610599999999998</v>
      </c>
      <c r="L45">
        <v>0.19917000000000001</v>
      </c>
      <c r="M45">
        <v>1.6471199999999999</v>
      </c>
      <c r="N45">
        <v>907.22060999999997</v>
      </c>
      <c r="O45">
        <v>10.402189999999999</v>
      </c>
      <c r="P45">
        <v>120.34238999999999</v>
      </c>
      <c r="Q45" t="s">
        <v>131</v>
      </c>
      <c r="R45">
        <v>2.22038</v>
      </c>
      <c r="S45">
        <v>2.2195499999999999</v>
      </c>
      <c r="T45">
        <v>0.56774000000000002</v>
      </c>
      <c r="U45">
        <v>3.2574700000000001</v>
      </c>
      <c r="V45">
        <v>5.7800000000000004E-3</v>
      </c>
      <c r="W45">
        <v>6.5788099999999998</v>
      </c>
      <c r="X45">
        <v>2.3519999999999999E-2</v>
      </c>
      <c r="Y45">
        <v>4.2360800000000003</v>
      </c>
      <c r="Z45">
        <v>1831.54838</v>
      </c>
      <c r="AA45">
        <v>17.59412</v>
      </c>
      <c r="AB45">
        <v>131.47705999999999</v>
      </c>
    </row>
    <row r="46" spans="1:40" x14ac:dyDescent="0.25">
      <c r="A46" t="s">
        <v>141</v>
      </c>
      <c r="B46" t="s">
        <v>144</v>
      </c>
      <c r="C46">
        <v>1000</v>
      </c>
      <c r="D46">
        <v>2.7781699999999998</v>
      </c>
      <c r="E46" t="s">
        <v>80</v>
      </c>
      <c r="F46">
        <v>2.9355000000000002</v>
      </c>
      <c r="G46">
        <v>2.2235399999999998</v>
      </c>
      <c r="H46">
        <v>0.75231999999999999</v>
      </c>
      <c r="I46">
        <v>3.4211399999999998</v>
      </c>
      <c r="J46">
        <v>0.14077000000000001</v>
      </c>
      <c r="K46">
        <v>3.4610599999999998</v>
      </c>
      <c r="L46">
        <v>0.19353999999999999</v>
      </c>
      <c r="M46">
        <v>2.3662100000000001</v>
      </c>
      <c r="N46">
        <v>633.68399999999997</v>
      </c>
      <c r="O46">
        <v>10.402189999999999</v>
      </c>
      <c r="P46">
        <v>100.57697</v>
      </c>
      <c r="Q46" t="s">
        <v>131</v>
      </c>
      <c r="R46">
        <v>2.22038</v>
      </c>
      <c r="S46">
        <v>2.2195499999999999</v>
      </c>
      <c r="T46">
        <v>0.55278000000000005</v>
      </c>
      <c r="U46">
        <v>3.1417000000000002</v>
      </c>
      <c r="V46">
        <v>6.4000000000000003E-3</v>
      </c>
      <c r="W46">
        <v>6.4989699999999999</v>
      </c>
      <c r="X46">
        <v>2.053E-2</v>
      </c>
      <c r="Y46">
        <v>4.9287000000000001</v>
      </c>
      <c r="Z46">
        <v>1928.5011199999999</v>
      </c>
      <c r="AA46">
        <v>17.59412</v>
      </c>
      <c r="AB46">
        <v>134.91204999999999</v>
      </c>
    </row>
    <row r="47" spans="1:40" x14ac:dyDescent="0.25">
      <c r="A47" t="s">
        <v>141</v>
      </c>
      <c r="B47" t="s">
        <v>145</v>
      </c>
      <c r="C47">
        <v>1100</v>
      </c>
      <c r="D47">
        <v>2.74647</v>
      </c>
      <c r="E47" t="s">
        <v>80</v>
      </c>
      <c r="F47">
        <v>2.8948499999999999</v>
      </c>
      <c r="G47">
        <v>2.2235399999999998</v>
      </c>
      <c r="H47">
        <v>0.71250999999999998</v>
      </c>
      <c r="I47">
        <v>3.37723</v>
      </c>
      <c r="J47">
        <v>0.14557</v>
      </c>
      <c r="K47">
        <v>3.4969899999999998</v>
      </c>
      <c r="L47">
        <v>0.18507999999999999</v>
      </c>
      <c r="M47">
        <v>3.1001099999999999</v>
      </c>
      <c r="N47">
        <v>444.19743</v>
      </c>
      <c r="O47">
        <v>10.402189999999999</v>
      </c>
      <c r="P47">
        <v>84.207390000000004</v>
      </c>
      <c r="Q47" t="s">
        <v>131</v>
      </c>
      <c r="R47">
        <v>2.22038</v>
      </c>
      <c r="S47">
        <v>2.2195499999999999</v>
      </c>
      <c r="T47">
        <v>0.52600000000000002</v>
      </c>
      <c r="U47">
        <v>3.1417000000000002</v>
      </c>
      <c r="V47">
        <v>6.1199999999999996E-3</v>
      </c>
      <c r="W47">
        <v>4.6586600000000002</v>
      </c>
      <c r="X47">
        <v>5.8900000000000003E-3</v>
      </c>
      <c r="Y47">
        <v>5.8757700000000002</v>
      </c>
      <c r="Z47">
        <v>1975.4978599999999</v>
      </c>
      <c r="AA47">
        <v>17.59412</v>
      </c>
      <c r="AB47">
        <v>136.54603</v>
      </c>
    </row>
    <row r="48" spans="1:40" x14ac:dyDescent="0.25">
      <c r="A48" t="s">
        <v>141</v>
      </c>
      <c r="B48" t="s">
        <v>146</v>
      </c>
      <c r="C48">
        <v>1200</v>
      </c>
      <c r="D48">
        <v>2.7189100000000002</v>
      </c>
      <c r="E48" t="s">
        <v>80</v>
      </c>
      <c r="F48">
        <v>2.8595199999999998</v>
      </c>
      <c r="G48">
        <v>2.2195499999999999</v>
      </c>
      <c r="H48">
        <v>0.66542999999999997</v>
      </c>
      <c r="I48">
        <v>3.3812199999999999</v>
      </c>
      <c r="J48">
        <v>0.14498</v>
      </c>
      <c r="K48">
        <v>3.6167500000000001</v>
      </c>
      <c r="L48">
        <v>0.17068</v>
      </c>
      <c r="M48">
        <v>4.0640599999999996</v>
      </c>
      <c r="N48">
        <v>1224.14582</v>
      </c>
      <c r="O48">
        <v>10.402189999999999</v>
      </c>
      <c r="P48">
        <v>139.79085000000001</v>
      </c>
      <c r="Q48" t="s">
        <v>131</v>
      </c>
      <c r="R48">
        <v>2.22037</v>
      </c>
      <c r="S48">
        <v>2.2195499999999999</v>
      </c>
      <c r="T48">
        <v>0.51305000000000001</v>
      </c>
      <c r="U48">
        <v>3.1776300000000002</v>
      </c>
      <c r="V48">
        <v>6.8500000000000002E-3</v>
      </c>
      <c r="W48">
        <v>4.5388999999999999</v>
      </c>
      <c r="X48">
        <v>5.5799999999999999E-3</v>
      </c>
      <c r="Y48">
        <v>6.65862</v>
      </c>
      <c r="Z48">
        <v>2346.4954899999998</v>
      </c>
      <c r="AA48">
        <v>17.59412</v>
      </c>
      <c r="AB48">
        <v>148.81635</v>
      </c>
    </row>
    <row r="49" spans="1:40" x14ac:dyDescent="0.25">
      <c r="A49" t="s">
        <v>147</v>
      </c>
      <c r="B49" t="s">
        <v>142</v>
      </c>
      <c r="C49">
        <v>900</v>
      </c>
      <c r="D49">
        <v>2.4441600000000001</v>
      </c>
      <c r="E49" t="s">
        <v>82</v>
      </c>
      <c r="F49">
        <v>2.5828199999999999</v>
      </c>
      <c r="G49">
        <v>2.5828199999999999</v>
      </c>
      <c r="H49">
        <v>9.8100000000000007E-2</v>
      </c>
      <c r="I49">
        <v>3.9001800000000002</v>
      </c>
      <c r="J49">
        <v>2.7119999999999998E-2</v>
      </c>
      <c r="K49">
        <v>4.3792200000000001</v>
      </c>
      <c r="L49">
        <v>7.6499999999999997E-3</v>
      </c>
      <c r="M49">
        <v>17.374179999999999</v>
      </c>
      <c r="N49">
        <v>360.19862000000001</v>
      </c>
      <c r="O49">
        <v>12.78567</v>
      </c>
      <c r="P49">
        <v>68.39649</v>
      </c>
      <c r="Q49" t="s">
        <v>80</v>
      </c>
      <c r="R49">
        <v>2.5091000000000001</v>
      </c>
      <c r="S49">
        <v>2.2594699999999999</v>
      </c>
      <c r="T49">
        <v>0.51654999999999995</v>
      </c>
      <c r="U49">
        <v>3.30138</v>
      </c>
      <c r="V49">
        <v>9.3350000000000002E-2</v>
      </c>
      <c r="W49">
        <v>3.6167500000000001</v>
      </c>
      <c r="X49">
        <v>8.9319999999999997E-2</v>
      </c>
      <c r="Y49">
        <v>4.9431399999999996</v>
      </c>
      <c r="Z49">
        <v>649.92165999999997</v>
      </c>
      <c r="AA49">
        <v>10.402189999999999</v>
      </c>
      <c r="AB49">
        <v>101.85742</v>
      </c>
      <c r="AC49" t="s">
        <v>131</v>
      </c>
      <c r="AD49">
        <v>2.2248800000000002</v>
      </c>
      <c r="AE49">
        <v>2.2195499999999999</v>
      </c>
      <c r="AF49">
        <v>0.62661999999999995</v>
      </c>
      <c r="AG49">
        <v>3.30138</v>
      </c>
      <c r="AH49">
        <v>8.3499999999999998E-3</v>
      </c>
      <c r="AI49">
        <v>4.3432899999999997</v>
      </c>
      <c r="AJ49">
        <v>8.1799999999999998E-3</v>
      </c>
      <c r="AK49">
        <v>3.49769</v>
      </c>
      <c r="AL49">
        <v>2040.0348899999999</v>
      </c>
      <c r="AM49">
        <v>17.59412</v>
      </c>
      <c r="AN49">
        <v>138.75848999999999</v>
      </c>
    </row>
    <row r="50" spans="1:40" x14ac:dyDescent="0.25">
      <c r="A50" t="s">
        <v>147</v>
      </c>
      <c r="B50" t="s">
        <v>148</v>
      </c>
      <c r="C50">
        <v>1000</v>
      </c>
      <c r="D50">
        <v>2.42536</v>
      </c>
      <c r="E50" t="s">
        <v>82</v>
      </c>
      <c r="F50">
        <v>2.6187499999999999</v>
      </c>
      <c r="G50">
        <v>2.6187499999999999</v>
      </c>
      <c r="H50">
        <v>9.7110000000000002E-2</v>
      </c>
      <c r="I50">
        <v>3.7804199999999999</v>
      </c>
      <c r="J50">
        <v>2.9080000000000002E-2</v>
      </c>
      <c r="K50">
        <v>4.1796199999999999</v>
      </c>
      <c r="L50">
        <v>6.9899999999999997E-3</v>
      </c>
      <c r="M50">
        <v>19.388950000000001</v>
      </c>
      <c r="N50">
        <v>720.77179000000001</v>
      </c>
      <c r="O50">
        <v>12.78567</v>
      </c>
      <c r="P50">
        <v>96.752390000000005</v>
      </c>
      <c r="Q50" t="s">
        <v>80</v>
      </c>
      <c r="R50">
        <v>2.46604</v>
      </c>
      <c r="S50">
        <v>2.2195499999999999</v>
      </c>
      <c r="T50">
        <v>0.47869</v>
      </c>
      <c r="U50">
        <v>3.26146</v>
      </c>
      <c r="V50">
        <v>9.1329999999999995E-2</v>
      </c>
      <c r="W50">
        <v>3.4610599999999998</v>
      </c>
      <c r="X50">
        <v>8.2059999999999994E-2</v>
      </c>
      <c r="Y50">
        <v>6.1253700000000002</v>
      </c>
      <c r="Z50">
        <v>670.40394000000003</v>
      </c>
      <c r="AA50">
        <v>10.402189999999999</v>
      </c>
      <c r="AB50">
        <v>103.44999</v>
      </c>
      <c r="AC50" t="s">
        <v>131</v>
      </c>
      <c r="AD50">
        <v>2.2248700000000001</v>
      </c>
      <c r="AE50">
        <v>2.2195499999999999</v>
      </c>
      <c r="AF50">
        <v>0.60780999999999996</v>
      </c>
      <c r="AG50">
        <v>3.2215400000000001</v>
      </c>
      <c r="AH50">
        <v>8.6199999999999992E-3</v>
      </c>
      <c r="AI50">
        <v>4.5788200000000003</v>
      </c>
      <c r="AJ50">
        <v>8.3000000000000001E-3</v>
      </c>
      <c r="AK50">
        <v>4.13971</v>
      </c>
      <c r="AL50">
        <v>2218.5844200000001</v>
      </c>
      <c r="AM50">
        <v>17.59412</v>
      </c>
      <c r="AN50">
        <v>144.70340999999999</v>
      </c>
    </row>
    <row r="51" spans="1:40" x14ac:dyDescent="0.25">
      <c r="A51" t="s">
        <v>147</v>
      </c>
      <c r="B51" t="s">
        <v>149</v>
      </c>
      <c r="C51">
        <v>1100</v>
      </c>
      <c r="D51">
        <v>2.4077799999999998</v>
      </c>
      <c r="E51" t="s">
        <v>82</v>
      </c>
      <c r="F51">
        <v>2.6187499999999999</v>
      </c>
      <c r="G51">
        <v>2.6187499999999999</v>
      </c>
      <c r="H51">
        <v>9.1389999999999999E-2</v>
      </c>
      <c r="I51">
        <v>4.09978</v>
      </c>
      <c r="J51">
        <v>2.7619999999999999E-2</v>
      </c>
      <c r="K51">
        <v>3.70058</v>
      </c>
      <c r="L51">
        <v>4.6800000000000001E-3</v>
      </c>
      <c r="M51">
        <v>21.883040000000001</v>
      </c>
      <c r="N51">
        <v>914.46059000000002</v>
      </c>
      <c r="O51">
        <v>12.78567</v>
      </c>
      <c r="P51">
        <v>108.97962</v>
      </c>
      <c r="Q51" t="s">
        <v>80</v>
      </c>
      <c r="R51">
        <v>2.45201</v>
      </c>
      <c r="S51">
        <v>2.2195499999999999</v>
      </c>
      <c r="T51">
        <v>0.45843</v>
      </c>
      <c r="U51">
        <v>3.4570699999999999</v>
      </c>
      <c r="V51">
        <v>9.5229999999999995E-2</v>
      </c>
      <c r="W51">
        <v>3.5808200000000001</v>
      </c>
      <c r="X51">
        <v>7.8359999999999999E-2</v>
      </c>
      <c r="Y51">
        <v>7.1332500000000003</v>
      </c>
      <c r="Z51">
        <v>973.16787999999997</v>
      </c>
      <c r="AA51">
        <v>10.402189999999999</v>
      </c>
      <c r="AB51">
        <v>124.6396</v>
      </c>
      <c r="AC51" t="s">
        <v>131</v>
      </c>
      <c r="AD51">
        <v>2.1894100000000001</v>
      </c>
      <c r="AE51">
        <v>2.1836199999999999</v>
      </c>
      <c r="AF51">
        <v>0.58148</v>
      </c>
      <c r="AG51">
        <v>3.2175500000000001</v>
      </c>
      <c r="AH51">
        <v>7.7099999999999998E-3</v>
      </c>
      <c r="AI51">
        <v>4.6586600000000002</v>
      </c>
      <c r="AJ51">
        <v>8.3499999999999998E-3</v>
      </c>
      <c r="AK51">
        <v>4.9587199999999996</v>
      </c>
      <c r="AL51">
        <v>1389.6493599999999</v>
      </c>
      <c r="AM51">
        <v>17.59412</v>
      </c>
      <c r="AN51">
        <v>114.52318</v>
      </c>
    </row>
    <row r="52" spans="1:40" x14ac:dyDescent="0.25">
      <c r="A52" t="s">
        <v>147</v>
      </c>
      <c r="B52" t="s">
        <v>150</v>
      </c>
      <c r="C52">
        <v>1200</v>
      </c>
      <c r="D52">
        <v>2.39581</v>
      </c>
      <c r="E52" t="s">
        <v>82</v>
      </c>
      <c r="F52">
        <v>2.5828199999999999</v>
      </c>
      <c r="G52">
        <v>2.5828199999999999</v>
      </c>
      <c r="H52">
        <v>8.4440000000000001E-2</v>
      </c>
      <c r="I52">
        <v>3.9401000000000002</v>
      </c>
      <c r="J52">
        <v>2.929E-2</v>
      </c>
      <c r="K52">
        <v>2.90218</v>
      </c>
      <c r="L52">
        <v>1.0499999999999999E-3</v>
      </c>
      <c r="M52">
        <v>24.661650000000002</v>
      </c>
      <c r="N52">
        <v>572.66093000000001</v>
      </c>
      <c r="O52">
        <v>12.78567</v>
      </c>
      <c r="P52">
        <v>86.240560000000002</v>
      </c>
      <c r="Q52" t="s">
        <v>80</v>
      </c>
      <c r="R52">
        <v>2.4429599999999998</v>
      </c>
      <c r="S52">
        <v>2.2195499999999999</v>
      </c>
      <c r="T52">
        <v>0.43351000000000001</v>
      </c>
      <c r="U52">
        <v>3.4969899999999998</v>
      </c>
      <c r="V52">
        <v>9.4210000000000002E-2</v>
      </c>
      <c r="W52">
        <v>3.5409000000000002</v>
      </c>
      <c r="X52">
        <v>7.2330000000000005E-2</v>
      </c>
      <c r="Y52">
        <v>8.3395799999999998</v>
      </c>
      <c r="Z52">
        <v>1159.97686</v>
      </c>
      <c r="AA52">
        <v>10.402189999999999</v>
      </c>
      <c r="AB52">
        <v>136.07766000000001</v>
      </c>
      <c r="AC52" t="s">
        <v>131</v>
      </c>
      <c r="AD52">
        <v>2.1854399999999998</v>
      </c>
      <c r="AE52">
        <v>2.17963</v>
      </c>
      <c r="AF52">
        <v>0.57535999999999998</v>
      </c>
      <c r="AG52">
        <v>3.1017800000000002</v>
      </c>
      <c r="AH52">
        <v>8.6800000000000002E-3</v>
      </c>
      <c r="AI52">
        <v>4.5388999999999999</v>
      </c>
      <c r="AJ52">
        <v>8.0499999999999999E-3</v>
      </c>
      <c r="AK52">
        <v>5.5149999999999997</v>
      </c>
      <c r="AL52">
        <v>2562.48549</v>
      </c>
      <c r="AM52">
        <v>17.59412</v>
      </c>
      <c r="AN52">
        <v>155.51472000000001</v>
      </c>
    </row>
    <row r="53" spans="1:40" x14ac:dyDescent="0.25">
      <c r="A53" t="s">
        <v>151</v>
      </c>
      <c r="B53" t="s">
        <v>152</v>
      </c>
      <c r="C53">
        <v>1100</v>
      </c>
      <c r="D53">
        <v>2.93892</v>
      </c>
      <c r="E53" t="s">
        <v>87</v>
      </c>
      <c r="F53">
        <v>3.04081</v>
      </c>
      <c r="G53">
        <v>2.7784300000000002</v>
      </c>
      <c r="H53">
        <v>0.61475000000000002</v>
      </c>
      <c r="I53">
        <v>4.2195400000000003</v>
      </c>
      <c r="J53">
        <v>0.12719</v>
      </c>
      <c r="K53">
        <v>4.1397000000000004</v>
      </c>
      <c r="L53">
        <v>0.11924</v>
      </c>
      <c r="M53">
        <v>4.4498800000000003</v>
      </c>
      <c r="N53">
        <v>444.18817999999999</v>
      </c>
      <c r="O53">
        <v>13.94577</v>
      </c>
      <c r="P53">
        <v>72.725530000000006</v>
      </c>
      <c r="Q53" t="s">
        <v>134</v>
      </c>
      <c r="R53">
        <v>2.7654299999999998</v>
      </c>
      <c r="S53">
        <v>2.7425000000000002</v>
      </c>
      <c r="T53">
        <v>0.79527999999999999</v>
      </c>
      <c r="U53">
        <v>3.8602599999999998</v>
      </c>
      <c r="V53">
        <v>3.1919999999999997E-2</v>
      </c>
      <c r="W53">
        <v>5.3772200000000003</v>
      </c>
      <c r="X53">
        <v>4.4900000000000002E-2</v>
      </c>
      <c r="Y53">
        <v>2.0949599999999999</v>
      </c>
      <c r="Z53">
        <v>1114.16137</v>
      </c>
      <c r="AA53">
        <v>30.854759999999999</v>
      </c>
      <c r="AB53">
        <v>77.435040000000001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Numbers, Jacob Clay</cp:lastModifiedBy>
  <dcterms:created xsi:type="dcterms:W3CDTF">2026-04-22T19:48:03Z</dcterms:created>
  <dcterms:modified xsi:type="dcterms:W3CDTF">2026-04-22T19:48:03Z</dcterms:modified>
</cp:coreProperties>
</file>