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ves of ZZTmix" sheetId="1" r:id="rId4"/>
    <sheet state="visible" name="Credits Organizer" sheetId="2" r:id="rId5"/>
    <sheet state="visible" name="Rules (By DarkMatt)" sheetId="3" r:id="rId6"/>
    <sheet state="visible" name="Map of Cave Remix (By DarkMatt)" sheetId="4" r:id="rId7"/>
  </sheets>
  <definedNames/>
  <calcPr/>
</workbook>
</file>

<file path=xl/sharedStrings.xml><?xml version="1.0" encoding="utf-8"?>
<sst xmlns="http://schemas.openxmlformats.org/spreadsheetml/2006/main" count="365" uniqueCount="230">
  <si>
    <t>Original Board</t>
  </si>
  <si>
    <t>Claimed By</t>
  </si>
  <si>
    <t>Remixed Board</t>
  </si>
  <si>
    <t>Added to Drive?</t>
  </si>
  <si>
    <t>Filename</t>
  </si>
  <si>
    <t>Completed?</t>
  </si>
  <si>
    <t>Flags Used?</t>
  </si>
  <si>
    <t>+RUBE Fun?</t>
  </si>
  <si>
    <t>Dark Board?</t>
  </si>
  <si>
    <t>Notes/Comments</t>
  </si>
  <si>
    <t>Introduction Screen</t>
  </si>
  <si>
    <t>DarkMatt</t>
  </si>
  <si>
    <t>Cave Title</t>
  </si>
  <si>
    <t>When we're done</t>
  </si>
  <si>
    <t>Yes</t>
  </si>
  <si>
    <t>N/A</t>
  </si>
  <si>
    <t>Nope.</t>
  </si>
  <si>
    <t>No</t>
  </si>
  <si>
    <t>Board will be added to the drive once all of our slots are claimed.</t>
  </si>
  <si>
    <t>Room One</t>
  </si>
  <si>
    <t>Snorb</t>
  </si>
  <si>
    <t>Caverns Entrance</t>
  </si>
  <si>
    <t>ROOMONE.BRD</t>
  </si>
  <si>
    <t>+RUBE</t>
  </si>
  <si>
    <t>Yes???? (Can -RUBE to go back to Normal Mode.)</t>
  </si>
  <si>
    <t>Starting board. Player can turn on easy/RUBE mode from here.</t>
  </si>
  <si>
    <t>Starter Cave</t>
  </si>
  <si>
    <t>RT-55J</t>
  </si>
  <si>
    <t>Into the Darkness</t>
  </si>
  <si>
    <t>Feb 6 2021; updated Nov 15 2024</t>
  </si>
  <si>
    <t>STARTER.brd</t>
  </si>
  <si>
    <t>sets one of: LIONFRIEND, LIONATTACK, or LIONBETRAY</t>
  </si>
  <si>
    <t>Object gives more ammo</t>
  </si>
  <si>
    <t>Updated April 2, 2021 to add a flag tracking your Moral Choice</t>
  </si>
  <si>
    <t>Crossover Cave</t>
  </si>
  <si>
    <t>cyborgurl</t>
  </si>
  <si>
    <t>Centipede Preserve</t>
  </si>
  <si>
    <t>CENTIPED.BRD</t>
  </si>
  <si>
    <t>Can buy torches at a rate of 2 gems per torch</t>
  </si>
  <si>
    <t>Red Cave</t>
  </si>
  <si>
    <t>john (farawaytimes)</t>
  </si>
  <si>
    <t>Hell's Maw</t>
  </si>
  <si>
    <t>Hell's Mouth</t>
  </si>
  <si>
    <t>HELLMAW.BRD</t>
  </si>
  <si>
    <t>No (Awaiting completion of Engineer Required! and Heaven (Walkway 3) so I can write hints for Amie the Hint Gal.)</t>
  </si>
  <si>
    <t>Checks for RUBE</t>
  </si>
  <si>
    <t>One comment from Amie the Hint Gal, get 25 Gems when descending into Hell in Easy Mode.</t>
  </si>
  <si>
    <t>Purple Keys go here. TO DO: Fix actual edge overlooking Hell. Will update Amie with more hints PRN.</t>
  </si>
  <si>
    <t>Locked Key</t>
  </si>
  <si>
    <t>Trick Key</t>
  </si>
  <si>
    <t>Mar 28 2021; updated on Dec 17, 2021, Nov 8, 2022</t>
  </si>
  <si>
    <t>TRICKKEY.BRD</t>
  </si>
  <si>
    <t>Castle Exterior</t>
  </si>
  <si>
    <t>Castle of %#^@%!!</t>
  </si>
  <si>
    <t>CASTLEX.BRD</t>
  </si>
  <si>
    <t>Blink and you'll miss it but yeah</t>
  </si>
  <si>
    <t>Two mythology gags and the only kinds of castle I can draw (European, blue)</t>
  </si>
  <si>
    <t>Almost There</t>
  </si>
  <si>
    <t>Almost a Petting Zoo</t>
  </si>
  <si>
    <t>Dec 19 2021; updated Nov 24, 2022</t>
  </si>
  <si>
    <t>PETZOO.BRD</t>
  </si>
  <si>
    <t>Up to 400 Bonus Points available to super players</t>
  </si>
  <si>
    <t>Engineer Required</t>
  </si>
  <si>
    <t>Jakeout (kaddar)</t>
  </si>
  <si>
    <t>Engineering Rewired</t>
  </si>
  <si>
    <t>ENGREWIRED.BRD</t>
  </si>
  <si>
    <t>Twisty Cave</t>
  </si>
  <si>
    <t>KKairos</t>
  </si>
  <si>
    <t>Wispy Pave</t>
  </si>
  <si>
    <t>KKAICAV1.BRD</t>
  </si>
  <si>
    <t>Gives up to ~325 score if you do everything in the right order. Must be linked east/west to itself.</t>
  </si>
  <si>
    <t>Cave Gates</t>
  </si>
  <si>
    <t>Z.U.T.S Redux</t>
  </si>
  <si>
    <t>Jan 16 2021; updated Nov 17 2024</t>
  </si>
  <si>
    <t>ZUTS.brd</t>
  </si>
  <si>
    <t>Has a couple objects that #give stuff (adjust accordingly)</t>
  </si>
  <si>
    <t>It's possible to softlock on this board by pushing boulders into the Z.U.T.S's path. Please revise.</t>
  </si>
  <si>
    <t>Softlock fixed</t>
  </si>
  <si>
    <t>House of Mirrors</t>
  </si>
  <si>
    <t>Newt</t>
  </si>
  <si>
    <t>House of Mirrors 2021</t>
  </si>
  <si>
    <t>HOMIRROR.BRD</t>
  </si>
  <si>
    <t>Easy mode (bypass most of it)</t>
  </si>
  <si>
    <t>1,000 point scroll in original. If this is excessive, bring it down to 500 points? 300 points?</t>
  </si>
  <si>
    <t>Forest</t>
  </si>
  <si>
    <t>Bip-Bo-Beep</t>
  </si>
  <si>
    <t>BIPBOBEP.BRD</t>
  </si>
  <si>
    <t>Nope. Just a cute little walk through the bip-bo-beeps.</t>
  </si>
  <si>
    <t>Missing a key. Bip-bo-beep.</t>
  </si>
  <si>
    <t>Public Transport</t>
  </si>
  <si>
    <t>DM-PUTR.BRD</t>
  </si>
  <si>
    <t>Not this time.</t>
  </si>
  <si>
    <t>Pac-Man</t>
  </si>
  <si>
    <t>Alan Smithee</t>
  </si>
  <si>
    <t>Super Maze Chase Game</t>
  </si>
  <si>
    <t>It's there. Need to confirm date.</t>
  </si>
  <si>
    <t>SMCG.BRD</t>
  </si>
  <si>
    <t>Sucker</t>
  </si>
  <si>
    <t>The Sucker National Park</t>
  </si>
  <si>
    <t>SUCKER.BRD</t>
  </si>
  <si>
    <t>Dueling Locks</t>
  </si>
  <si>
    <t>Graveyard</t>
  </si>
  <si>
    <t>Jan 12, 2021; updated Nov 17 2024</t>
  </si>
  <si>
    <t>GRAVE.BRD</t>
  </si>
  <si>
    <t>Object gives more health</t>
  </si>
  <si>
    <t>Key Puzzle</t>
  </si>
  <si>
    <t>PrismaKey</t>
  </si>
  <si>
    <t>DM-PRSM.BRD</t>
  </si>
  <si>
    <t>Not this time either.</t>
  </si>
  <si>
    <t>Rainbow Road (WalkWay 2)</t>
  </si>
  <si>
    <t>Rainbow Road</t>
  </si>
  <si>
    <t>RAINBOW.brd</t>
  </si>
  <si>
    <t>Needs Music</t>
  </si>
  <si>
    <t>Easy mode</t>
  </si>
  <si>
    <t>Could use a royalty-free imitation of Rainbow Road music (though I won't be the one to compose it)</t>
  </si>
  <si>
    <t>Heaven (WalkWay 3)</t>
  </si>
  <si>
    <t>BobPragt</t>
  </si>
  <si>
    <t>(falling from) Heaven</t>
  </si>
  <si>
    <t>November 6th, 2024, updated Nov 7th to 9th 2024</t>
  </si>
  <si>
    <t>FALLING.brd</t>
  </si>
  <si>
    <t>not yet</t>
  </si>
  <si>
    <t>incomplete - made the dialog less vague and cringe. hopefully added some sense of direction. i like the concept of the first puzzle, the second one is a work in progress, or just a place holder (i like the transporter effect, but that's it). i won't be able to work on this for a while, but any feedback (in channel or DM) would be much appreciated.</t>
  </si>
  <si>
    <t>Hell Landing Point</t>
  </si>
  <si>
    <t>City Dolent</t>
  </si>
  <si>
    <t>It's there. Need to double check date.</t>
  </si>
  <si>
    <t>CITYDOLE.BRD</t>
  </si>
  <si>
    <t>Hell Board 1</t>
  </si>
  <si>
    <t>authorblues</t>
  </si>
  <si>
    <t>Hell Board 2</t>
  </si>
  <si>
    <t>Doomed Base</t>
  </si>
  <si>
    <t>DM-E1M1.BRD</t>
  </si>
  <si>
    <t>Less enemies on easy mode</t>
  </si>
  <si>
    <t>Updated with neat tunes.</t>
  </si>
  <si>
    <t>Hell Board 3</t>
  </si>
  <si>
    <t>Catch the Devil</t>
  </si>
  <si>
    <t>8/2/23; updated 8/13</t>
  </si>
  <si>
    <t>CATCHDVL.BRD</t>
  </si>
  <si>
    <t>Devil chase is slower on easy mode</t>
  </si>
  <si>
    <t>Hell Board 4</t>
  </si>
  <si>
    <t>davidjamesmc</t>
  </si>
  <si>
    <t>Hellen</t>
  </si>
  <si>
    <t>Draft up 23Nov24</t>
  </si>
  <si>
    <t>HELLEN.BRD</t>
  </si>
  <si>
    <t>Checks for RUBE. +EXPANDED (Cleared on completion). +SCORPIOED (Cleared during gameplay)</t>
  </si>
  <si>
    <t>Pisces gives clearer hints.</t>
  </si>
  <si>
    <t>Uses an ammo-based inventory system (will give 1 ammo if detects a shot)</t>
  </si>
  <si>
    <t>Hell Blue Gates</t>
  </si>
  <si>
    <t>Yomotsu Hirasaka</t>
  </si>
  <si>
    <t>YOMOTSU.BRD</t>
  </si>
  <si>
    <t>Read the story on the board! YOU tell ME if it's "FUN!!!" ...err, nope.</t>
  </si>
  <si>
    <t>Bring Blue Keys from Hell here.</t>
  </si>
  <si>
    <t>Viper Pit</t>
  </si>
  <si>
    <t>DM-VIPR.BRD</t>
  </si>
  <si>
    <t>+BFLAG. (Cleared on completion.) Checks for RUBE</t>
  </si>
  <si>
    <t>You get condescended if you play on easy does that count? Also it's much easier on easy. I uhh think.</t>
  </si>
  <si>
    <t>River Styx</t>
  </si>
  <si>
    <t>Depths of Hell</t>
  </si>
  <si>
    <t>dave2</t>
  </si>
  <si>
    <t>Hell Depths</t>
  </si>
  <si>
    <t>HELDEPTH.BRD</t>
  </si>
  <si>
    <t>Checks for RUBE, LIONFRIEND</t>
  </si>
  <si>
    <t>"Bosses" reveal themselves, final gaunlet is easier.</t>
  </si>
  <si>
    <r>
      <rPr>
        <rFont val="Arial"/>
        <b/>
        <strike/>
        <color theme="1"/>
      </rPr>
      <t>Please test this board</t>
    </r>
    <r>
      <rPr>
        <rFont val="Arial"/>
        <strike/>
        <color theme="1"/>
      </rPr>
      <t xml:space="preserve"> for funness, beatability, and other bugs!</t>
    </r>
  </si>
  <si>
    <t>Board has been tested. Thanks for the board. ~The Management</t>
  </si>
  <si>
    <t>Devil's Quarters</t>
  </si>
  <si>
    <t>The Management</t>
  </si>
  <si>
    <t>DEVIL-V2.BRD</t>
  </si>
  <si>
    <t>Checks for LIONFRIEND, LIONATTACK and LIONBETRAY</t>
  </si>
  <si>
    <t>Not an action board!</t>
  </si>
  <si>
    <t>Has an instant death, like the original (refusing to challenge the devil). I could be talked into toning this down.</t>
  </si>
  <si>
    <t>End Game</t>
  </si>
  <si>
    <t>The New There</t>
  </si>
  <si>
    <t>None</t>
  </si>
  <si>
    <t>Board will be added to the drive once all of our slots are claimed. Has a surprise.</t>
  </si>
  <si>
    <t>^ "Yes" if it's completed; any other text if needs feedback/testing</t>
  </si>
  <si>
    <t>Purple background = Purple key on board</t>
  </si>
  <si>
    <t>Blue background = Blue key on board</t>
  </si>
  <si>
    <t>Dark boards can be toggled on/off as you need</t>
  </si>
  <si>
    <t>Boards Claimed</t>
  </si>
  <si>
    <t>Boards Uploaded</t>
  </si>
  <si>
    <t>---</t>
  </si>
  <si>
    <t>Author</t>
  </si>
  <si>
    <t>Color</t>
  </si>
  <si>
    <t>Char</t>
  </si>
  <si>
    <t>Author Avatars:</t>
  </si>
  <si>
    <t>Boards In Development</t>
  </si>
  <si>
    <t>Purple Key</t>
  </si>
  <si>
    <t>Purple Key (Purple ♀)</t>
  </si>
  <si>
    <t>Once you submit a board, I need two things from you:</t>
  </si>
  <si>
    <t>Boards Needing Feedback</t>
  </si>
  <si>
    <t>Dark Green</t>
  </si>
  <si>
    <t>158 (₧)</t>
  </si>
  <si>
    <t>Foreground and background color</t>
  </si>
  <si>
    <t>Boards Completed</t>
  </si>
  <si>
    <t>yellow</t>
  </si>
  <si>
    <t>k</t>
  </si>
  <si>
    <t>Character (Any ANSI. Either the code or the actual symbol will do.)</t>
  </si>
  <si>
    <t>Total Boards</t>
  </si>
  <si>
    <t>Cyan on Dark Cyan</t>
  </si>
  <si>
    <t>224 (α)</t>
  </si>
  <si>
    <t>Thanks in advance: DarkMatt</t>
  </si>
  <si>
    <t>KinCryos</t>
  </si>
  <si>
    <t>Cyan on Dark Blue</t>
  </si>
  <si>
    <t>21 (§)</t>
  </si>
  <si>
    <t>(If you submitted to Town Remix I could just use your old avatar.)</t>
  </si>
  <si>
    <t>6 (♠)</t>
  </si>
  <si>
    <t>Dark Grey</t>
  </si>
  <si>
    <t>129 (ü)</t>
  </si>
  <si>
    <t>White</t>
  </si>
  <si>
    <t>X</t>
  </si>
  <si>
    <t>This is, obviously, going to be updated and filled in as more boards are claimed and completed.</t>
  </si>
  <si>
    <t>Just like Town Remix, the final credits _should_ be organized first by author, then by (original) board name.</t>
  </si>
  <si>
    <t>(Assuming I do the end game credits like Town Remix; no promises I can make them lead into Dungeon Remix...)</t>
  </si>
  <si>
    <t>Boards Complete</t>
  </si>
  <si>
    <t>Walkway 2</t>
  </si>
  <si>
    <t>Heaven</t>
  </si>
  <si>
    <t>-Let Snorb or DarkMatt know you want to contribute first.</t>
  </si>
  <si>
    <t>-Claim only one board at a time. Finish your board or unclaim it to claim another.</t>
  </si>
  <si>
    <t>-Download the base world from the drive, find and edit your board, then export that and upload it to the drive.</t>
  </si>
  <si>
    <t>-There are no quality standards. So long as it's fun and follows the guidelines we'll accept it. Make a '91-styled board or a modern STK board. Use the same gimmick or code a completely different one. We're lax on this.</t>
  </si>
  <si>
    <t>-We are a PG-13 rated collab. Also no political or sensitive topics.</t>
  </si>
  <si>
    <t>-Passages can be moved around the board. Exits cannot be changed. (Unless you wanna do something crazy.) Board borders can be changed with approval.</t>
  </si>
  <si>
    <t>-Add health, ammo, and torches as you see fit. These resources may be tweaked by DarkMatt for balancing purposes.</t>
  </si>
  <si>
    <t>-Your board shouldn't give out more than 500 points except for special occasions.</t>
  </si>
  <si>
    <t>-Keep track of how many flags you set and flag slots you need for your board in the claims sheet.</t>
  </si>
  <si>
    <t>-Your target audience is potentially people with no experience in ZZT. Design challenges accordingly.</t>
  </si>
  <si>
    <t>-If you want to make a hard board anyway, code in an easy mode. +RUBE is the flag for easy mode.</t>
  </si>
  <si>
    <t>-A good rule of thumb for difficulty: The more progress it takes from the start to reach your board, the harder it should be.</t>
  </si>
  <si>
    <t>-Oh, and, you are more than free to do +RUBE shenanigans.</t>
  </si>
  <si>
    <t>-Board naming convention: "&lt;Board Title&gt; [&lt;Your Name&gt;]" Example: "Doomed Base [DarkMatt]"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</si>
</sst>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 yyyy"/>
    <numFmt numFmtId="165" formatCode="mmm d, yyyy"/>
    <numFmt numFmtId="166" formatCode="mmmm d 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F3F3F3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14">
    <border/>
    <border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3" fontId="3" numFmtId="0" xfId="0" applyAlignment="1" applyFill="1" applyFont="1">
      <alignment horizontal="left" readingOrder="0" shrinkToFit="0" wrapText="0"/>
    </xf>
    <xf borderId="0" fillId="4" fontId="4" numFmtId="0" xfId="0" applyAlignment="1" applyFill="1" applyFont="1">
      <alignment readingOrder="0"/>
    </xf>
    <xf borderId="0" fillId="0" fontId="2" numFmtId="166" xfId="0" applyAlignment="1" applyFont="1" applyNumberFormat="1">
      <alignment readingOrder="0"/>
    </xf>
    <xf borderId="0" fillId="3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10" xfId="0" applyFont="1" applyNumberFormat="1"/>
    <xf borderId="0" fillId="0" fontId="5" numFmtId="0" xfId="0" applyFont="1"/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2" numFmtId="0" xfId="0" applyFont="1"/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0" fillId="0" fontId="1" numFmtId="10" xfId="0" applyFont="1" applyNumberFormat="1"/>
    <xf borderId="8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086725" cy="11525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14.0"/>
    <col customWidth="1" min="3" max="3" width="21.38"/>
    <col customWidth="1" min="4" max="4" width="15.75"/>
    <col customWidth="1" min="5" max="6" width="13.63"/>
    <col customWidth="1" min="7" max="7" width="34.75"/>
    <col customWidth="1" min="8" max="8" width="6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>
      <c r="A2" s="3" t="s">
        <v>10</v>
      </c>
      <c r="B2" s="3" t="s">
        <v>11</v>
      </c>
      <c r="C2" s="3" t="s">
        <v>12</v>
      </c>
      <c r="D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>
      <c r="A3" s="1" t="s">
        <v>19</v>
      </c>
      <c r="B3" s="3" t="s">
        <v>20</v>
      </c>
      <c r="C3" s="3" t="s">
        <v>21</v>
      </c>
      <c r="D3" s="4">
        <v>44251.0</v>
      </c>
      <c r="E3" s="3" t="s">
        <v>22</v>
      </c>
      <c r="F3" s="3" t="s">
        <v>14</v>
      </c>
      <c r="G3" s="5" t="s">
        <v>23</v>
      </c>
      <c r="H3" s="3" t="s">
        <v>24</v>
      </c>
      <c r="I3" s="3" t="s">
        <v>17</v>
      </c>
      <c r="J3" s="3" t="s">
        <v>25</v>
      </c>
    </row>
    <row r="4">
      <c r="A4" s="3" t="s">
        <v>26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14</v>
      </c>
      <c r="G4" s="3" t="s">
        <v>31</v>
      </c>
      <c r="H4" s="3" t="s">
        <v>32</v>
      </c>
      <c r="I4" s="3" t="s">
        <v>17</v>
      </c>
      <c r="J4" s="3" t="s">
        <v>33</v>
      </c>
    </row>
    <row r="5">
      <c r="A5" s="3" t="s">
        <v>34</v>
      </c>
      <c r="B5" s="3" t="s">
        <v>35</v>
      </c>
      <c r="C5" s="3" t="s">
        <v>36</v>
      </c>
      <c r="D5" s="4">
        <v>44292.0</v>
      </c>
      <c r="E5" s="3" t="s">
        <v>37</v>
      </c>
      <c r="F5" s="3" t="s">
        <v>14</v>
      </c>
      <c r="G5" s="3" t="s">
        <v>15</v>
      </c>
      <c r="H5" s="3" t="s">
        <v>17</v>
      </c>
      <c r="I5" s="3" t="s">
        <v>14</v>
      </c>
      <c r="J5" s="3" t="s">
        <v>38</v>
      </c>
    </row>
    <row r="6">
      <c r="A6" s="3" t="s">
        <v>39</v>
      </c>
      <c r="B6" s="3" t="s">
        <v>40</v>
      </c>
    </row>
    <row r="7">
      <c r="A7" s="3" t="s">
        <v>41</v>
      </c>
      <c r="B7" s="3" t="s">
        <v>20</v>
      </c>
      <c r="C7" s="3" t="s">
        <v>42</v>
      </c>
      <c r="D7" s="4">
        <v>44204.0</v>
      </c>
      <c r="E7" s="3" t="s">
        <v>43</v>
      </c>
      <c r="F7" s="3" t="s">
        <v>44</v>
      </c>
      <c r="G7" s="3" t="s">
        <v>45</v>
      </c>
      <c r="H7" s="3" t="s">
        <v>46</v>
      </c>
      <c r="I7" s="3" t="s">
        <v>14</v>
      </c>
      <c r="J7" s="3" t="s">
        <v>47</v>
      </c>
    </row>
    <row r="8">
      <c r="A8" s="3" t="s">
        <v>48</v>
      </c>
      <c r="B8" s="3" t="s">
        <v>27</v>
      </c>
      <c r="C8" s="3" t="s">
        <v>49</v>
      </c>
      <c r="D8" s="3" t="s">
        <v>50</v>
      </c>
      <c r="E8" s="3" t="s">
        <v>51</v>
      </c>
      <c r="F8" s="3" t="s">
        <v>14</v>
      </c>
      <c r="G8" s="3" t="s">
        <v>15</v>
      </c>
      <c r="H8" s="3" t="s">
        <v>17</v>
      </c>
      <c r="I8" s="3" t="s">
        <v>17</v>
      </c>
    </row>
    <row r="9">
      <c r="A9" s="3" t="s">
        <v>52</v>
      </c>
      <c r="B9" s="3" t="s">
        <v>20</v>
      </c>
      <c r="C9" s="3" t="s">
        <v>53</v>
      </c>
      <c r="D9" s="4">
        <v>44200.0</v>
      </c>
      <c r="E9" s="3" t="s">
        <v>54</v>
      </c>
      <c r="F9" s="3" t="s">
        <v>14</v>
      </c>
      <c r="G9" s="3" t="s">
        <v>45</v>
      </c>
      <c r="H9" s="3" t="s">
        <v>55</v>
      </c>
      <c r="I9" s="3" t="s">
        <v>17</v>
      </c>
      <c r="J9" s="3" t="s">
        <v>56</v>
      </c>
    </row>
    <row r="10">
      <c r="A10" s="3" t="s">
        <v>57</v>
      </c>
      <c r="B10" s="3" t="s">
        <v>27</v>
      </c>
      <c r="C10" s="3" t="s">
        <v>58</v>
      </c>
      <c r="D10" s="3" t="s">
        <v>59</v>
      </c>
      <c r="E10" s="3" t="s">
        <v>60</v>
      </c>
      <c r="F10" s="3" t="s">
        <v>14</v>
      </c>
      <c r="G10" s="3" t="s">
        <v>15</v>
      </c>
      <c r="H10" s="3" t="s">
        <v>17</v>
      </c>
      <c r="I10" s="3" t="s">
        <v>17</v>
      </c>
      <c r="J10" s="3" t="s">
        <v>61</v>
      </c>
    </row>
    <row r="11">
      <c r="A11" s="6" t="s">
        <v>62</v>
      </c>
      <c r="B11" s="3" t="s">
        <v>63</v>
      </c>
      <c r="C11" s="3" t="s">
        <v>64</v>
      </c>
      <c r="D11" s="7">
        <v>45619.0</v>
      </c>
      <c r="E11" s="3" t="s">
        <v>65</v>
      </c>
    </row>
    <row r="12">
      <c r="A12" s="3" t="s">
        <v>66</v>
      </c>
      <c r="B12" s="3" t="s">
        <v>67</v>
      </c>
      <c r="C12" s="3" t="s">
        <v>68</v>
      </c>
      <c r="D12" s="4">
        <v>44234.0</v>
      </c>
      <c r="E12" s="3" t="s">
        <v>69</v>
      </c>
      <c r="F12" s="3"/>
      <c r="G12" s="3" t="s">
        <v>15</v>
      </c>
      <c r="H12" s="3" t="s">
        <v>17</v>
      </c>
      <c r="I12" s="3" t="s">
        <v>14</v>
      </c>
      <c r="J12" s="3" t="s">
        <v>70</v>
      </c>
    </row>
    <row r="13">
      <c r="A13" s="3" t="s">
        <v>71</v>
      </c>
      <c r="B13" s="3" t="s">
        <v>27</v>
      </c>
      <c r="C13" s="3" t="s">
        <v>72</v>
      </c>
      <c r="D13" s="3" t="s">
        <v>73</v>
      </c>
      <c r="E13" s="3" t="s">
        <v>74</v>
      </c>
      <c r="F13" s="3" t="s">
        <v>14</v>
      </c>
      <c r="G13" s="3" t="s">
        <v>15</v>
      </c>
      <c r="H13" s="3" t="s">
        <v>17</v>
      </c>
      <c r="I13" s="3" t="s">
        <v>14</v>
      </c>
      <c r="J13" s="3" t="s">
        <v>75</v>
      </c>
      <c r="N13" s="3" t="s">
        <v>76</v>
      </c>
      <c r="O13" s="3" t="s">
        <v>77</v>
      </c>
    </row>
    <row r="14">
      <c r="A14" s="6" t="s">
        <v>78</v>
      </c>
      <c r="B14" s="3" t="s">
        <v>79</v>
      </c>
      <c r="C14" s="3" t="s">
        <v>80</v>
      </c>
      <c r="D14" s="4">
        <v>44232.0</v>
      </c>
      <c r="E14" s="3" t="s">
        <v>81</v>
      </c>
      <c r="F14" s="3" t="s">
        <v>14</v>
      </c>
      <c r="G14" s="3" t="s">
        <v>45</v>
      </c>
      <c r="H14" s="3" t="s">
        <v>82</v>
      </c>
      <c r="I14" s="3" t="s">
        <v>17</v>
      </c>
      <c r="J14" s="3" t="s">
        <v>83</v>
      </c>
    </row>
    <row r="15">
      <c r="A15" s="3" t="s">
        <v>84</v>
      </c>
      <c r="B15" s="3" t="s">
        <v>20</v>
      </c>
      <c r="C15" s="3" t="s">
        <v>85</v>
      </c>
      <c r="D15" s="4">
        <v>45372.0</v>
      </c>
      <c r="E15" s="3" t="s">
        <v>86</v>
      </c>
      <c r="F15" s="3" t="s">
        <v>17</v>
      </c>
      <c r="G15" s="3" t="s">
        <v>15</v>
      </c>
      <c r="H15" s="3" t="s">
        <v>87</v>
      </c>
      <c r="I15" s="3" t="s">
        <v>17</v>
      </c>
      <c r="J15" s="3" t="s">
        <v>88</v>
      </c>
    </row>
    <row r="16">
      <c r="A16" s="3" t="s">
        <v>89</v>
      </c>
      <c r="B16" s="3" t="s">
        <v>11</v>
      </c>
      <c r="C16" s="3" t="s">
        <v>89</v>
      </c>
      <c r="D16" s="4">
        <v>44262.0</v>
      </c>
      <c r="E16" s="3" t="s">
        <v>90</v>
      </c>
      <c r="F16" s="3" t="s">
        <v>14</v>
      </c>
      <c r="G16" s="3" t="s">
        <v>15</v>
      </c>
      <c r="H16" s="3" t="s">
        <v>91</v>
      </c>
      <c r="I16" s="3" t="s">
        <v>17</v>
      </c>
    </row>
    <row r="17">
      <c r="A17" s="3" t="s">
        <v>92</v>
      </c>
      <c r="B17" s="3" t="s">
        <v>93</v>
      </c>
      <c r="C17" s="3" t="s">
        <v>94</v>
      </c>
      <c r="D17" s="3" t="s">
        <v>95</v>
      </c>
      <c r="E17" s="3" t="s">
        <v>96</v>
      </c>
      <c r="F17" s="3" t="s">
        <v>14</v>
      </c>
    </row>
    <row r="18">
      <c r="A18" s="6" t="s">
        <v>97</v>
      </c>
      <c r="B18" s="3" t="s">
        <v>35</v>
      </c>
      <c r="C18" s="3" t="s">
        <v>98</v>
      </c>
      <c r="D18" s="7">
        <v>44542.0</v>
      </c>
      <c r="E18" s="3" t="s">
        <v>99</v>
      </c>
      <c r="F18" s="3" t="s">
        <v>14</v>
      </c>
      <c r="G18" s="3" t="s">
        <v>15</v>
      </c>
      <c r="H18" s="3" t="s">
        <v>17</v>
      </c>
    </row>
    <row r="19">
      <c r="A19" s="3" t="s">
        <v>100</v>
      </c>
      <c r="B19" s="3" t="s">
        <v>27</v>
      </c>
      <c r="C19" s="3" t="s">
        <v>101</v>
      </c>
      <c r="D19" s="3" t="s">
        <v>102</v>
      </c>
      <c r="E19" s="3" t="s">
        <v>103</v>
      </c>
      <c r="F19" s="3" t="s">
        <v>14</v>
      </c>
      <c r="G19" s="3" t="s">
        <v>45</v>
      </c>
      <c r="H19" s="8" t="s">
        <v>104</v>
      </c>
    </row>
    <row r="20">
      <c r="A20" s="3" t="s">
        <v>105</v>
      </c>
      <c r="B20" s="3" t="s">
        <v>11</v>
      </c>
      <c r="C20" s="3" t="s">
        <v>106</v>
      </c>
      <c r="D20" s="4">
        <v>44284.0</v>
      </c>
      <c r="E20" s="3" t="s">
        <v>107</v>
      </c>
      <c r="F20" s="3" t="s">
        <v>14</v>
      </c>
      <c r="G20" s="3" t="s">
        <v>15</v>
      </c>
      <c r="H20" s="3" t="s">
        <v>108</v>
      </c>
      <c r="I20" s="3" t="s">
        <v>17</v>
      </c>
    </row>
    <row r="21">
      <c r="A21" s="3" t="s">
        <v>109</v>
      </c>
      <c r="B21" s="3" t="s">
        <v>27</v>
      </c>
      <c r="C21" s="3" t="s">
        <v>110</v>
      </c>
      <c r="D21" s="4">
        <v>44203.0</v>
      </c>
      <c r="E21" s="3" t="s">
        <v>111</v>
      </c>
      <c r="F21" s="3" t="s">
        <v>112</v>
      </c>
      <c r="G21" s="3" t="s">
        <v>45</v>
      </c>
      <c r="H21" s="3" t="s">
        <v>113</v>
      </c>
      <c r="I21" s="3" t="s">
        <v>17</v>
      </c>
      <c r="J21" s="3" t="s">
        <v>114</v>
      </c>
    </row>
    <row r="22">
      <c r="A22" s="6" t="s">
        <v>115</v>
      </c>
      <c r="B22" s="3" t="s">
        <v>116</v>
      </c>
      <c r="C22" s="3" t="s">
        <v>117</v>
      </c>
      <c r="D22" s="3" t="s">
        <v>118</v>
      </c>
      <c r="E22" s="3" t="s">
        <v>119</v>
      </c>
      <c r="F22" s="3" t="s">
        <v>17</v>
      </c>
      <c r="G22" s="3"/>
      <c r="H22" s="3" t="s">
        <v>120</v>
      </c>
      <c r="J22" s="3" t="s">
        <v>121</v>
      </c>
    </row>
    <row r="23">
      <c r="A23" s="9" t="s">
        <v>122</v>
      </c>
      <c r="B23" s="3" t="s">
        <v>93</v>
      </c>
      <c r="C23" s="3" t="s">
        <v>123</v>
      </c>
      <c r="D23" s="3" t="s">
        <v>124</v>
      </c>
      <c r="E23" s="3" t="s">
        <v>125</v>
      </c>
      <c r="F23" s="3" t="s">
        <v>14</v>
      </c>
    </row>
    <row r="24">
      <c r="A24" s="9" t="s">
        <v>126</v>
      </c>
      <c r="B24" s="3" t="s">
        <v>127</v>
      </c>
    </row>
    <row r="25">
      <c r="A25" s="9" t="s">
        <v>128</v>
      </c>
      <c r="B25" s="3" t="s">
        <v>11</v>
      </c>
      <c r="C25" s="3" t="s">
        <v>129</v>
      </c>
      <c r="D25" s="4">
        <v>44200.0</v>
      </c>
      <c r="E25" s="3" t="s">
        <v>130</v>
      </c>
      <c r="F25" s="3" t="s">
        <v>14</v>
      </c>
      <c r="G25" s="3" t="s">
        <v>45</v>
      </c>
      <c r="H25" s="3" t="s">
        <v>131</v>
      </c>
      <c r="I25" s="3" t="s">
        <v>14</v>
      </c>
      <c r="J25" s="3" t="s">
        <v>132</v>
      </c>
    </row>
    <row r="26">
      <c r="A26" s="9" t="s">
        <v>133</v>
      </c>
      <c r="B26" s="3" t="s">
        <v>35</v>
      </c>
      <c r="C26" s="3" t="s">
        <v>134</v>
      </c>
      <c r="D26" s="3" t="s">
        <v>135</v>
      </c>
      <c r="E26" s="3" t="s">
        <v>136</v>
      </c>
      <c r="F26" s="3" t="s">
        <v>14</v>
      </c>
      <c r="G26" s="3" t="s">
        <v>45</v>
      </c>
      <c r="H26" s="3" t="s">
        <v>137</v>
      </c>
    </row>
    <row r="27">
      <c r="A27" s="9" t="s">
        <v>138</v>
      </c>
      <c r="B27" s="3" t="s">
        <v>139</v>
      </c>
      <c r="C27" s="3" t="s">
        <v>140</v>
      </c>
      <c r="D27" s="3" t="s">
        <v>141</v>
      </c>
      <c r="E27" s="3" t="s">
        <v>142</v>
      </c>
      <c r="F27" s="3" t="s">
        <v>17</v>
      </c>
      <c r="G27" s="3" t="s">
        <v>143</v>
      </c>
      <c r="H27" s="3" t="s">
        <v>144</v>
      </c>
      <c r="I27" s="3" t="s">
        <v>17</v>
      </c>
      <c r="J27" s="3" t="s">
        <v>145</v>
      </c>
    </row>
    <row r="28">
      <c r="A28" s="3" t="s">
        <v>146</v>
      </c>
      <c r="B28" s="3" t="s">
        <v>20</v>
      </c>
      <c r="C28" s="3" t="s">
        <v>147</v>
      </c>
      <c r="D28" s="4">
        <v>44207.0</v>
      </c>
      <c r="E28" s="3" t="s">
        <v>148</v>
      </c>
      <c r="F28" s="3" t="s">
        <v>14</v>
      </c>
      <c r="G28" s="3" t="s">
        <v>15</v>
      </c>
      <c r="H28" s="3" t="s">
        <v>149</v>
      </c>
      <c r="I28" s="3" t="s">
        <v>17</v>
      </c>
      <c r="J28" s="3" t="s">
        <v>150</v>
      </c>
    </row>
    <row r="29">
      <c r="A29" s="3" t="s">
        <v>151</v>
      </c>
      <c r="B29" s="3" t="s">
        <v>11</v>
      </c>
      <c r="C29" s="3" t="s">
        <v>151</v>
      </c>
      <c r="D29" s="4">
        <v>44288.0</v>
      </c>
      <c r="E29" s="3" t="s">
        <v>152</v>
      </c>
      <c r="F29" s="3" t="s">
        <v>14</v>
      </c>
      <c r="G29" s="5" t="s">
        <v>153</v>
      </c>
      <c r="H29" s="3" t="s">
        <v>154</v>
      </c>
      <c r="I29" s="3" t="s">
        <v>17</v>
      </c>
    </row>
    <row r="30">
      <c r="A30" s="3" t="s">
        <v>155</v>
      </c>
    </row>
    <row r="31">
      <c r="A31" s="3" t="s">
        <v>156</v>
      </c>
      <c r="B31" s="3" t="s">
        <v>157</v>
      </c>
      <c r="C31" s="3" t="s">
        <v>158</v>
      </c>
      <c r="D31" s="10">
        <v>45594.0</v>
      </c>
      <c r="E31" s="3" t="s">
        <v>159</v>
      </c>
      <c r="F31" s="3" t="s">
        <v>14</v>
      </c>
      <c r="G31" s="3" t="s">
        <v>160</v>
      </c>
      <c r="H31" s="3" t="s">
        <v>161</v>
      </c>
      <c r="I31" s="3" t="s">
        <v>17</v>
      </c>
      <c r="J31" s="11" t="s">
        <v>162</v>
      </c>
      <c r="N31" s="11" t="s">
        <v>163</v>
      </c>
      <c r="O31" s="11"/>
    </row>
    <row r="32">
      <c r="A32" s="3" t="s">
        <v>164</v>
      </c>
      <c r="B32" s="3" t="s">
        <v>35</v>
      </c>
      <c r="C32" s="3" t="s">
        <v>165</v>
      </c>
      <c r="D32" s="4">
        <v>44290.0</v>
      </c>
      <c r="E32" s="3" t="s">
        <v>166</v>
      </c>
      <c r="F32" s="3" t="s">
        <v>14</v>
      </c>
      <c r="G32" s="3" t="s">
        <v>167</v>
      </c>
      <c r="H32" s="3" t="s">
        <v>168</v>
      </c>
      <c r="I32" s="3" t="s">
        <v>17</v>
      </c>
      <c r="J32" s="3" t="s">
        <v>169</v>
      </c>
    </row>
    <row r="33">
      <c r="A33" s="3" t="s">
        <v>170</v>
      </c>
      <c r="B33" s="3" t="s">
        <v>11</v>
      </c>
      <c r="C33" s="3" t="s">
        <v>171</v>
      </c>
      <c r="D33" s="3" t="s">
        <v>13</v>
      </c>
      <c r="F33" s="3" t="s">
        <v>14</v>
      </c>
      <c r="G33" s="3" t="s">
        <v>172</v>
      </c>
      <c r="H33" s="3" t="s">
        <v>16</v>
      </c>
      <c r="I33" s="3" t="s">
        <v>17</v>
      </c>
      <c r="J33" s="3" t="s">
        <v>173</v>
      </c>
    </row>
    <row r="34">
      <c r="A34" s="12"/>
      <c r="B34" s="12"/>
      <c r="C34" s="13"/>
      <c r="D34" s="13"/>
      <c r="E34" s="13"/>
      <c r="F34" s="12" t="s">
        <v>174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1" t="s">
        <v>175</v>
      </c>
      <c r="D35" s="1" t="s">
        <v>176</v>
      </c>
      <c r="H35" s="3" t="s">
        <v>177</v>
      </c>
    </row>
    <row r="37">
      <c r="A37" s="3" t="s">
        <v>178</v>
      </c>
      <c r="B37" s="3">
        <f>counta(B2:B33)</f>
        <v>31</v>
      </c>
      <c r="C37" s="14">
        <f>B37/B43</f>
        <v>0.96875</v>
      </c>
    </row>
    <row r="38">
      <c r="A38" s="3" t="s">
        <v>179</v>
      </c>
      <c r="B38" s="15">
        <f>counta(E2:E33)</f>
        <v>27</v>
      </c>
      <c r="C38" s="14">
        <f>B38/B43</f>
        <v>0.84375</v>
      </c>
    </row>
    <row r="39">
      <c r="A39" s="16" t="s">
        <v>180</v>
      </c>
      <c r="B39" s="16" t="s">
        <v>180</v>
      </c>
      <c r="C39" s="16" t="s">
        <v>180</v>
      </c>
      <c r="D39" s="17" t="s">
        <v>181</v>
      </c>
      <c r="E39" s="18" t="s">
        <v>182</v>
      </c>
      <c r="F39" s="19"/>
      <c r="G39" s="20" t="s">
        <v>183</v>
      </c>
      <c r="H39" s="1" t="s">
        <v>184</v>
      </c>
    </row>
    <row r="40">
      <c r="A40" s="3" t="s">
        <v>185</v>
      </c>
      <c r="B40" s="21">
        <f>B37-B41-B42</f>
        <v>4</v>
      </c>
      <c r="C40" s="14">
        <f>B40/B43</f>
        <v>0.125</v>
      </c>
      <c r="D40" s="22" t="s">
        <v>35</v>
      </c>
      <c r="E40" s="23" t="s">
        <v>186</v>
      </c>
      <c r="F40" s="24"/>
      <c r="G40" s="25" t="s">
        <v>187</v>
      </c>
      <c r="H40" s="3" t="s">
        <v>188</v>
      </c>
    </row>
    <row r="41">
      <c r="A41" s="3" t="s">
        <v>189</v>
      </c>
      <c r="B41" s="21">
        <f>counta(F2:F33) - B42</f>
        <v>5</v>
      </c>
      <c r="C41" s="14">
        <f>B41/B43</f>
        <v>0.15625</v>
      </c>
      <c r="D41" s="22" t="s">
        <v>27</v>
      </c>
      <c r="E41" s="23" t="s">
        <v>190</v>
      </c>
      <c r="F41" s="24"/>
      <c r="G41" s="25" t="s">
        <v>191</v>
      </c>
      <c r="H41" s="3" t="s">
        <v>192</v>
      </c>
    </row>
    <row r="42">
      <c r="A42" s="1" t="s">
        <v>193</v>
      </c>
      <c r="B42" s="1">
        <f>COUNTIF(F2:F33, "Yes")</f>
        <v>22</v>
      </c>
      <c r="C42" s="26">
        <f>B42/B43</f>
        <v>0.6875</v>
      </c>
      <c r="D42" s="22" t="s">
        <v>67</v>
      </c>
      <c r="E42" s="23" t="s">
        <v>194</v>
      </c>
      <c r="F42" s="24"/>
      <c r="G42" s="25" t="s">
        <v>195</v>
      </c>
      <c r="H42" s="3" t="s">
        <v>196</v>
      </c>
    </row>
    <row r="43">
      <c r="A43" s="3" t="s">
        <v>197</v>
      </c>
      <c r="B43" s="3">
        <v>32.0</v>
      </c>
      <c r="D43" s="22" t="s">
        <v>79</v>
      </c>
      <c r="E43" s="23" t="s">
        <v>198</v>
      </c>
      <c r="F43" s="27"/>
      <c r="G43" s="25" t="s">
        <v>199</v>
      </c>
      <c r="H43" s="3" t="s">
        <v>200</v>
      </c>
    </row>
    <row r="44">
      <c r="D44" s="22" t="s">
        <v>201</v>
      </c>
      <c r="E44" s="23" t="s">
        <v>202</v>
      </c>
      <c r="F44" s="24"/>
      <c r="G44" s="25" t="s">
        <v>203</v>
      </c>
      <c r="H44" s="3" t="s">
        <v>204</v>
      </c>
    </row>
    <row r="45">
      <c r="D45" s="22" t="s">
        <v>20</v>
      </c>
      <c r="E45" s="23" t="s">
        <v>198</v>
      </c>
      <c r="F45" s="24"/>
      <c r="G45" s="25" t="s">
        <v>205</v>
      </c>
    </row>
    <row r="46">
      <c r="D46" s="22" t="s">
        <v>11</v>
      </c>
      <c r="E46" s="23" t="s">
        <v>206</v>
      </c>
      <c r="F46" s="24"/>
      <c r="G46" s="25" t="s">
        <v>207</v>
      </c>
    </row>
    <row r="47">
      <c r="D47" s="22" t="s">
        <v>93</v>
      </c>
      <c r="E47" s="23" t="s">
        <v>208</v>
      </c>
      <c r="F47" s="24"/>
      <c r="G47" s="25" t="s">
        <v>209</v>
      </c>
    </row>
    <row r="48">
      <c r="D48" s="22"/>
      <c r="E48" s="23"/>
      <c r="F48" s="24"/>
      <c r="G48" s="25"/>
    </row>
    <row r="49">
      <c r="D49" s="28"/>
      <c r="E49" s="29"/>
      <c r="F49" s="27"/>
      <c r="G49" s="30"/>
    </row>
    <row r="50">
      <c r="D50" s="28"/>
      <c r="E50" s="29"/>
      <c r="F50" s="27"/>
      <c r="G50" s="30"/>
    </row>
    <row r="51">
      <c r="D51" s="28"/>
      <c r="E51" s="29"/>
      <c r="F51" s="27"/>
      <c r="G51" s="30"/>
    </row>
    <row r="52">
      <c r="D52" s="31"/>
      <c r="E52" s="32"/>
      <c r="F52" s="33"/>
      <c r="G52" s="34"/>
    </row>
  </sheetData>
  <mergeCells count="1">
    <mergeCell ref="J31:M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3" max="3" width="20.25"/>
    <col customWidth="1" min="5" max="5" width="14.63"/>
    <col customWidth="1" min="6" max="6" width="3.75"/>
    <col customWidth="1" min="7" max="7" width="4.0"/>
    <col customWidth="1" min="8" max="8" width="7.5"/>
    <col customWidth="1" min="9" max="9" width="16.13"/>
    <col customWidth="1" min="10" max="10" width="4.0"/>
    <col customWidth="1" min="11" max="11" width="3.13"/>
    <col customWidth="1" min="12" max="12" width="8.13"/>
  </cols>
  <sheetData>
    <row r="1">
      <c r="A1" s="1" t="s">
        <v>0</v>
      </c>
      <c r="B1" s="1" t="s">
        <v>1</v>
      </c>
      <c r="C1" s="1" t="s">
        <v>2</v>
      </c>
      <c r="E1" s="3" t="s">
        <v>210</v>
      </c>
    </row>
    <row r="2">
      <c r="A2" s="3" t="s">
        <v>10</v>
      </c>
      <c r="B2" s="21" t="str">
        <f>'Caves of ZZTmix'!B2</f>
        <v>DarkMatt</v>
      </c>
      <c r="C2" s="21" t="str">
        <f>'Caves of ZZTmix'!C2</f>
        <v>Cave Title</v>
      </c>
      <c r="E2" s="3" t="s">
        <v>211</v>
      </c>
    </row>
    <row r="3">
      <c r="A3" s="1" t="s">
        <v>19</v>
      </c>
      <c r="B3" s="3" t="str">
        <f>'Caves of ZZTmix'!B3</f>
        <v>Snorb</v>
      </c>
      <c r="C3" s="21" t="str">
        <f>'Caves of ZZTmix'!C3</f>
        <v>Caverns Entrance</v>
      </c>
      <c r="E3" s="3" t="s">
        <v>212</v>
      </c>
    </row>
    <row r="4">
      <c r="A4" s="3" t="s">
        <v>26</v>
      </c>
      <c r="B4" s="21" t="str">
        <f>'Caves of ZZTmix'!B4</f>
        <v>RT-55J</v>
      </c>
      <c r="C4" s="21" t="str">
        <f>'Caves of ZZTmix'!C4</f>
        <v>Into the Darkness</v>
      </c>
    </row>
    <row r="5">
      <c r="A5" s="3" t="s">
        <v>34</v>
      </c>
      <c r="B5" s="3" t="str">
        <f>'Caves of ZZTmix'!B5</f>
        <v>cyborgurl</v>
      </c>
      <c r="C5" s="21" t="str">
        <f>'Caves of ZZTmix'!C5</f>
        <v>Centipede Preserve</v>
      </c>
      <c r="E5" s="3" t="s">
        <v>178</v>
      </c>
      <c r="F5" s="3">
        <f>'Caves of ZZTmix'!B37</f>
        <v>31</v>
      </c>
      <c r="G5" s="3">
        <v>32.0</v>
      </c>
      <c r="H5" s="14">
        <f t="shared" ref="H5:H6" si="1">F5/G5</f>
        <v>0.96875</v>
      </c>
    </row>
    <row r="6">
      <c r="A6" s="3" t="s">
        <v>39</v>
      </c>
      <c r="B6" s="21" t="str">
        <f>'Caves of ZZTmix'!B6</f>
        <v>john (farawaytimes)</v>
      </c>
      <c r="C6" s="21" t="str">
        <f>'Caves of ZZTmix'!C6</f>
        <v/>
      </c>
      <c r="E6" s="3" t="s">
        <v>213</v>
      </c>
      <c r="F6" s="3">
        <f>'Caves of ZZTmix'!B42</f>
        <v>22</v>
      </c>
      <c r="G6" s="3">
        <v>32.0</v>
      </c>
      <c r="H6" s="14">
        <f t="shared" si="1"/>
        <v>0.6875</v>
      </c>
    </row>
    <row r="7">
      <c r="A7" s="3" t="s">
        <v>41</v>
      </c>
      <c r="B7" s="3" t="str">
        <f>#REF!</f>
        <v>#REF!</v>
      </c>
      <c r="C7" s="21" t="str">
        <f>'Caves of ZZTmix'!C7</f>
        <v>Hell's Mouth</v>
      </c>
    </row>
    <row r="8">
      <c r="A8" s="3" t="s">
        <v>48</v>
      </c>
      <c r="B8" s="21" t="str">
        <f>'Caves of ZZTmix'!B7</f>
        <v>Snorb</v>
      </c>
      <c r="C8" s="21" t="str">
        <f>'Caves of ZZTmix'!C8</f>
        <v>Trick Key</v>
      </c>
    </row>
    <row r="9">
      <c r="A9" s="3" t="s">
        <v>52</v>
      </c>
      <c r="B9" s="3" t="str">
        <f>'Caves of ZZTmix'!B9</f>
        <v>Snorb</v>
      </c>
      <c r="C9" s="21" t="str">
        <f>'Caves of ZZTmix'!C9</f>
        <v>Castle of %#^@%!!</v>
      </c>
    </row>
    <row r="10">
      <c r="A10" s="3" t="s">
        <v>57</v>
      </c>
      <c r="B10" s="21" t="str">
        <f>'Caves of ZZTmix'!B10</f>
        <v>RT-55J</v>
      </c>
      <c r="C10" s="21" t="str">
        <f>'Caves of ZZTmix'!C10</f>
        <v>Almost a Petting Zoo</v>
      </c>
    </row>
    <row r="11">
      <c r="A11" s="3" t="s">
        <v>62</v>
      </c>
      <c r="B11" s="3" t="str">
        <f>'Caves of ZZTmix'!B11</f>
        <v>Jakeout (kaddar)</v>
      </c>
      <c r="C11" s="21" t="str">
        <f>'Caves of ZZTmix'!C11</f>
        <v>Engineering Rewired</v>
      </c>
    </row>
    <row r="12">
      <c r="A12" s="3" t="s">
        <v>66</v>
      </c>
      <c r="B12" s="21" t="str">
        <f>'Caves of ZZTmix'!B12</f>
        <v>KKairos</v>
      </c>
      <c r="C12" s="21" t="str">
        <f>'Caves of ZZTmix'!C12</f>
        <v>Wispy Pave</v>
      </c>
    </row>
    <row r="13">
      <c r="A13" s="3" t="s">
        <v>71</v>
      </c>
      <c r="B13" s="3" t="str">
        <f>'Caves of ZZTmix'!B13</f>
        <v>RT-55J</v>
      </c>
      <c r="C13" s="21" t="str">
        <f>'Caves of ZZTmix'!C13</f>
        <v>Z.U.T.S Redux</v>
      </c>
    </row>
    <row r="14">
      <c r="A14" s="3" t="s">
        <v>78</v>
      </c>
      <c r="B14" s="21" t="str">
        <f>'Caves of ZZTmix'!B14</f>
        <v>Newt</v>
      </c>
      <c r="C14" s="21" t="str">
        <f>'Caves of ZZTmix'!C14</f>
        <v>House of Mirrors 2021</v>
      </c>
    </row>
    <row r="15">
      <c r="A15" s="3" t="s">
        <v>84</v>
      </c>
      <c r="B15" s="3" t="str">
        <f>'Caves of ZZTmix'!B15</f>
        <v>Snorb</v>
      </c>
      <c r="C15" s="21" t="str">
        <f>'Caves of ZZTmix'!C15</f>
        <v>Bip-Bo-Beep</v>
      </c>
    </row>
    <row r="16">
      <c r="A16" s="3" t="s">
        <v>89</v>
      </c>
      <c r="B16" s="21" t="str">
        <f>'Caves of ZZTmix'!B16</f>
        <v>DarkMatt</v>
      </c>
      <c r="C16" s="21" t="str">
        <f>'Caves of ZZTmix'!C16</f>
        <v>Public Transport</v>
      </c>
    </row>
    <row r="17">
      <c r="A17" s="3" t="s">
        <v>92</v>
      </c>
      <c r="B17" s="3" t="s">
        <v>93</v>
      </c>
      <c r="C17" s="21" t="str">
        <f>'Caves of ZZTmix'!C17</f>
        <v>Super Maze Chase Game</v>
      </c>
    </row>
    <row r="18">
      <c r="A18" s="3" t="s">
        <v>97</v>
      </c>
      <c r="B18" s="21" t="str">
        <f>'Caves of ZZTmix'!B18</f>
        <v>cyborgurl</v>
      </c>
      <c r="C18" s="21" t="str">
        <f>'Caves of ZZTmix'!C18</f>
        <v>The Sucker National Park</v>
      </c>
    </row>
    <row r="19">
      <c r="A19" s="3" t="s">
        <v>100</v>
      </c>
      <c r="B19" s="3" t="str">
        <f>'Caves of ZZTmix'!B19</f>
        <v>RT-55J</v>
      </c>
      <c r="C19" s="21" t="str">
        <f>'Caves of ZZTmix'!C19</f>
        <v>Graveyard</v>
      </c>
    </row>
    <row r="20">
      <c r="A20" s="3" t="s">
        <v>105</v>
      </c>
      <c r="B20" s="21" t="str">
        <f>'Caves of ZZTmix'!B20</f>
        <v>DarkMatt</v>
      </c>
      <c r="C20" s="21" t="str">
        <f>'Caves of ZZTmix'!C20</f>
        <v>PrismaKey</v>
      </c>
    </row>
    <row r="21">
      <c r="A21" s="3" t="s">
        <v>214</v>
      </c>
      <c r="B21" s="3" t="str">
        <f>'Caves of ZZTmix'!B21</f>
        <v>RT-55J</v>
      </c>
      <c r="C21" s="21" t="str">
        <f>'Caves of ZZTmix'!C21</f>
        <v>Rainbow Road</v>
      </c>
    </row>
    <row r="22">
      <c r="A22" s="3" t="s">
        <v>215</v>
      </c>
      <c r="B22" s="21" t="str">
        <f>'Caves of ZZTmix'!B22</f>
        <v>BobPragt</v>
      </c>
      <c r="C22" s="21" t="str">
        <f>'Caves of ZZTmix'!C22</f>
        <v>(falling from) Heaven</v>
      </c>
    </row>
    <row r="23">
      <c r="A23" s="3" t="s">
        <v>122</v>
      </c>
      <c r="B23" s="3" t="s">
        <v>93</v>
      </c>
      <c r="C23" s="21" t="str">
        <f>'Caves of ZZTmix'!C23</f>
        <v>City Dolent</v>
      </c>
    </row>
    <row r="24">
      <c r="A24" s="3" t="s">
        <v>126</v>
      </c>
      <c r="B24" s="21" t="str">
        <f>'Caves of ZZTmix'!B24</f>
        <v>authorblues</v>
      </c>
      <c r="C24" s="21" t="str">
        <f>'Caves of ZZTmix'!C24</f>
        <v/>
      </c>
    </row>
    <row r="25">
      <c r="A25" s="3" t="s">
        <v>128</v>
      </c>
      <c r="B25" s="3" t="str">
        <f>'Caves of ZZTmix'!B25</f>
        <v>DarkMatt</v>
      </c>
      <c r="C25" s="21" t="str">
        <f>'Caves of ZZTmix'!C25</f>
        <v>Doomed Base</v>
      </c>
    </row>
    <row r="26">
      <c r="A26" s="3" t="s">
        <v>133</v>
      </c>
      <c r="B26" s="21" t="str">
        <f>'Caves of ZZTmix'!B26</f>
        <v>cyborgurl</v>
      </c>
      <c r="C26" s="21" t="str">
        <f>'Caves of ZZTmix'!C26</f>
        <v>Catch the Devil</v>
      </c>
    </row>
    <row r="27">
      <c r="A27" s="3" t="s">
        <v>138</v>
      </c>
      <c r="B27" s="3" t="str">
        <f>'Caves of ZZTmix'!B27</f>
        <v>davidjamesmc</v>
      </c>
      <c r="C27" s="21" t="str">
        <f>'Caves of ZZTmix'!C27</f>
        <v>Hellen</v>
      </c>
    </row>
    <row r="28">
      <c r="A28" s="3" t="s">
        <v>146</v>
      </c>
      <c r="B28" s="21" t="str">
        <f>'Caves of ZZTmix'!B28</f>
        <v>Snorb</v>
      </c>
      <c r="C28" s="21" t="str">
        <f>'Caves of ZZTmix'!C28</f>
        <v>Yomotsu Hirasaka</v>
      </c>
    </row>
    <row r="29">
      <c r="A29" s="3" t="s">
        <v>151</v>
      </c>
      <c r="B29" s="3" t="str">
        <f>'Caves of ZZTmix'!B29</f>
        <v>DarkMatt</v>
      </c>
      <c r="C29" s="21" t="str">
        <f>'Caves of ZZTmix'!C29</f>
        <v>Viper Pit</v>
      </c>
    </row>
    <row r="30">
      <c r="A30" s="3" t="s">
        <v>155</v>
      </c>
      <c r="B30" s="21" t="str">
        <f>'Caves of ZZTmix'!B30</f>
        <v/>
      </c>
      <c r="C30" s="21" t="str">
        <f>'Caves of ZZTmix'!C30</f>
        <v/>
      </c>
    </row>
    <row r="31">
      <c r="A31" s="3" t="s">
        <v>156</v>
      </c>
      <c r="B31" s="3" t="str">
        <f>'Caves of ZZTmix'!B31</f>
        <v>dave2</v>
      </c>
      <c r="C31" s="21" t="str">
        <f>'Caves of ZZTmix'!C31</f>
        <v>Hell Depths</v>
      </c>
    </row>
    <row r="32">
      <c r="A32" s="3" t="s">
        <v>164</v>
      </c>
      <c r="B32" s="21" t="str">
        <f>'Caves of ZZTmix'!B32</f>
        <v>cyborgurl</v>
      </c>
      <c r="C32" s="21" t="str">
        <f>'Caves of ZZTmix'!C32</f>
        <v>The Management</v>
      </c>
    </row>
    <row r="33">
      <c r="A33" s="3" t="s">
        <v>170</v>
      </c>
      <c r="B33" s="3" t="str">
        <f>'Caves of ZZTmix'!B33</f>
        <v>DarkMatt</v>
      </c>
      <c r="C33" s="21" t="str">
        <f>'Caves of ZZTmix'!C33</f>
        <v>The New There</v>
      </c>
    </row>
  </sheetData>
  <conditionalFormatting sqref="H5:H6">
    <cfRule type="cellIs" dxfId="0" priority="1" operator="equal">
      <formula>100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216</v>
      </c>
    </row>
    <row r="2">
      <c r="A2" s="35" t="s">
        <v>217</v>
      </c>
    </row>
    <row r="3">
      <c r="A3" s="35" t="s">
        <v>218</v>
      </c>
    </row>
    <row r="4">
      <c r="A4" s="3" t="s">
        <v>219</v>
      </c>
    </row>
    <row r="5">
      <c r="A5" s="3" t="s">
        <v>220</v>
      </c>
    </row>
    <row r="6">
      <c r="A6" s="3" t="s">
        <v>221</v>
      </c>
    </row>
    <row r="7">
      <c r="A7" s="3" t="s">
        <v>222</v>
      </c>
    </row>
    <row r="8">
      <c r="A8" s="3" t="s">
        <v>223</v>
      </c>
    </row>
    <row r="9">
      <c r="A9" s="3" t="s">
        <v>224</v>
      </c>
    </row>
    <row r="10">
      <c r="A10" s="3" t="s">
        <v>225</v>
      </c>
    </row>
    <row r="11">
      <c r="A11" s="3" t="s">
        <v>226</v>
      </c>
    </row>
    <row r="12">
      <c r="A12" s="3" t="s">
        <v>227</v>
      </c>
    </row>
    <row r="13">
      <c r="A13" s="3" t="s">
        <v>228</v>
      </c>
    </row>
    <row r="14">
      <c r="A14" s="3" t="s">
        <v>229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