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05" windowWidth="23355" windowHeight="12165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3" i="1" l="1"/>
  <c r="F92" i="1"/>
  <c r="F91" i="1"/>
  <c r="F90" i="1"/>
  <c r="F89" i="1"/>
  <c r="F88" i="1"/>
  <c r="F87" i="1"/>
  <c r="F86" i="1"/>
  <c r="F85" i="1"/>
  <c r="F84" i="1"/>
  <c r="F50" i="1"/>
  <c r="F49" i="1"/>
  <c r="F48" i="1"/>
  <c r="F47" i="1"/>
  <c r="F46" i="1"/>
  <c r="F45" i="1"/>
  <c r="F44" i="1"/>
  <c r="F43" i="1"/>
  <c r="F42" i="1"/>
  <c r="F41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<sst xmlns="http://schemas.openxmlformats.org/spreadsheetml/2006/main" count="83" uniqueCount="37">
  <si>
    <t>CodePro</t>
  </si>
  <si>
    <t>Manual</t>
  </si>
  <si>
    <t>Program</t>
  </si>
  <si>
    <t>*Evosuite</t>
  </si>
  <si>
    <t>diebierse</t>
  </si>
  <si>
    <t>inspirento</t>
  </si>
  <si>
    <t>jnfe</t>
  </si>
  <si>
    <t>jniinchi</t>
  </si>
  <si>
    <t>jsecurity</t>
  </si>
  <si>
    <t>lagoon</t>
  </si>
  <si>
    <t>lavalamp</t>
  </si>
  <si>
    <t>netweaver</t>
  </si>
  <si>
    <t>saxpath</t>
  </si>
  <si>
    <t>xisemele</t>
  </si>
  <si>
    <t>*Evosuite averaged from 5 #'s</t>
  </si>
  <si>
    <t>Manual # Test Cases</t>
  </si>
  <si>
    <t>CodePro # Test Cases</t>
  </si>
  <si>
    <t>*Evosuite # of Test Cases</t>
  </si>
  <si>
    <t>Code Pro LOC</t>
  </si>
  <si>
    <t>Manual LOC</t>
  </si>
  <si>
    <t>Evosuite LOC</t>
  </si>
  <si>
    <t>Diebierse</t>
  </si>
  <si>
    <t>Inspirento</t>
  </si>
  <si>
    <t>Jnfe</t>
  </si>
  <si>
    <t>Jni-inchi</t>
  </si>
  <si>
    <t>Jsecurity</t>
  </si>
  <si>
    <t>Lagoon</t>
  </si>
  <si>
    <t>Lavalamp</t>
  </si>
  <si>
    <t>Netweaver</t>
  </si>
  <si>
    <t>Saxpath</t>
  </si>
  <si>
    <t>Xisemele</t>
  </si>
  <si>
    <t>CodePro Branch Coverage</t>
  </si>
  <si>
    <t>Manual Branch Coverage</t>
  </si>
  <si>
    <t>Evosuite Branch Coverage</t>
  </si>
  <si>
    <t>CodePro Mutation Score</t>
  </si>
  <si>
    <t>Manual Mutation Score</t>
  </si>
  <si>
    <t>Evosuite Mutation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</si>
</sst>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JUnit Test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CodePro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diebierse</c:v>
                </c:pt>
                <c:pt idx="1">
                  <c:v>inspirento</c:v>
                </c:pt>
                <c:pt idx="2">
                  <c:v>jnfe</c:v>
                </c:pt>
                <c:pt idx="3">
                  <c:v>jniinchi</c:v>
                </c:pt>
                <c:pt idx="4">
                  <c:v>jsecurity</c:v>
                </c:pt>
                <c:pt idx="5">
                  <c:v>lagoon</c:v>
                </c:pt>
                <c:pt idx="6">
                  <c:v>lavalamp</c:v>
                </c:pt>
                <c:pt idx="7">
                  <c:v>netweaver</c:v>
                </c:pt>
                <c:pt idx="8">
                  <c:v>saxpath</c:v>
                </c:pt>
                <c:pt idx="9">
                  <c:v>xisemele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51</c:v>
                </c:pt>
                <c:pt idx="1">
                  <c:v>33</c:v>
                </c:pt>
                <c:pt idx="2">
                  <c:v>349</c:v>
                </c:pt>
                <c:pt idx="3">
                  <c:v>269</c:v>
                </c:pt>
                <c:pt idx="4">
                  <c:v>2264</c:v>
                </c:pt>
                <c:pt idx="5">
                  <c:v>1655</c:v>
                </c:pt>
                <c:pt idx="6">
                  <c:v>319</c:v>
                </c:pt>
                <c:pt idx="7">
                  <c:v>3513</c:v>
                </c:pt>
                <c:pt idx="8">
                  <c:v>539</c:v>
                </c:pt>
                <c:pt idx="9">
                  <c:v>358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*Evosuite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diebierse</c:v>
                </c:pt>
                <c:pt idx="1">
                  <c:v>inspirento</c:v>
                </c:pt>
                <c:pt idx="2">
                  <c:v>jnfe</c:v>
                </c:pt>
                <c:pt idx="3">
                  <c:v>jniinchi</c:v>
                </c:pt>
                <c:pt idx="4">
                  <c:v>jsecurity</c:v>
                </c:pt>
                <c:pt idx="5">
                  <c:v>lagoon</c:v>
                </c:pt>
                <c:pt idx="6">
                  <c:v>lavalamp</c:v>
                </c:pt>
                <c:pt idx="7">
                  <c:v>netweaver</c:v>
                </c:pt>
                <c:pt idx="8">
                  <c:v>saxpath</c:v>
                </c:pt>
                <c:pt idx="9">
                  <c:v>xisemele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20.399999999999999</c:v>
                </c:pt>
                <c:pt idx="1">
                  <c:v>122.4</c:v>
                </c:pt>
                <c:pt idx="2">
                  <c:v>87.2</c:v>
                </c:pt>
                <c:pt idx="3">
                  <c:v>172.8</c:v>
                </c:pt>
                <c:pt idx="4">
                  <c:v>582.6</c:v>
                </c:pt>
                <c:pt idx="5">
                  <c:v>300.60000000000002</c:v>
                </c:pt>
                <c:pt idx="6">
                  <c:v>129</c:v>
                </c:pt>
                <c:pt idx="7">
                  <c:v>122.8</c:v>
                </c:pt>
                <c:pt idx="8">
                  <c:v>200</c:v>
                </c:pt>
                <c:pt idx="9">
                  <c:v>152.19999999999999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diebierse</c:v>
                </c:pt>
                <c:pt idx="1">
                  <c:v>inspirento</c:v>
                </c:pt>
                <c:pt idx="2">
                  <c:v>jnfe</c:v>
                </c:pt>
                <c:pt idx="3">
                  <c:v>jniinchi</c:v>
                </c:pt>
                <c:pt idx="4">
                  <c:v>jsecurity</c:v>
                </c:pt>
                <c:pt idx="5">
                  <c:v>lagoon</c:v>
                </c:pt>
                <c:pt idx="6">
                  <c:v>lavalamp</c:v>
                </c:pt>
                <c:pt idx="7">
                  <c:v>netweaver</c:v>
                </c:pt>
                <c:pt idx="8">
                  <c:v>saxpath</c:v>
                </c:pt>
                <c:pt idx="9">
                  <c:v>xisemele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12</c:v>
                </c:pt>
                <c:pt idx="3">
                  <c:v>138</c:v>
                </c:pt>
                <c:pt idx="4">
                  <c:v>56</c:v>
                </c:pt>
                <c:pt idx="5">
                  <c:v>0</c:v>
                </c:pt>
                <c:pt idx="6">
                  <c:v>151</c:v>
                </c:pt>
                <c:pt idx="7">
                  <c:v>141</c:v>
                </c:pt>
                <c:pt idx="8">
                  <c:v>0</c:v>
                </c:pt>
                <c:pt idx="9">
                  <c:v>169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341296"/>
        <c:axId val="162341856"/>
      </c:barChart>
      <c:catAx>
        <c:axId val="16234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1856"/>
        <c:crosses val="autoZero"/>
        <c:auto val="1"/>
        <c:lblAlgn val="ctr"/>
        <c:lblOffset val="100"/>
        <c:noMultiLvlLbl val="0"/>
      </c:catAx>
      <c:valAx>
        <c:axId val="1623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CodePro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Sheet1!$B$41:$B$50</c:f>
              <c:numCache>
                <c:formatCode>General</c:formatCode>
                <c:ptCount val="10"/>
                <c:pt idx="0">
                  <c:v>51</c:v>
                </c:pt>
                <c:pt idx="1">
                  <c:v>33</c:v>
                </c:pt>
                <c:pt idx="2">
                  <c:v>349</c:v>
                </c:pt>
                <c:pt idx="3">
                  <c:v>269</c:v>
                </c:pt>
                <c:pt idx="4">
                  <c:v>2264</c:v>
                </c:pt>
                <c:pt idx="5">
                  <c:v>1655</c:v>
                </c:pt>
                <c:pt idx="6">
                  <c:v>319</c:v>
                </c:pt>
                <c:pt idx="7">
                  <c:v>3513</c:v>
                </c:pt>
                <c:pt idx="8">
                  <c:v>539</c:v>
                </c:pt>
                <c:pt idx="9">
                  <c:v>358</c:v>
                </c:pt>
              </c:numCache>
            </c:numRef>
          </c:xVal>
          <c:yVal>
            <c:numRef>
              <c:f>Sheet1!$C$41:$C$50</c:f>
              <c:numCache>
                <c:formatCode>General</c:formatCode>
                <c:ptCount val="10"/>
                <c:pt idx="0">
                  <c:v>390</c:v>
                </c:pt>
                <c:pt idx="1">
                  <c:v>219</c:v>
                </c:pt>
                <c:pt idx="2">
                  <c:v>2632</c:v>
                </c:pt>
                <c:pt idx="3">
                  <c:v>1583</c:v>
                </c:pt>
                <c:pt idx="4">
                  <c:v>15330</c:v>
                </c:pt>
                <c:pt idx="5">
                  <c:v>11475</c:v>
                </c:pt>
                <c:pt idx="6">
                  <c:v>2569</c:v>
                </c:pt>
                <c:pt idx="7">
                  <c:v>18719</c:v>
                </c:pt>
                <c:pt idx="8">
                  <c:v>2657</c:v>
                </c:pt>
                <c:pt idx="9">
                  <c:v>2279</c:v>
                </c:pt>
              </c:numCache>
            </c:numRef>
          </c:yVal>
          <c:smooth val="0"/>
        </c:ser>
        <c:ser>
          <c:idx val="1"/>
          <c:order val="1"/>
          <c:tx>
            <c:v>Manual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Sheet1!$D$41:$D$50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12</c:v>
                </c:pt>
                <c:pt idx="3">
                  <c:v>138</c:v>
                </c:pt>
                <c:pt idx="4">
                  <c:v>56</c:v>
                </c:pt>
                <c:pt idx="5">
                  <c:v>0</c:v>
                </c:pt>
                <c:pt idx="6">
                  <c:v>151</c:v>
                </c:pt>
                <c:pt idx="7">
                  <c:v>141</c:v>
                </c:pt>
                <c:pt idx="8">
                  <c:v>0</c:v>
                </c:pt>
                <c:pt idx="9">
                  <c:v>169</c:v>
                </c:pt>
              </c:numCache>
            </c:numRef>
          </c:xVal>
          <c:yVal>
            <c:numRef>
              <c:f>Sheet1!$E$41:$E$50</c:f>
              <c:numCache>
                <c:formatCode>General</c:formatCode>
                <c:ptCount val="10"/>
                <c:pt idx="0">
                  <c:v>108</c:v>
                </c:pt>
                <c:pt idx="1">
                  <c:v>1842</c:v>
                </c:pt>
                <c:pt idx="2">
                  <c:v>302</c:v>
                </c:pt>
                <c:pt idx="3">
                  <c:v>1325</c:v>
                </c:pt>
                <c:pt idx="4">
                  <c:v>1034</c:v>
                </c:pt>
                <c:pt idx="5">
                  <c:v>553</c:v>
                </c:pt>
                <c:pt idx="6">
                  <c:v>1344</c:v>
                </c:pt>
                <c:pt idx="7">
                  <c:v>1363</c:v>
                </c:pt>
                <c:pt idx="8">
                  <c:v>478</c:v>
                </c:pt>
                <c:pt idx="9">
                  <c:v>2893</c:v>
                </c:pt>
              </c:numCache>
            </c:numRef>
          </c:yVal>
          <c:smooth val="0"/>
        </c:ser>
        <c:ser>
          <c:idx val="2"/>
          <c:order val="2"/>
          <c:tx>
            <c:v>Evosuite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Sheet1!$F$41:$F$50</c:f>
              <c:numCache>
                <c:formatCode>General</c:formatCode>
                <c:ptCount val="10"/>
                <c:pt idx="0">
                  <c:v>20.399999999999999</c:v>
                </c:pt>
                <c:pt idx="1">
                  <c:v>122.4</c:v>
                </c:pt>
                <c:pt idx="2">
                  <c:v>87.2</c:v>
                </c:pt>
                <c:pt idx="3">
                  <c:v>172.8</c:v>
                </c:pt>
                <c:pt idx="4">
                  <c:v>582.6</c:v>
                </c:pt>
                <c:pt idx="5">
                  <c:v>300.60000000000002</c:v>
                </c:pt>
                <c:pt idx="6">
                  <c:v>129</c:v>
                </c:pt>
                <c:pt idx="7">
                  <c:v>122.8</c:v>
                </c:pt>
                <c:pt idx="8">
                  <c:v>200</c:v>
                </c:pt>
                <c:pt idx="9">
                  <c:v>152.19999999999999</c:v>
                </c:pt>
              </c:numCache>
            </c:numRef>
          </c:xVal>
          <c:yVal>
            <c:numRef>
              <c:f>Sheet1!$G$41:$G$50</c:f>
              <c:numCache>
                <c:formatCode>General</c:formatCode>
                <c:ptCount val="10"/>
                <c:pt idx="0">
                  <c:v>212.2</c:v>
                </c:pt>
                <c:pt idx="1">
                  <c:v>874.8</c:v>
                </c:pt>
                <c:pt idx="2">
                  <c:v>606.4</c:v>
                </c:pt>
                <c:pt idx="3">
                  <c:v>861.8</c:v>
                </c:pt>
                <c:pt idx="4">
                  <c:v>3949</c:v>
                </c:pt>
                <c:pt idx="5">
                  <c:v>2153.6</c:v>
                </c:pt>
                <c:pt idx="6">
                  <c:v>971.6</c:v>
                </c:pt>
                <c:pt idx="7">
                  <c:v>944.8</c:v>
                </c:pt>
                <c:pt idx="8">
                  <c:v>779.8</c:v>
                </c:pt>
                <c:pt idx="9">
                  <c:v>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66240"/>
        <c:axId val="158703408"/>
      </c:scatterChart>
      <c:valAx>
        <c:axId val="1610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3408"/>
        <c:crosses val="autoZero"/>
        <c:crossBetween val="midCat"/>
      </c:valAx>
      <c:valAx>
        <c:axId val="158703408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Coverage vs Number of Test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CodePro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Sheet1!$B$84:$B$93</c:f>
              <c:numCache>
                <c:formatCode>General</c:formatCode>
                <c:ptCount val="10"/>
                <c:pt idx="0">
                  <c:v>51</c:v>
                </c:pt>
                <c:pt idx="1">
                  <c:v>33</c:v>
                </c:pt>
                <c:pt idx="2">
                  <c:v>349</c:v>
                </c:pt>
                <c:pt idx="3">
                  <c:v>269</c:v>
                </c:pt>
                <c:pt idx="4">
                  <c:v>2264</c:v>
                </c:pt>
                <c:pt idx="5">
                  <c:v>1655</c:v>
                </c:pt>
                <c:pt idx="6">
                  <c:v>319</c:v>
                </c:pt>
                <c:pt idx="7">
                  <c:v>3513</c:v>
                </c:pt>
                <c:pt idx="8">
                  <c:v>539</c:v>
                </c:pt>
                <c:pt idx="9">
                  <c:v>358</c:v>
                </c:pt>
              </c:numCache>
            </c:numRef>
          </c:xVal>
          <c:yVal>
            <c:numRef>
              <c:f>Sheet1!$C$84:$C$93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48</c:v>
                </c:pt>
                <c:pt idx="3">
                  <c:v>67</c:v>
                </c:pt>
                <c:pt idx="4">
                  <c:v>21</c:v>
                </c:pt>
                <c:pt idx="5">
                  <c:v>18</c:v>
                </c:pt>
                <c:pt idx="6">
                  <c:v>44</c:v>
                </c:pt>
                <c:pt idx="7">
                  <c:v>29</c:v>
                </c:pt>
                <c:pt idx="8">
                  <c:v>49</c:v>
                </c:pt>
                <c:pt idx="9">
                  <c:v>27</c:v>
                </c:pt>
              </c:numCache>
            </c:numRef>
          </c:yVal>
          <c:smooth val="0"/>
        </c:ser>
        <c:ser>
          <c:idx val="1"/>
          <c:order val="1"/>
          <c:tx>
            <c:v>Manual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Sheet1!$D$84:$D$93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12</c:v>
                </c:pt>
                <c:pt idx="3">
                  <c:v>138</c:v>
                </c:pt>
                <c:pt idx="4">
                  <c:v>56</c:v>
                </c:pt>
                <c:pt idx="5">
                  <c:v>0</c:v>
                </c:pt>
                <c:pt idx="6">
                  <c:v>151</c:v>
                </c:pt>
                <c:pt idx="7">
                  <c:v>141</c:v>
                </c:pt>
                <c:pt idx="8">
                  <c:v>0</c:v>
                </c:pt>
                <c:pt idx="9">
                  <c:v>169</c:v>
                </c:pt>
              </c:numCache>
            </c:numRef>
          </c:xVal>
          <c:yVal>
            <c:numRef>
              <c:f>Sheet1!$E$84:$E$93</c:f>
              <c:numCache>
                <c:formatCode>General</c:formatCode>
                <c:ptCount val="10"/>
                <c:pt idx="0">
                  <c:v>0</c:v>
                </c:pt>
                <c:pt idx="1">
                  <c:v>13</c:v>
                </c:pt>
                <c:pt idx="2">
                  <c:v>11</c:v>
                </c:pt>
                <c:pt idx="3">
                  <c:v>29</c:v>
                </c:pt>
                <c:pt idx="4">
                  <c:v>11</c:v>
                </c:pt>
                <c:pt idx="5">
                  <c:v>18</c:v>
                </c:pt>
                <c:pt idx="6">
                  <c:v>91</c:v>
                </c:pt>
                <c:pt idx="7">
                  <c:v>2</c:v>
                </c:pt>
                <c:pt idx="8">
                  <c:v>56</c:v>
                </c:pt>
                <c:pt idx="9">
                  <c:v>84</c:v>
                </c:pt>
              </c:numCache>
            </c:numRef>
          </c:yVal>
          <c:smooth val="0"/>
        </c:ser>
        <c:ser>
          <c:idx val="2"/>
          <c:order val="2"/>
          <c:tx>
            <c:v>Evosuite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Sheet1!$F$84:$F$93</c:f>
              <c:numCache>
                <c:formatCode>General</c:formatCode>
                <c:ptCount val="10"/>
                <c:pt idx="0">
                  <c:v>20.399999999999999</c:v>
                </c:pt>
                <c:pt idx="1">
                  <c:v>122.4</c:v>
                </c:pt>
                <c:pt idx="2">
                  <c:v>87.2</c:v>
                </c:pt>
                <c:pt idx="3">
                  <c:v>172.8</c:v>
                </c:pt>
                <c:pt idx="4">
                  <c:v>582.6</c:v>
                </c:pt>
                <c:pt idx="5">
                  <c:v>300.60000000000002</c:v>
                </c:pt>
                <c:pt idx="6">
                  <c:v>129</c:v>
                </c:pt>
                <c:pt idx="7">
                  <c:v>122.8</c:v>
                </c:pt>
                <c:pt idx="8">
                  <c:v>200</c:v>
                </c:pt>
                <c:pt idx="9">
                  <c:v>152.19999999999999</c:v>
                </c:pt>
              </c:numCache>
            </c:numRef>
          </c:xVal>
          <c:yVal>
            <c:numRef>
              <c:f>Sheet1!$G$84:$G$93</c:f>
              <c:numCache>
                <c:formatCode>General</c:formatCode>
                <c:ptCount val="10"/>
                <c:pt idx="0">
                  <c:v>7.2</c:v>
                </c:pt>
                <c:pt idx="1">
                  <c:v>34.1</c:v>
                </c:pt>
                <c:pt idx="2">
                  <c:v>23.4</c:v>
                </c:pt>
                <c:pt idx="3">
                  <c:v>64.900000000000006</c:v>
                </c:pt>
                <c:pt idx="4">
                  <c:v>36.299999999999997</c:v>
                </c:pt>
                <c:pt idx="5">
                  <c:v>17.5</c:v>
                </c:pt>
                <c:pt idx="6">
                  <c:v>47.3</c:v>
                </c:pt>
                <c:pt idx="7">
                  <c:v>1.4</c:v>
                </c:pt>
                <c:pt idx="8">
                  <c:v>54.4</c:v>
                </c:pt>
                <c:pt idx="9">
                  <c:v>32.1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5088"/>
        <c:axId val="158705648"/>
      </c:scatterChart>
      <c:valAx>
        <c:axId val="1587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5648"/>
        <c:crosses val="autoZero"/>
        <c:crossBetween val="midCat"/>
      </c:valAx>
      <c:valAx>
        <c:axId val="158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Coverage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</a:t>
            </a:r>
            <a:r>
              <a:rPr lang="en-US" baseline="0"/>
              <a:t> vs Branch Coverage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CodePro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Sheet1!$B$125:$B$134</c:f>
              <c:numCache>
                <c:formatCode>General</c:formatCode>
                <c:ptCount val="10"/>
                <c:pt idx="0">
                  <c:v>390</c:v>
                </c:pt>
                <c:pt idx="1">
                  <c:v>219</c:v>
                </c:pt>
                <c:pt idx="2">
                  <c:v>2632</c:v>
                </c:pt>
                <c:pt idx="3">
                  <c:v>1583</c:v>
                </c:pt>
                <c:pt idx="4">
                  <c:v>15330</c:v>
                </c:pt>
                <c:pt idx="5">
                  <c:v>11475</c:v>
                </c:pt>
                <c:pt idx="6">
                  <c:v>2569</c:v>
                </c:pt>
                <c:pt idx="7">
                  <c:v>18719</c:v>
                </c:pt>
                <c:pt idx="8">
                  <c:v>2657</c:v>
                </c:pt>
                <c:pt idx="9">
                  <c:v>2279</c:v>
                </c:pt>
              </c:numCache>
            </c:numRef>
          </c:xVal>
          <c:yVal>
            <c:numRef>
              <c:f>Sheet1!$C$125:$C$134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48</c:v>
                </c:pt>
                <c:pt idx="3">
                  <c:v>67</c:v>
                </c:pt>
                <c:pt idx="4">
                  <c:v>21</c:v>
                </c:pt>
                <c:pt idx="5">
                  <c:v>18</c:v>
                </c:pt>
                <c:pt idx="6">
                  <c:v>44</c:v>
                </c:pt>
                <c:pt idx="7">
                  <c:v>29</c:v>
                </c:pt>
                <c:pt idx="8">
                  <c:v>49</c:v>
                </c:pt>
                <c:pt idx="9">
                  <c:v>27</c:v>
                </c:pt>
              </c:numCache>
            </c:numRef>
          </c:yVal>
          <c:smooth val="0"/>
        </c:ser>
        <c:ser>
          <c:idx val="1"/>
          <c:order val="1"/>
          <c:tx>
            <c:v>Manual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Sheet1!$D$125:$D$134</c:f>
              <c:numCache>
                <c:formatCode>General</c:formatCode>
                <c:ptCount val="10"/>
                <c:pt idx="0">
                  <c:v>108</c:v>
                </c:pt>
                <c:pt idx="1">
                  <c:v>1842</c:v>
                </c:pt>
                <c:pt idx="2">
                  <c:v>302</c:v>
                </c:pt>
                <c:pt idx="3">
                  <c:v>1325</c:v>
                </c:pt>
                <c:pt idx="4">
                  <c:v>1034</c:v>
                </c:pt>
                <c:pt idx="5">
                  <c:v>553</c:v>
                </c:pt>
                <c:pt idx="6">
                  <c:v>1344</c:v>
                </c:pt>
                <c:pt idx="7">
                  <c:v>1363</c:v>
                </c:pt>
                <c:pt idx="8">
                  <c:v>478</c:v>
                </c:pt>
                <c:pt idx="9">
                  <c:v>2893</c:v>
                </c:pt>
              </c:numCache>
            </c:numRef>
          </c:xVal>
          <c:yVal>
            <c:numRef>
              <c:f>Sheet1!$E$125:$E$134</c:f>
              <c:numCache>
                <c:formatCode>General</c:formatCode>
                <c:ptCount val="10"/>
                <c:pt idx="0">
                  <c:v>0</c:v>
                </c:pt>
                <c:pt idx="1">
                  <c:v>13</c:v>
                </c:pt>
                <c:pt idx="2">
                  <c:v>11</c:v>
                </c:pt>
                <c:pt idx="3">
                  <c:v>29</c:v>
                </c:pt>
                <c:pt idx="4">
                  <c:v>11</c:v>
                </c:pt>
                <c:pt idx="5">
                  <c:v>18</c:v>
                </c:pt>
                <c:pt idx="6">
                  <c:v>91</c:v>
                </c:pt>
                <c:pt idx="7">
                  <c:v>2</c:v>
                </c:pt>
                <c:pt idx="8">
                  <c:v>56</c:v>
                </c:pt>
                <c:pt idx="9">
                  <c:v>84</c:v>
                </c:pt>
              </c:numCache>
            </c:numRef>
          </c:yVal>
          <c:smooth val="0"/>
        </c:ser>
        <c:ser>
          <c:idx val="2"/>
          <c:order val="2"/>
          <c:tx>
            <c:v>Evosuite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Sheet1!$F$125:$F$134</c:f>
              <c:numCache>
                <c:formatCode>General</c:formatCode>
                <c:ptCount val="10"/>
                <c:pt idx="0">
                  <c:v>212.2</c:v>
                </c:pt>
                <c:pt idx="1">
                  <c:v>874.8</c:v>
                </c:pt>
                <c:pt idx="2">
                  <c:v>606.4</c:v>
                </c:pt>
                <c:pt idx="3">
                  <c:v>861.8</c:v>
                </c:pt>
                <c:pt idx="4">
                  <c:v>3949</c:v>
                </c:pt>
                <c:pt idx="5">
                  <c:v>2153.6</c:v>
                </c:pt>
                <c:pt idx="6">
                  <c:v>971.6</c:v>
                </c:pt>
                <c:pt idx="7">
                  <c:v>944.8</c:v>
                </c:pt>
                <c:pt idx="8">
                  <c:v>779.8</c:v>
                </c:pt>
                <c:pt idx="9">
                  <c:v>994</c:v>
                </c:pt>
              </c:numCache>
            </c:numRef>
          </c:xVal>
          <c:yVal>
            <c:numRef>
              <c:f>Sheet1!$G$125:$G$134</c:f>
              <c:numCache>
                <c:formatCode>General</c:formatCode>
                <c:ptCount val="10"/>
                <c:pt idx="0">
                  <c:v>7.2</c:v>
                </c:pt>
                <c:pt idx="1">
                  <c:v>34.1</c:v>
                </c:pt>
                <c:pt idx="2">
                  <c:v>23.4</c:v>
                </c:pt>
                <c:pt idx="3">
                  <c:v>64.900000000000006</c:v>
                </c:pt>
                <c:pt idx="4">
                  <c:v>36.299999999999997</c:v>
                </c:pt>
                <c:pt idx="5">
                  <c:v>17.5</c:v>
                </c:pt>
                <c:pt idx="6">
                  <c:v>47.3</c:v>
                </c:pt>
                <c:pt idx="7">
                  <c:v>1.4</c:v>
                </c:pt>
                <c:pt idx="8">
                  <c:v>54.4</c:v>
                </c:pt>
                <c:pt idx="9">
                  <c:v>32.1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9568"/>
        <c:axId val="158710128"/>
      </c:scatterChart>
      <c:valAx>
        <c:axId val="15870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10128"/>
        <c:crosses val="autoZero"/>
        <c:crossBetween val="midCat"/>
      </c:valAx>
      <c:valAx>
        <c:axId val="1587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190499</xdr:rowOff>
    </xdr:from>
    <xdr:to>
      <xdr:col>17</xdr:col>
      <xdr:colOff>166687</xdr:colOff>
      <xdr:row>33</xdr:row>
      <xdr:rowOff>180974</xdr:rowOff>
    </xdr:to>
    <xdr:graphicFrame macro="">
      <xdr:nvGraphicFramePr>
        <xdr:cNvPr id="2" name="Chart 1" title="Number of JUnit Test ca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51</xdr:row>
      <xdr:rowOff>90486</xdr:rowOff>
    </xdr:from>
    <xdr:to>
      <xdr:col>7</xdr:col>
      <xdr:colOff>342900</xdr:colOff>
      <xdr:row>79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93</xdr:row>
      <xdr:rowOff>157162</xdr:rowOff>
    </xdr:from>
    <xdr:to>
      <xdr:col>7</xdr:col>
      <xdr:colOff>1181101</xdr:colOff>
      <xdr:row>121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690561</xdr:colOff>
      <xdr:row>135</xdr:row>
      <xdr:rowOff>23811</xdr:rowOff>
    </xdr:from>
    <xdr:to>
      <xdr:col>7</xdr:col>
      <xdr:colOff>590550</xdr:colOff>
      <xdr:row>163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9"/>
  <sheetViews>
    <sheetView tabSelected="1" topLeftCell="A162" workbookViewId="0">
      <selection activeCell="A182" sqref="A182:E192"/>
    </sheetView>
  </sheetViews>
  <sheetFormatPr defaultColWidth="8.85546875" defaultRowHeight="15" x14ac:dyDescent="0.25"/>
  <cols>
    <col min="1" max="1" width="10.42578125" bestFit="1" customWidth="1"/>
    <col min="2" max="2" width="19.85546875" bestFit="1" customWidth="1"/>
    <col min="3" max="3" width="24.140625" bestFit="1" customWidth="1"/>
    <col min="4" max="4" width="19" bestFit="1" customWidth="1"/>
    <col min="5" max="5" width="23.28515625" bestFit="1" customWidth="1"/>
    <col min="6" max="6" width="27.7109375" bestFit="1" customWidth="1"/>
    <col min="7" max="7" width="24.140625" bestFit="1" customWidth="1"/>
    <col min="8" max="8" width="17.85546875" bestFit="1" customWidth="1"/>
  </cols>
  <sheetData>
    <row r="2" spans="1:6" x14ac:dyDescent="0.25">
      <c r="A2" s="2" t="s">
        <v>2</v>
      </c>
      <c r="B2" s="2" t="s">
        <v>0</v>
      </c>
      <c r="C2" s="2" t="s">
        <v>3</v>
      </c>
      <c r="D2" s="2" t="s">
        <v>1</v>
      </c>
      <c r="E2" s="2"/>
      <c r="F2" s="2" t="s">
        <v>14</v>
      </c>
    </row>
    <row r="3" spans="1:6" x14ac:dyDescent="0.25">
      <c r="A3" s="2" t="s">
        <v>4</v>
      </c>
      <c r="B3">
        <v>51</v>
      </c>
      <c r="C3" s="1">
        <f>AVERAGE(25,24,21,5,27)</f>
        <v>20.399999999999999</v>
      </c>
      <c r="D3">
        <v>3</v>
      </c>
    </row>
    <row r="4" spans="1:6" x14ac:dyDescent="0.25">
      <c r="A4" s="2" t="s">
        <v>5</v>
      </c>
      <c r="B4">
        <v>33</v>
      </c>
      <c r="C4">
        <f>AVERAGE(128, 128, 128, 108, 120)</f>
        <v>122.4</v>
      </c>
      <c r="D4">
        <v>0</v>
      </c>
    </row>
    <row r="5" spans="1:6" x14ac:dyDescent="0.25">
      <c r="A5" s="2" t="s">
        <v>6</v>
      </c>
      <c r="B5">
        <v>349</v>
      </c>
      <c r="C5">
        <f>AVERAGE(87,  87,  87, 88, 87)</f>
        <v>87.2</v>
      </c>
      <c r="D5">
        <v>12</v>
      </c>
    </row>
    <row r="6" spans="1:6" x14ac:dyDescent="0.25">
      <c r="A6" s="2" t="s">
        <v>7</v>
      </c>
      <c r="B6">
        <v>269</v>
      </c>
      <c r="C6">
        <f>AVERAGE(171,  170, 173, 173,  177)</f>
        <v>172.8</v>
      </c>
      <c r="D6">
        <v>138</v>
      </c>
    </row>
    <row r="7" spans="1:6" x14ac:dyDescent="0.25">
      <c r="A7" s="2" t="s">
        <v>8</v>
      </c>
      <c r="B7">
        <v>2264</v>
      </c>
      <c r="C7">
        <f>AVERAGE(584,  562, 595, 574,  598)</f>
        <v>582.6</v>
      </c>
      <c r="D7">
        <v>56</v>
      </c>
    </row>
    <row r="8" spans="1:6" x14ac:dyDescent="0.25">
      <c r="A8" s="2" t="s">
        <v>9</v>
      </c>
      <c r="B8">
        <v>1655</v>
      </c>
      <c r="C8">
        <f>AVERAGE(300,  300,  300, 302, 301)</f>
        <v>300.60000000000002</v>
      </c>
      <c r="D8">
        <v>0</v>
      </c>
    </row>
    <row r="9" spans="1:6" x14ac:dyDescent="0.25">
      <c r="A9" s="2" t="s">
        <v>10</v>
      </c>
      <c r="B9">
        <v>319</v>
      </c>
      <c r="C9">
        <f>AVERAGE(130, 129, 130, 131, 125)</f>
        <v>129</v>
      </c>
      <c r="D9">
        <v>151</v>
      </c>
    </row>
    <row r="10" spans="1:6" x14ac:dyDescent="0.25">
      <c r="A10" s="2" t="s">
        <v>11</v>
      </c>
      <c r="B10">
        <v>3513</v>
      </c>
      <c r="C10">
        <f>AVERAGE(125,  122,  121, 124, 122)</f>
        <v>122.8</v>
      </c>
      <c r="D10">
        <v>141</v>
      </c>
    </row>
    <row r="11" spans="1:6" x14ac:dyDescent="0.25">
      <c r="A11" s="2" t="s">
        <v>12</v>
      </c>
      <c r="B11">
        <v>539</v>
      </c>
      <c r="C11">
        <f>AVERAGE(201,197,  201, 201,200)</f>
        <v>200</v>
      </c>
      <c r="D11">
        <v>0</v>
      </c>
    </row>
    <row r="12" spans="1:6" x14ac:dyDescent="0.25">
      <c r="A12" s="2" t="s">
        <v>13</v>
      </c>
      <c r="B12">
        <v>358</v>
      </c>
      <c r="C12">
        <f>AVERAGE(154, 152, 151, 151, 153)</f>
        <v>152.19999999999999</v>
      </c>
      <c r="D12">
        <v>169</v>
      </c>
    </row>
    <row r="40" spans="1:8" x14ac:dyDescent="0.25">
      <c r="A40" s="2" t="s">
        <v>2</v>
      </c>
      <c r="B40" s="2" t="s">
        <v>16</v>
      </c>
      <c r="C40" s="2" t="s">
        <v>18</v>
      </c>
      <c r="D40" s="2" t="s">
        <v>15</v>
      </c>
      <c r="E40" s="2" t="s">
        <v>19</v>
      </c>
      <c r="F40" s="2" t="s">
        <v>17</v>
      </c>
      <c r="G40" s="2" t="s">
        <v>20</v>
      </c>
      <c r="H40" s="2"/>
    </row>
    <row r="41" spans="1:8" x14ac:dyDescent="0.25">
      <c r="A41" t="s">
        <v>21</v>
      </c>
      <c r="B41">
        <v>51</v>
      </c>
      <c r="C41">
        <v>390</v>
      </c>
      <c r="D41">
        <v>3</v>
      </c>
      <c r="E41">
        <v>108</v>
      </c>
      <c r="F41" s="1">
        <f>AVERAGE(25,24,21,5,27)</f>
        <v>20.399999999999999</v>
      </c>
      <c r="G41">
        <v>212.2</v>
      </c>
    </row>
    <row r="42" spans="1:8" x14ac:dyDescent="0.25">
      <c r="A42" t="s">
        <v>22</v>
      </c>
      <c r="B42">
        <v>33</v>
      </c>
      <c r="C42">
        <v>219</v>
      </c>
      <c r="D42">
        <v>0</v>
      </c>
      <c r="E42">
        <v>1842</v>
      </c>
      <c r="F42">
        <f>AVERAGE(128, 128, 128, 108, 120)</f>
        <v>122.4</v>
      </c>
      <c r="G42">
        <v>874.8</v>
      </c>
    </row>
    <row r="43" spans="1:8" x14ac:dyDescent="0.25">
      <c r="A43" t="s">
        <v>23</v>
      </c>
      <c r="B43">
        <v>349</v>
      </c>
      <c r="C43">
        <v>2632</v>
      </c>
      <c r="D43">
        <v>12</v>
      </c>
      <c r="E43">
        <v>302</v>
      </c>
      <c r="F43">
        <f>AVERAGE(87,  87,  87, 88, 87)</f>
        <v>87.2</v>
      </c>
      <c r="G43">
        <v>606.4</v>
      </c>
    </row>
    <row r="44" spans="1:8" x14ac:dyDescent="0.25">
      <c r="A44" t="s">
        <v>24</v>
      </c>
      <c r="B44">
        <v>269</v>
      </c>
      <c r="C44">
        <v>1583</v>
      </c>
      <c r="D44">
        <v>138</v>
      </c>
      <c r="E44">
        <v>1325</v>
      </c>
      <c r="F44">
        <f>AVERAGE(171,  170, 173, 173,  177)</f>
        <v>172.8</v>
      </c>
      <c r="G44">
        <v>861.8</v>
      </c>
    </row>
    <row r="45" spans="1:8" x14ac:dyDescent="0.25">
      <c r="A45" t="s">
        <v>25</v>
      </c>
      <c r="B45">
        <v>2264</v>
      </c>
      <c r="C45">
        <v>15330</v>
      </c>
      <c r="D45">
        <v>56</v>
      </c>
      <c r="E45">
        <v>1034</v>
      </c>
      <c r="F45">
        <f>AVERAGE(584,  562, 595, 574,  598)</f>
        <v>582.6</v>
      </c>
      <c r="G45">
        <v>3949</v>
      </c>
    </row>
    <row r="46" spans="1:8" x14ac:dyDescent="0.25">
      <c r="A46" t="s">
        <v>26</v>
      </c>
      <c r="B46">
        <v>1655</v>
      </c>
      <c r="C46">
        <v>11475</v>
      </c>
      <c r="D46">
        <v>0</v>
      </c>
      <c r="E46">
        <v>553</v>
      </c>
      <c r="F46">
        <f>AVERAGE(300,  300,  300, 302, 301)</f>
        <v>300.60000000000002</v>
      </c>
      <c r="G46">
        <v>2153.6</v>
      </c>
    </row>
    <row r="47" spans="1:8" x14ac:dyDescent="0.25">
      <c r="A47" t="s">
        <v>27</v>
      </c>
      <c r="B47">
        <v>319</v>
      </c>
      <c r="C47">
        <v>2569</v>
      </c>
      <c r="D47">
        <v>151</v>
      </c>
      <c r="E47">
        <v>1344</v>
      </c>
      <c r="F47">
        <f>AVERAGE(130, 129, 130, 131, 125)</f>
        <v>129</v>
      </c>
      <c r="G47">
        <v>971.6</v>
      </c>
    </row>
    <row r="48" spans="1:8" x14ac:dyDescent="0.25">
      <c r="A48" t="s">
        <v>28</v>
      </c>
      <c r="B48">
        <v>3513</v>
      </c>
      <c r="C48">
        <v>18719</v>
      </c>
      <c r="D48">
        <v>141</v>
      </c>
      <c r="E48">
        <v>1363</v>
      </c>
      <c r="F48">
        <f>AVERAGE(125,  122,  121, 124, 122)</f>
        <v>122.8</v>
      </c>
      <c r="G48">
        <v>944.8</v>
      </c>
    </row>
    <row r="49" spans="1:7" x14ac:dyDescent="0.25">
      <c r="A49" t="s">
        <v>29</v>
      </c>
      <c r="B49">
        <v>539</v>
      </c>
      <c r="C49">
        <v>2657</v>
      </c>
      <c r="D49">
        <v>0</v>
      </c>
      <c r="E49">
        <v>478</v>
      </c>
      <c r="F49">
        <f>AVERAGE(201,197,  201, 201,200)</f>
        <v>200</v>
      </c>
      <c r="G49">
        <v>779.8</v>
      </c>
    </row>
    <row r="50" spans="1:7" x14ac:dyDescent="0.25">
      <c r="A50" t="s">
        <v>30</v>
      </c>
      <c r="B50">
        <v>358</v>
      </c>
      <c r="C50">
        <v>2279</v>
      </c>
      <c r="D50">
        <v>169</v>
      </c>
      <c r="E50">
        <v>2893</v>
      </c>
      <c r="F50">
        <f>AVERAGE(154, 152, 151, 151, 153)</f>
        <v>152.19999999999999</v>
      </c>
      <c r="G50">
        <v>994</v>
      </c>
    </row>
    <row r="83" spans="1:7" x14ac:dyDescent="0.25">
      <c r="A83" s="2" t="s">
        <v>2</v>
      </c>
      <c r="B83" s="2" t="s">
        <v>16</v>
      </c>
      <c r="C83" s="2" t="s">
        <v>31</v>
      </c>
      <c r="D83" s="2" t="s">
        <v>15</v>
      </c>
      <c r="E83" s="2" t="s">
        <v>32</v>
      </c>
      <c r="F83" s="2" t="s">
        <v>17</v>
      </c>
      <c r="G83" s="2" t="s">
        <v>33</v>
      </c>
    </row>
    <row r="84" spans="1:7" x14ac:dyDescent="0.25">
      <c r="A84" t="s">
        <v>21</v>
      </c>
      <c r="B84">
        <v>51</v>
      </c>
      <c r="C84">
        <v>7</v>
      </c>
      <c r="D84">
        <v>3</v>
      </c>
      <c r="E84">
        <v>0</v>
      </c>
      <c r="F84" s="1">
        <f>AVERAGE(25,24,21,5,27)</f>
        <v>20.399999999999999</v>
      </c>
      <c r="G84">
        <v>7.2</v>
      </c>
    </row>
    <row r="85" spans="1:7" x14ac:dyDescent="0.25">
      <c r="A85" t="s">
        <v>22</v>
      </c>
      <c r="B85">
        <v>33</v>
      </c>
      <c r="C85">
        <v>7</v>
      </c>
      <c r="D85">
        <v>0</v>
      </c>
      <c r="E85">
        <v>13</v>
      </c>
      <c r="F85">
        <f>AVERAGE(128, 128, 128, 108, 120)</f>
        <v>122.4</v>
      </c>
      <c r="G85">
        <v>34.1</v>
      </c>
    </row>
    <row r="86" spans="1:7" x14ac:dyDescent="0.25">
      <c r="A86" t="s">
        <v>23</v>
      </c>
      <c r="B86">
        <v>349</v>
      </c>
      <c r="C86">
        <v>48</v>
      </c>
      <c r="D86">
        <v>12</v>
      </c>
      <c r="E86">
        <v>11</v>
      </c>
      <c r="F86">
        <f>AVERAGE(87,  87,  87, 88, 87)</f>
        <v>87.2</v>
      </c>
      <c r="G86">
        <v>23.4</v>
      </c>
    </row>
    <row r="87" spans="1:7" x14ac:dyDescent="0.25">
      <c r="A87" t="s">
        <v>24</v>
      </c>
      <c r="B87">
        <v>269</v>
      </c>
      <c r="C87">
        <v>67</v>
      </c>
      <c r="D87">
        <v>138</v>
      </c>
      <c r="E87">
        <v>29</v>
      </c>
      <c r="F87">
        <f>AVERAGE(171,  170, 173, 173,  177)</f>
        <v>172.8</v>
      </c>
      <c r="G87">
        <v>64.900000000000006</v>
      </c>
    </row>
    <row r="88" spans="1:7" x14ac:dyDescent="0.25">
      <c r="A88" t="s">
        <v>25</v>
      </c>
      <c r="B88">
        <v>2264</v>
      </c>
      <c r="C88">
        <v>21</v>
      </c>
      <c r="D88">
        <v>56</v>
      </c>
      <c r="E88">
        <v>11</v>
      </c>
      <c r="F88">
        <f>AVERAGE(584,  562, 595, 574,  598)</f>
        <v>582.6</v>
      </c>
      <c r="G88">
        <v>36.299999999999997</v>
      </c>
    </row>
    <row r="89" spans="1:7" x14ac:dyDescent="0.25">
      <c r="A89" t="s">
        <v>26</v>
      </c>
      <c r="B89">
        <v>1655</v>
      </c>
      <c r="C89">
        <v>18</v>
      </c>
      <c r="D89">
        <v>0</v>
      </c>
      <c r="E89">
        <v>18</v>
      </c>
      <c r="F89">
        <f>AVERAGE(300,  300,  300, 302, 301)</f>
        <v>300.60000000000002</v>
      </c>
      <c r="G89">
        <v>17.5</v>
      </c>
    </row>
    <row r="90" spans="1:7" x14ac:dyDescent="0.25">
      <c r="A90" t="s">
        <v>27</v>
      </c>
      <c r="B90">
        <v>319</v>
      </c>
      <c r="C90">
        <v>44</v>
      </c>
      <c r="D90">
        <v>151</v>
      </c>
      <c r="E90">
        <v>91</v>
      </c>
      <c r="F90">
        <f>AVERAGE(130, 129, 130, 131, 125)</f>
        <v>129</v>
      </c>
      <c r="G90">
        <v>47.3</v>
      </c>
    </row>
    <row r="91" spans="1:7" x14ac:dyDescent="0.25">
      <c r="A91" t="s">
        <v>28</v>
      </c>
      <c r="B91">
        <v>3513</v>
      </c>
      <c r="C91">
        <v>29</v>
      </c>
      <c r="D91">
        <v>141</v>
      </c>
      <c r="E91">
        <v>2</v>
      </c>
      <c r="F91">
        <f>AVERAGE(125,  122,  121, 124, 122)</f>
        <v>122.8</v>
      </c>
      <c r="G91">
        <v>1.4</v>
      </c>
    </row>
    <row r="92" spans="1:7" x14ac:dyDescent="0.25">
      <c r="A92" t="s">
        <v>29</v>
      </c>
      <c r="B92">
        <v>539</v>
      </c>
      <c r="C92">
        <v>49</v>
      </c>
      <c r="D92">
        <v>0</v>
      </c>
      <c r="E92">
        <v>56</v>
      </c>
      <c r="F92">
        <f>AVERAGE(201,197,  201, 201,200)</f>
        <v>200</v>
      </c>
      <c r="G92">
        <v>54.4</v>
      </c>
    </row>
    <row r="93" spans="1:7" x14ac:dyDescent="0.25">
      <c r="A93" t="s">
        <v>30</v>
      </c>
      <c r="B93">
        <v>358</v>
      </c>
      <c r="C93">
        <v>27</v>
      </c>
      <c r="D93">
        <v>169</v>
      </c>
      <c r="E93">
        <v>84</v>
      </c>
      <c r="F93">
        <f>AVERAGE(154, 152, 151, 151, 153)</f>
        <v>152.19999999999999</v>
      </c>
      <c r="G93">
        <v>32.1</v>
      </c>
    </row>
    <row r="124" spans="1:7" x14ac:dyDescent="0.25">
      <c r="A124" s="2" t="s">
        <v>2</v>
      </c>
      <c r="B124" s="2" t="s">
        <v>18</v>
      </c>
      <c r="C124" s="2" t="s">
        <v>31</v>
      </c>
      <c r="D124" s="2" t="s">
        <v>19</v>
      </c>
      <c r="E124" s="2" t="s">
        <v>32</v>
      </c>
      <c r="F124" s="2" t="s">
        <v>20</v>
      </c>
      <c r="G124" s="2" t="s">
        <v>33</v>
      </c>
    </row>
    <row r="125" spans="1:7" x14ac:dyDescent="0.25">
      <c r="A125" t="s">
        <v>21</v>
      </c>
      <c r="B125">
        <v>390</v>
      </c>
      <c r="C125">
        <v>7</v>
      </c>
      <c r="D125">
        <v>108</v>
      </c>
      <c r="E125">
        <v>0</v>
      </c>
      <c r="F125">
        <v>212.2</v>
      </c>
      <c r="G125">
        <v>7.2</v>
      </c>
    </row>
    <row r="126" spans="1:7" x14ac:dyDescent="0.25">
      <c r="A126" t="s">
        <v>22</v>
      </c>
      <c r="B126">
        <v>219</v>
      </c>
      <c r="C126">
        <v>7</v>
      </c>
      <c r="D126">
        <v>1842</v>
      </c>
      <c r="E126">
        <v>13</v>
      </c>
      <c r="F126">
        <v>874.8</v>
      </c>
      <c r="G126">
        <v>34.1</v>
      </c>
    </row>
    <row r="127" spans="1:7" x14ac:dyDescent="0.25">
      <c r="A127" t="s">
        <v>23</v>
      </c>
      <c r="B127">
        <v>2632</v>
      </c>
      <c r="C127">
        <v>48</v>
      </c>
      <c r="D127">
        <v>302</v>
      </c>
      <c r="E127">
        <v>11</v>
      </c>
      <c r="F127">
        <v>606.4</v>
      </c>
      <c r="G127">
        <v>23.4</v>
      </c>
    </row>
    <row r="128" spans="1:7" x14ac:dyDescent="0.25">
      <c r="A128" t="s">
        <v>24</v>
      </c>
      <c r="B128">
        <v>1583</v>
      </c>
      <c r="C128">
        <v>67</v>
      </c>
      <c r="D128">
        <v>1325</v>
      </c>
      <c r="E128">
        <v>29</v>
      </c>
      <c r="F128">
        <v>861.8</v>
      </c>
      <c r="G128">
        <v>64.900000000000006</v>
      </c>
    </row>
    <row r="129" spans="1:7" x14ac:dyDescent="0.25">
      <c r="A129" t="s">
        <v>25</v>
      </c>
      <c r="B129">
        <v>15330</v>
      </c>
      <c r="C129">
        <v>21</v>
      </c>
      <c r="D129">
        <v>1034</v>
      </c>
      <c r="E129">
        <v>11</v>
      </c>
      <c r="F129">
        <v>3949</v>
      </c>
      <c r="G129">
        <v>36.299999999999997</v>
      </c>
    </row>
    <row r="130" spans="1:7" x14ac:dyDescent="0.25">
      <c r="A130" t="s">
        <v>26</v>
      </c>
      <c r="B130">
        <v>11475</v>
      </c>
      <c r="C130">
        <v>18</v>
      </c>
      <c r="D130">
        <v>553</v>
      </c>
      <c r="E130">
        <v>18</v>
      </c>
      <c r="F130">
        <v>2153.6</v>
      </c>
      <c r="G130">
        <v>17.5</v>
      </c>
    </row>
    <row r="131" spans="1:7" x14ac:dyDescent="0.25">
      <c r="A131" t="s">
        <v>27</v>
      </c>
      <c r="B131">
        <v>2569</v>
      </c>
      <c r="C131">
        <v>44</v>
      </c>
      <c r="D131">
        <v>1344</v>
      </c>
      <c r="E131">
        <v>91</v>
      </c>
      <c r="F131">
        <v>971.6</v>
      </c>
      <c r="G131">
        <v>47.3</v>
      </c>
    </row>
    <row r="132" spans="1:7" x14ac:dyDescent="0.25">
      <c r="A132" t="s">
        <v>28</v>
      </c>
      <c r="B132">
        <v>18719</v>
      </c>
      <c r="C132">
        <v>29</v>
      </c>
      <c r="D132">
        <v>1363</v>
      </c>
      <c r="E132">
        <v>2</v>
      </c>
      <c r="F132">
        <v>944.8</v>
      </c>
      <c r="G132">
        <v>1.4</v>
      </c>
    </row>
    <row r="133" spans="1:7" x14ac:dyDescent="0.25">
      <c r="A133" t="s">
        <v>29</v>
      </c>
      <c r="B133">
        <v>2657</v>
      </c>
      <c r="C133">
        <v>49</v>
      </c>
      <c r="D133">
        <v>478</v>
      </c>
      <c r="E133">
        <v>56</v>
      </c>
      <c r="F133">
        <v>779.8</v>
      </c>
      <c r="G133">
        <v>54.4</v>
      </c>
    </row>
    <row r="134" spans="1:7" x14ac:dyDescent="0.25">
      <c r="A134" t="s">
        <v>30</v>
      </c>
      <c r="B134">
        <v>2279</v>
      </c>
      <c r="C134">
        <v>27</v>
      </c>
      <c r="D134">
        <v>2893</v>
      </c>
      <c r="E134">
        <v>84</v>
      </c>
      <c r="F134">
        <v>994</v>
      </c>
      <c r="G134">
        <v>32.1</v>
      </c>
    </row>
    <row r="169" spans="1:7" x14ac:dyDescent="0.25">
      <c r="A169" s="2" t="s">
        <v>2</v>
      </c>
      <c r="B169" s="2" t="s">
        <v>18</v>
      </c>
      <c r="C169" s="2" t="s">
        <v>34</v>
      </c>
      <c r="D169" s="2" t="s">
        <v>19</v>
      </c>
      <c r="E169" s="2" t="s">
        <v>35</v>
      </c>
      <c r="F169" s="2" t="s">
        <v>20</v>
      </c>
      <c r="G169" s="2" t="s">
        <v>36</v>
      </c>
    </row>
    <row r="170" spans="1:7" x14ac:dyDescent="0.25">
      <c r="A170" t="s">
        <v>21</v>
      </c>
      <c r="B170">
        <v>390</v>
      </c>
      <c r="C170">
        <v>1.5</v>
      </c>
      <c r="D170">
        <v>108</v>
      </c>
      <c r="E170">
        <v>28.2</v>
      </c>
      <c r="F170">
        <v>212.2</v>
      </c>
      <c r="G170">
        <v>43.2</v>
      </c>
    </row>
    <row r="171" spans="1:7" x14ac:dyDescent="0.25">
      <c r="A171" t="s">
        <v>22</v>
      </c>
      <c r="B171">
        <v>219</v>
      </c>
      <c r="C171">
        <v>41.3</v>
      </c>
      <c r="D171">
        <v>1842</v>
      </c>
      <c r="E171">
        <v>29.2</v>
      </c>
      <c r="F171">
        <v>874.8</v>
      </c>
      <c r="G171">
        <v>37.1</v>
      </c>
    </row>
    <row r="172" spans="1:7" x14ac:dyDescent="0.25">
      <c r="A172" t="s">
        <v>23</v>
      </c>
      <c r="B172">
        <v>2632</v>
      </c>
      <c r="C172">
        <v>19.2</v>
      </c>
      <c r="D172">
        <v>302</v>
      </c>
      <c r="E172">
        <v>28.7</v>
      </c>
      <c r="F172">
        <v>606.4</v>
      </c>
      <c r="G172">
        <v>51.1</v>
      </c>
    </row>
    <row r="173" spans="1:7" x14ac:dyDescent="0.25">
      <c r="A173" t="s">
        <v>24</v>
      </c>
      <c r="B173">
        <v>1583</v>
      </c>
      <c r="C173">
        <v>4.7</v>
      </c>
      <c r="D173">
        <v>1325</v>
      </c>
      <c r="E173">
        <v>27</v>
      </c>
      <c r="F173">
        <v>861.8</v>
      </c>
      <c r="G173">
        <v>76.2</v>
      </c>
    </row>
    <row r="174" spans="1:7" x14ac:dyDescent="0.25">
      <c r="A174" t="s">
        <v>25</v>
      </c>
      <c r="B174">
        <v>15330</v>
      </c>
      <c r="C174">
        <v>8.5</v>
      </c>
      <c r="D174">
        <v>1034</v>
      </c>
      <c r="E174">
        <v>34.299999999999997</v>
      </c>
      <c r="F174">
        <v>3949</v>
      </c>
      <c r="G174">
        <v>52.1</v>
      </c>
    </row>
    <row r="175" spans="1:7" x14ac:dyDescent="0.25">
      <c r="A175" t="s">
        <v>26</v>
      </c>
      <c r="B175">
        <v>11475</v>
      </c>
      <c r="C175">
        <v>0</v>
      </c>
      <c r="D175">
        <v>553</v>
      </c>
      <c r="E175">
        <v>33.700000000000003</v>
      </c>
      <c r="F175">
        <v>2153.6</v>
      </c>
      <c r="G175">
        <v>18.3</v>
      </c>
    </row>
    <row r="176" spans="1:7" x14ac:dyDescent="0.25">
      <c r="A176" t="s">
        <v>27</v>
      </c>
      <c r="B176">
        <v>2569</v>
      </c>
      <c r="C176">
        <v>5.9</v>
      </c>
      <c r="D176">
        <v>1344</v>
      </c>
      <c r="E176">
        <v>46.5</v>
      </c>
      <c r="F176">
        <v>971.6</v>
      </c>
      <c r="G176">
        <v>30.4</v>
      </c>
    </row>
    <row r="177" spans="1:7" x14ac:dyDescent="0.25">
      <c r="A177" t="s">
        <v>28</v>
      </c>
      <c r="B177">
        <v>18719</v>
      </c>
      <c r="C177">
        <v>11.6</v>
      </c>
      <c r="D177">
        <v>1363</v>
      </c>
      <c r="E177">
        <v>36.200000000000003</v>
      </c>
      <c r="F177">
        <v>944.8</v>
      </c>
      <c r="G177">
        <v>12.7</v>
      </c>
    </row>
    <row r="178" spans="1:7" x14ac:dyDescent="0.25">
      <c r="A178" t="s">
        <v>29</v>
      </c>
      <c r="B178">
        <v>2657</v>
      </c>
      <c r="C178">
        <v>0</v>
      </c>
      <c r="D178">
        <v>478</v>
      </c>
      <c r="E178">
        <v>58</v>
      </c>
      <c r="F178">
        <v>779.8</v>
      </c>
      <c r="G178">
        <v>43.8</v>
      </c>
    </row>
    <row r="179" spans="1:7" x14ac:dyDescent="0.25">
      <c r="A179" t="s">
        <v>30</v>
      </c>
      <c r="B179">
        <v>2279</v>
      </c>
      <c r="C179">
        <v>0</v>
      </c>
      <c r="D179">
        <v>2893</v>
      </c>
      <c r="E179">
        <v>77.099999999999994</v>
      </c>
      <c r="F179">
        <v>994</v>
      </c>
      <c r="G179">
        <v>56.5</v>
      </c>
    </row>
  </sheetData>
  <pageMargins left="0.7" right="0.7" top="0.75" bottom="0.75" header="0.3" footer="0.3"/>
  <pageSetup paperSize="0" orientation="portrait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2014-06-04T06:39:31Z</dcterms:modified>
</cp:coreProperties>
</file>