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pum\Documents\School Stuff\5 Masters - MIT\3 FA17\6.829 Networking\TinyNet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14" i="1"/>
  <c r="C8" i="1"/>
  <c r="G14" i="1"/>
  <c r="G15" i="1" s="1"/>
  <c r="F14" i="1"/>
  <c r="F15" i="1" s="1"/>
  <c r="F10" i="1"/>
  <c r="G10" i="1"/>
  <c r="F11" i="1"/>
  <c r="G11" i="1"/>
  <c r="F12" i="1"/>
  <c r="G12" i="1"/>
  <c r="F13" i="1"/>
  <c r="G13" i="1"/>
  <c r="G9" i="1"/>
  <c r="F9" i="1"/>
  <c r="G7" i="1"/>
  <c r="G8" i="1" s="1"/>
  <c r="F7" i="1"/>
  <c r="F8" i="1" s="1"/>
  <c r="F3" i="1"/>
  <c r="G3" i="1"/>
  <c r="F4" i="1"/>
  <c r="G4" i="1"/>
  <c r="F5" i="1"/>
  <c r="G5" i="1"/>
  <c r="F6" i="1"/>
  <c r="G6" i="1"/>
  <c r="G2" i="1"/>
  <c r="F2" i="1"/>
  <c r="C4" i="1"/>
  <c r="C15" i="1" l="1"/>
</calcChain>
</file>

<file path=xl/sharedStrings.xml><?xml version="1.0" encoding="utf-8"?>
<sst xmlns="http://schemas.openxmlformats.org/spreadsheetml/2006/main" count="48" uniqueCount="39">
  <si>
    <t>Source Processing Delay</t>
  </si>
  <si>
    <t>Destination Processing Delay</t>
  </si>
  <si>
    <t>Frame Transmission Delay</t>
  </si>
  <si>
    <t>Propagation Delay</t>
  </si>
  <si>
    <t>Minimum Communcation Delay</t>
  </si>
  <si>
    <r>
      <t>D</t>
    </r>
    <r>
      <rPr>
        <vertAlign val="subscript"/>
        <sz val="11"/>
        <color theme="1"/>
        <rFont val="Calibri"/>
        <family val="2"/>
        <scheme val="minor"/>
      </rPr>
      <t>S</t>
    </r>
  </si>
  <si>
    <r>
      <t>D</t>
    </r>
    <r>
      <rPr>
        <vertAlign val="subscript"/>
        <sz val="11"/>
        <color theme="1"/>
        <rFont val="Calibri"/>
        <family val="2"/>
        <scheme val="minor"/>
      </rPr>
      <t>D</t>
    </r>
  </si>
  <si>
    <r>
      <t>D</t>
    </r>
    <r>
      <rPr>
        <vertAlign val="subscript"/>
        <sz val="11"/>
        <color theme="1"/>
        <rFont val="Calibri"/>
        <family val="2"/>
        <scheme val="minor"/>
      </rPr>
      <t>F</t>
    </r>
  </si>
  <si>
    <r>
      <t>D</t>
    </r>
    <r>
      <rPr>
        <vertAlign val="subscript"/>
        <sz val="11"/>
        <color theme="1"/>
        <rFont val="Calibri"/>
        <family val="2"/>
        <scheme val="minor"/>
      </rPr>
      <t>P</t>
    </r>
  </si>
  <si>
    <r>
      <t>D</t>
    </r>
    <r>
      <rPr>
        <vertAlign val="subscript"/>
        <sz val="11"/>
        <color theme="1"/>
        <rFont val="Calibri"/>
        <family val="2"/>
        <scheme val="minor"/>
      </rPr>
      <t>Cmin</t>
    </r>
  </si>
  <si>
    <t>Cable Length</t>
  </si>
  <si>
    <t>Propagation Speed</t>
  </si>
  <si>
    <t>m</t>
  </si>
  <si>
    <t>us</t>
  </si>
  <si>
    <t>m/us</t>
  </si>
  <si>
    <t>Number of Frames</t>
  </si>
  <si>
    <t>Interframe Delay</t>
  </si>
  <si>
    <t>Frame Overhead</t>
  </si>
  <si>
    <t>Length of Data in Frame</t>
  </si>
  <si>
    <r>
      <t>L</t>
    </r>
    <r>
      <rPr>
        <vertAlign val="subscript"/>
        <sz val="11"/>
        <color theme="1"/>
        <rFont val="Calibri"/>
        <family val="2"/>
        <scheme val="minor"/>
      </rPr>
      <t>k</t>
    </r>
  </si>
  <si>
    <r>
      <t>L</t>
    </r>
    <r>
      <rPr>
        <vertAlign val="subscript"/>
        <sz val="11"/>
        <color theme="1"/>
        <rFont val="Calibri"/>
        <family val="2"/>
        <scheme val="minor"/>
      </rPr>
      <t>h</t>
    </r>
  </si>
  <si>
    <r>
      <t>D</t>
    </r>
    <r>
      <rPr>
        <vertAlign val="subscript"/>
        <sz val="11"/>
        <color theme="1"/>
        <rFont val="Calibri"/>
        <family val="2"/>
        <scheme val="minor"/>
      </rPr>
      <t>I</t>
    </r>
  </si>
  <si>
    <r>
      <t>N</t>
    </r>
    <r>
      <rPr>
        <vertAlign val="subscript"/>
        <sz val="11"/>
        <color theme="1"/>
        <rFont val="Calibri"/>
        <family val="2"/>
        <scheme val="minor"/>
      </rPr>
      <t>Q</t>
    </r>
  </si>
  <si>
    <t>frames</t>
  </si>
  <si>
    <t>bit times</t>
  </si>
  <si>
    <t>Queuing Delay</t>
  </si>
  <si>
    <r>
      <t>D</t>
    </r>
    <r>
      <rPr>
        <vertAlign val="subscript"/>
        <sz val="11"/>
        <color theme="1"/>
        <rFont val="Calibri"/>
        <family val="2"/>
        <scheme val="minor"/>
      </rPr>
      <t>Q</t>
    </r>
  </si>
  <si>
    <t>Bit Time</t>
  </si>
  <si>
    <r>
      <t>t</t>
    </r>
    <r>
      <rPr>
        <vertAlign val="subscript"/>
        <sz val="11"/>
        <color theme="1"/>
        <rFont val="Calibri"/>
        <family val="2"/>
        <scheme val="minor"/>
      </rPr>
      <t>b</t>
    </r>
  </si>
  <si>
    <t>Maximum Communication Delay</t>
  </si>
  <si>
    <r>
      <t>D</t>
    </r>
    <r>
      <rPr>
        <vertAlign val="subscript"/>
        <sz val="11"/>
        <color theme="1"/>
        <rFont val="Calibri"/>
        <family val="2"/>
        <scheme val="minor"/>
      </rPr>
      <t>Cmax</t>
    </r>
  </si>
  <si>
    <t>Parameter Name</t>
  </si>
  <si>
    <t>Variable</t>
  </si>
  <si>
    <t>Value</t>
  </si>
  <si>
    <t>Unit</t>
  </si>
  <si>
    <t>Note</t>
  </si>
  <si>
    <r>
      <t>Set to constrain DC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to be 200us</t>
    </r>
  </si>
  <si>
    <t>50% less</t>
  </si>
  <si>
    <t>50%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</si>
</sst>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0" fillId="0" borderId="0" xfId="0" applyAlignment="1">
      <alignment horizontal="left" vertical="center" wrapText="1"/>
    </xf>
    <xf numFmtId="0" fontId="0" fillId="2" borderId="0" xfId="0" applyNumberFormat="1" applyFill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7" sqref="C7"/>
    </sheetView>
  </sheetViews>
  <sheetFormatPr defaultRowHeight="15" x14ac:dyDescent="0.25"/>
  <cols>
    <col min="1" max="1" width="29.42578125" bestFit="1" customWidth="1"/>
    <col min="3" max="3" width="9.140625" style="1"/>
    <col min="5" max="5" width="17.7109375" customWidth="1"/>
    <col min="6" max="6" width="8.42578125" bestFit="1" customWidth="1"/>
    <col min="7" max="7" width="9.7109375" bestFit="1" customWidth="1"/>
  </cols>
  <sheetData>
    <row r="1" spans="1:7" x14ac:dyDescent="0.25">
      <c r="A1" s="2" t="s">
        <v>31</v>
      </c>
      <c r="B1" s="2" t="s">
        <v>32</v>
      </c>
      <c r="C1" s="3" t="s">
        <v>33</v>
      </c>
      <c r="D1" s="3" t="s">
        <v>34</v>
      </c>
      <c r="E1" s="3" t="s">
        <v>35</v>
      </c>
      <c r="F1" s="3" t="s">
        <v>37</v>
      </c>
      <c r="G1" s="3" t="s">
        <v>38</v>
      </c>
    </row>
    <row r="2" spans="1:7" x14ac:dyDescent="0.25">
      <c r="A2" t="s">
        <v>10</v>
      </c>
      <c r="C2" s="5">
        <v>20</v>
      </c>
      <c r="D2" t="s">
        <v>12</v>
      </c>
      <c r="F2">
        <f>0.5*C2</f>
        <v>10</v>
      </c>
      <c r="G2">
        <f>1.5*C2</f>
        <v>30</v>
      </c>
    </row>
    <row r="3" spans="1:7" x14ac:dyDescent="0.25">
      <c r="A3" t="s">
        <v>11</v>
      </c>
      <c r="C3" s="5">
        <v>200</v>
      </c>
      <c r="D3" t="s">
        <v>14</v>
      </c>
      <c r="F3">
        <f t="shared" ref="F3:F6" si="0">0.5*C3</f>
        <v>100</v>
      </c>
      <c r="G3">
        <f t="shared" ref="G3:G6" si="1">1.5*C3</f>
        <v>300</v>
      </c>
    </row>
    <row r="4" spans="1:7" ht="18" x14ac:dyDescent="0.35">
      <c r="A4" t="s">
        <v>0</v>
      </c>
      <c r="B4" t="s">
        <v>5</v>
      </c>
      <c r="C4" s="5">
        <f>40-C7</f>
        <v>39.9</v>
      </c>
      <c r="D4" t="s">
        <v>13</v>
      </c>
      <c r="E4" s="4" t="s">
        <v>36</v>
      </c>
      <c r="F4">
        <f t="shared" si="0"/>
        <v>19.95</v>
      </c>
      <c r="G4">
        <f t="shared" si="1"/>
        <v>59.849999999999994</v>
      </c>
    </row>
    <row r="5" spans="1:7" ht="18" x14ac:dyDescent="0.35">
      <c r="A5" t="s">
        <v>1</v>
      </c>
      <c r="B5" t="s">
        <v>6</v>
      </c>
      <c r="C5" s="5">
        <v>40</v>
      </c>
      <c r="D5" t="s">
        <v>13</v>
      </c>
      <c r="E5" s="4"/>
      <c r="F5">
        <f t="shared" si="0"/>
        <v>20</v>
      </c>
      <c r="G5">
        <f t="shared" si="1"/>
        <v>60</v>
      </c>
    </row>
    <row r="6" spans="1:7" ht="18" x14ac:dyDescent="0.35">
      <c r="A6" t="s">
        <v>2</v>
      </c>
      <c r="B6" t="s">
        <v>7</v>
      </c>
      <c r="C6" s="5">
        <v>40</v>
      </c>
      <c r="D6" t="s">
        <v>13</v>
      </c>
      <c r="E6" s="4"/>
      <c r="F6">
        <f t="shared" si="0"/>
        <v>20</v>
      </c>
      <c r="G6">
        <f t="shared" si="1"/>
        <v>60</v>
      </c>
    </row>
    <row r="7" spans="1:7" ht="18" x14ac:dyDescent="0.35">
      <c r="A7" t="s">
        <v>3</v>
      </c>
      <c r="B7" t="s">
        <v>8</v>
      </c>
      <c r="C7" s="6">
        <f>C2/C3</f>
        <v>0.1</v>
      </c>
      <c r="D7" t="s">
        <v>13</v>
      </c>
      <c r="F7" s="6">
        <f>F2/F3</f>
        <v>0.1</v>
      </c>
      <c r="G7" s="6">
        <f>G2/G3</f>
        <v>0.1</v>
      </c>
    </row>
    <row r="8" spans="1:7" ht="18" x14ac:dyDescent="0.35">
      <c r="A8" t="s">
        <v>4</v>
      </c>
      <c r="B8" t="s">
        <v>9</v>
      </c>
      <c r="C8" s="6">
        <f>C4+2*(C5+C6)+C7</f>
        <v>200</v>
      </c>
      <c r="D8" t="s">
        <v>13</v>
      </c>
      <c r="F8" s="6">
        <f>F4+2*(F5+F6)+F7</f>
        <v>100.05</v>
      </c>
      <c r="G8" s="6">
        <f>G4+2*(G5+G6)+G7</f>
        <v>299.95000000000005</v>
      </c>
    </row>
    <row r="9" spans="1:7" ht="18" x14ac:dyDescent="0.35">
      <c r="A9" t="s">
        <v>15</v>
      </c>
      <c r="B9" t="s">
        <v>22</v>
      </c>
      <c r="C9" s="5">
        <v>23</v>
      </c>
      <c r="D9" t="s">
        <v>23</v>
      </c>
      <c r="F9">
        <f t="shared" ref="F9" si="2">0.5*C9</f>
        <v>11.5</v>
      </c>
      <c r="G9">
        <f t="shared" ref="G9" si="3">1.5*C9</f>
        <v>34.5</v>
      </c>
    </row>
    <row r="10" spans="1:7" ht="18" x14ac:dyDescent="0.35">
      <c r="A10" t="s">
        <v>16</v>
      </c>
      <c r="B10" t="s">
        <v>21</v>
      </c>
      <c r="C10" s="5">
        <v>96</v>
      </c>
      <c r="D10" t="s">
        <v>24</v>
      </c>
      <c r="F10">
        <f t="shared" ref="F10:F13" si="4">0.5*C10</f>
        <v>48</v>
      </c>
      <c r="G10">
        <f t="shared" ref="G10:G13" si="5">1.5*C10</f>
        <v>144</v>
      </c>
    </row>
    <row r="11" spans="1:7" ht="18" x14ac:dyDescent="0.35">
      <c r="A11" t="s">
        <v>17</v>
      </c>
      <c r="B11" t="s">
        <v>20</v>
      </c>
      <c r="C11" s="5">
        <v>432</v>
      </c>
      <c r="D11" t="s">
        <v>24</v>
      </c>
      <c r="F11">
        <f t="shared" si="4"/>
        <v>216</v>
      </c>
      <c r="G11">
        <f t="shared" si="5"/>
        <v>648</v>
      </c>
    </row>
    <row r="12" spans="1:7" ht="18" x14ac:dyDescent="0.35">
      <c r="A12" t="s">
        <v>18</v>
      </c>
      <c r="B12" t="s">
        <v>19</v>
      </c>
      <c r="C12" s="5">
        <v>144</v>
      </c>
      <c r="D12" t="s">
        <v>24</v>
      </c>
      <c r="F12">
        <f t="shared" si="4"/>
        <v>72</v>
      </c>
      <c r="G12">
        <f t="shared" si="5"/>
        <v>216</v>
      </c>
    </row>
    <row r="13" spans="1:7" ht="18" x14ac:dyDescent="0.35">
      <c r="A13" t="s">
        <v>27</v>
      </c>
      <c r="B13" t="s">
        <v>28</v>
      </c>
      <c r="C13" s="5">
        <v>0.1</v>
      </c>
      <c r="D13" t="s">
        <v>13</v>
      </c>
      <c r="F13">
        <f t="shared" si="4"/>
        <v>0.05</v>
      </c>
      <c r="G13">
        <f t="shared" si="5"/>
        <v>0.15000000000000002</v>
      </c>
    </row>
    <row r="14" spans="1:7" ht="18" x14ac:dyDescent="0.35">
      <c r="A14" t="s">
        <v>25</v>
      </c>
      <c r="B14" t="s">
        <v>26</v>
      </c>
      <c r="C14" s="6">
        <f>C9*(C10+MAX(C12+C11,576))*C13</f>
        <v>1545.6000000000001</v>
      </c>
      <c r="D14" t="s">
        <v>13</v>
      </c>
      <c r="F14" s="6">
        <f>F9*(F10+MAX(F12+F11,576))*F13</f>
        <v>358.8</v>
      </c>
      <c r="G14" s="6">
        <f>G9*(G10+MAX(G12+G11,576))*G13</f>
        <v>5216.4000000000005</v>
      </c>
    </row>
    <row r="15" spans="1:7" ht="18" x14ac:dyDescent="0.35">
      <c r="A15" t="s">
        <v>29</v>
      </c>
      <c r="B15" t="s">
        <v>30</v>
      </c>
      <c r="C15" s="6">
        <f>C8+C14</f>
        <v>1745.6000000000001</v>
      </c>
      <c r="D15" t="s">
        <v>13</v>
      </c>
      <c r="F15" s="6">
        <f>F8+F14</f>
        <v>458.85</v>
      </c>
      <c r="G15" s="6">
        <f>G8+G14</f>
        <v>5516.35</v>
      </c>
    </row>
  </sheetData>
  <mergeCells count="1">
    <mergeCell ref="E4:E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Selby</dc:creator>
  <cp:lastModifiedBy>Nick Selby</cp:lastModifiedBy>
  <dcterms:created xsi:type="dcterms:W3CDTF">2017-11-20T22:40:44Z</dcterms:created>
  <dcterms:modified xsi:type="dcterms:W3CDTF">2017-11-20T23:30:21Z</dcterms:modified>
</cp:coreProperties>
</file>