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1a341f667a99e202/Documents/LaTeX/CE-331/hw4/"/>
    </mc:Choice>
  </mc:AlternateContent>
  <xr:revisionPtr revIDLastSave="139" documentId="11_F25DC773A252ABDACC104856E19A74A85ADE58E8" xr6:coauthVersionLast="47" xr6:coauthVersionMax="47" xr10:uidLastSave="{F96AEBB1-7A83-49E9-B98E-1573E2EBA7A7}"/>
  <bookViews>
    <workbookView xWindow="-120" yWindow="-120" windowWidth="29040" windowHeight="15720" activeTab="1" xr2:uid="{00000000-000D-0000-FFFF-FFFF00000000}"/>
  </bookViews>
  <sheets>
    <sheet name="5.2" sheetId="1" r:id="rId1"/>
    <sheet name="5.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G2" i="1"/>
  <c r="F2" i="1"/>
  <c r="B12" i="2"/>
  <c r="B9" i="2"/>
  <c r="B8" i="2"/>
  <c r="H3" i="1"/>
  <c r="H4" i="1"/>
  <c r="H5" i="1"/>
  <c r="H6" i="1"/>
  <c r="G3" i="1"/>
  <c r="G4" i="1"/>
  <c r="G5" i="1"/>
  <c r="G6" i="1"/>
  <c r="H2" i="1"/>
</calcChain>
</file>

<file path=xl/sharedStrings.xml><?xml version="1.0" encoding="utf-8"?>
<sst xmlns="http://schemas.openxmlformats.org/spreadsheetml/2006/main" count="41" uniqueCount="39">
  <si>
    <t>Soil</t>
  </si>
  <si>
    <t>A</t>
  </si>
  <si>
    <t>B</t>
  </si>
  <si>
    <t>C</t>
  </si>
  <si>
    <t>D</t>
  </si>
  <si>
    <t>E</t>
  </si>
  <si>
    <t>No. 10</t>
  </si>
  <si>
    <t>No. 40</t>
  </si>
  <si>
    <t>No. 200</t>
  </si>
  <si>
    <t>Liquid Limit</t>
  </si>
  <si>
    <t>Plasticity Index</t>
  </si>
  <si>
    <t>GI</t>
  </si>
  <si>
    <t>Classification</t>
  </si>
  <si>
    <t>LL-30</t>
  </si>
  <si>
    <t>A-7-5</t>
  </si>
  <si>
    <t>A-6</t>
  </si>
  <si>
    <t>A-7-6</t>
  </si>
  <si>
    <t>table 5.1 and equation 5.1</t>
  </si>
  <si>
    <t>Coarse-grained soil from 11% passing 200</t>
  </si>
  <si>
    <t>Sands from 9% retained 4</t>
  </si>
  <si>
    <t>D_60</t>
  </si>
  <si>
    <t>D_30</t>
  </si>
  <si>
    <t>D_10</t>
  </si>
  <si>
    <t>C_u</t>
  </si>
  <si>
    <t>C_c</t>
  </si>
  <si>
    <t>LL</t>
  </si>
  <si>
    <t>PL</t>
  </si>
  <si>
    <t>PI</t>
  </si>
  <si>
    <t>table 5.2</t>
  </si>
  <si>
    <t>Group Symbol</t>
  </si>
  <si>
    <t>SP</t>
  </si>
  <si>
    <t>since C_c is greater than 3</t>
  </si>
  <si>
    <t>SM</t>
  </si>
  <si>
    <t>since PI plots below A-Line</t>
  </si>
  <si>
    <t>A-Line</t>
  </si>
  <si>
    <t>figure 5.3</t>
  </si>
  <si>
    <t>Gravel</t>
  </si>
  <si>
    <t>since gravel &lt; 15%</t>
  </si>
  <si>
    <t>Poorly graded sand with 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</si>
</sst>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106680</xdr:colOff>
      <xdr:row>0</xdr:row>
      <xdr:rowOff>68580</xdr:rowOff>
    </xdr:from>
    <xdr:to>
      <xdr:col>21</xdr:col>
      <xdr:colOff>541480</xdr:colOff>
      <xdr:row>16</xdr:row>
      <xdr:rowOff>61213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F9369E-BFF9-62B6-8822-88D2AB7A6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68580"/>
          <a:ext cx="5311600" cy="291871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19</xdr:row>
      <xdr:rowOff>152400</xdr:rowOff>
    </xdr:from>
    <xdr:to>
      <xdr:col>23</xdr:col>
      <xdr:colOff>601</xdr:colOff>
      <xdr:row>40</xdr:row>
      <xdr:rowOff>160353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A7D55-2828-C779-EF08-8CFFE617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1840" y="3627120"/>
          <a:ext cx="6934801" cy="3848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30480</xdr:rowOff>
    </xdr:from>
    <xdr:to>
      <xdr:col>9</xdr:col>
      <xdr:colOff>564488</xdr:colOff>
      <xdr:row>40</xdr:row>
      <xdr:rowOff>76458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10B604-7DE5-9EF6-E8AB-317FB869F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19600"/>
          <a:ext cx="7011008" cy="2972058"/>
        </a:xfrm>
        <a:prstGeom prst="rect">
          <a:avLst/>
        </a:prstGeom>
      </xdr:spPr>
    </xdr:pic>
    <xdr:clientData/>
  </xdr:twoCellAnchor>
  <xdr:twoCellAnchor editAs="oneCell">
    <xdr:from>
      <xdr:col>0</xdr:col>
      <xdr:colOff>220980</xdr:colOff>
      <xdr:row>16</xdr:row>
      <xdr:rowOff>91440</xdr:rowOff>
    </xdr:from>
    <xdr:to>
      <xdr:col>7</xdr:col>
      <xdr:colOff>84232</xdr:colOff>
      <xdr:row>18</xdr:row>
      <xdr:rowOff>114334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F9C077-0CAF-EB2C-A33C-052B79E05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980" y="3017520"/>
          <a:ext cx="4755292" cy="388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152572</xdr:colOff>
      <xdr:row>45</xdr:row>
      <xdr:rowOff>7684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F21575-966C-CA28-CAE9-33151700F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498080"/>
          <a:ext cx="1981372" cy="7392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297180</xdr:colOff>
      <xdr:row>1</xdr:row>
      <xdr:rowOff>53340</xdr:rowOff>
    </xdr:from>
    <xdr:to>
      <xdr:col>19</xdr:col>
      <xdr:colOff>114760</xdr:colOff>
      <xdr:row>11</xdr:row>
      <xdr:rowOff>38257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F5D503-C376-163A-33E6-9E02262A8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3180" y="236220"/>
          <a:ext cx="5303980" cy="1813717"/>
        </a:xfrm>
        <a:prstGeom prst="rect">
          <a:avLst/>
        </a:prstGeom>
      </xdr:spPr>
    </xdr:pic>
    <xdr:clientData/>
  </xdr:twoCellAnchor>
  <xdr:twoCellAnchor editAs="oneCell">
    <xdr:from>
      <xdr:col>3</xdr:col>
      <xdr:colOff>556260</xdr:colOff>
      <xdr:row>6</xdr:row>
      <xdr:rowOff>114300</xdr:rowOff>
    </xdr:from>
    <xdr:to>
      <xdr:col>5</xdr:col>
      <xdr:colOff>975526</xdr:colOff>
      <xdr:row>8</xdr:row>
      <xdr:rowOff>160056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FD65FD-EC8F-4860-6075-192E06330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5060" y="1211580"/>
          <a:ext cx="1912786" cy="4115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20</xdr:col>
      <xdr:colOff>69114</xdr:colOff>
      <xdr:row>18</xdr:row>
      <xdr:rowOff>144840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2FB88D-CCAB-7794-BFF8-1AD8E0CE0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7620" y="2560320"/>
          <a:ext cx="6165114" cy="69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opLeftCell="A10" workbookViewId="0">
      <selection activeCell="G2" sqref="G2"/>
    </sheetView>
  </sheetViews>
  <sheetFormatPr defaultRowHeight="15" x14ac:dyDescent="0.25"/>
  <cols>
    <col min="5" max="5" width="13.28515625" customWidth="1"/>
    <col min="6" max="6" width="13.5703125" customWidth="1"/>
    <col min="9" max="9" width="13.7109375" customWidth="1"/>
  </cols>
  <sheetData>
    <row r="1" spans="1:9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25">
      <c r="A2" t="s">
        <v>1</v>
      </c>
      <c r="B2">
        <v>98</v>
      </c>
      <c r="C2">
        <v>82</v>
      </c>
      <c r="D2">
        <v>72</v>
      </c>
      <c r="E2">
        <v>56</v>
      </c>
      <c r="F2">
        <f>56-31</f>
        <v>25</v>
      </c>
      <c r="G2" s="1">
        <f>(D2-35)*(0.2+0.005*(E2-40))+0.01*(D2-15)*(F2-10)</f>
        <v>18.910000000000004</v>
      </c>
      <c r="H2">
        <f>E2-30</f>
        <v>26</v>
      </c>
      <c r="I2" t="s">
        <v>14</v>
      </c>
    </row>
    <row r="3" spans="1:9" x14ac:dyDescent="0.25">
      <c r="A3" t="s">
        <v>2</v>
      </c>
      <c r="B3">
        <v>90</v>
      </c>
      <c r="C3">
        <v>74</v>
      </c>
      <c r="D3">
        <v>58</v>
      </c>
      <c r="E3">
        <v>38</v>
      </c>
      <c r="F3">
        <v>12</v>
      </c>
      <c r="G3" s="1">
        <f t="shared" ref="G3:G6" si="0">(D3-35)*(0.2+0.005*(E3-40))+0.01*(D3-15)*(F3-10)</f>
        <v>5.23</v>
      </c>
      <c r="H3">
        <f t="shared" ref="H3:H6" si="1">E3-30</f>
        <v>8</v>
      </c>
      <c r="I3" t="s">
        <v>15</v>
      </c>
    </row>
    <row r="4" spans="1:9" x14ac:dyDescent="0.25">
      <c r="A4" t="s">
        <v>3</v>
      </c>
      <c r="B4">
        <v>84</v>
      </c>
      <c r="C4">
        <v>71</v>
      </c>
      <c r="D4">
        <v>64</v>
      </c>
      <c r="E4">
        <v>41</v>
      </c>
      <c r="F4">
        <v>14</v>
      </c>
      <c r="G4" s="1">
        <f t="shared" si="0"/>
        <v>7.9050000000000002</v>
      </c>
      <c r="H4">
        <f t="shared" si="1"/>
        <v>11</v>
      </c>
      <c r="I4" t="s">
        <v>16</v>
      </c>
    </row>
    <row r="5" spans="1:9" x14ac:dyDescent="0.25">
      <c r="A5" t="s">
        <v>4</v>
      </c>
      <c r="B5">
        <v>100</v>
      </c>
      <c r="C5">
        <v>78</v>
      </c>
      <c r="D5">
        <v>82</v>
      </c>
      <c r="E5">
        <v>32</v>
      </c>
      <c r="F5">
        <v>12</v>
      </c>
      <c r="G5" s="1">
        <f t="shared" si="0"/>
        <v>8.8600000000000012</v>
      </c>
      <c r="H5">
        <f t="shared" si="1"/>
        <v>2</v>
      </c>
      <c r="I5" t="s">
        <v>15</v>
      </c>
    </row>
    <row r="6" spans="1:9" x14ac:dyDescent="0.25">
      <c r="A6" t="s">
        <v>5</v>
      </c>
      <c r="B6">
        <v>80</v>
      </c>
      <c r="C6">
        <v>68</v>
      </c>
      <c r="D6">
        <v>48</v>
      </c>
      <c r="E6">
        <v>30</v>
      </c>
      <c r="F6">
        <v>11</v>
      </c>
      <c r="G6" s="1">
        <f t="shared" si="0"/>
        <v>2.2800000000000002</v>
      </c>
      <c r="H6">
        <f t="shared" si="1"/>
        <v>0</v>
      </c>
      <c r="I6" t="s">
        <v>15</v>
      </c>
    </row>
    <row r="9" spans="1:9" x14ac:dyDescent="0.25">
      <c r="A9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ECD4-DDFB-4189-8505-43C366A820DD}">
  <dimension ref="A1:E20"/>
  <sheetViews>
    <sheetView tabSelected="1" workbookViewId="0">
      <selection activeCell="B14" sqref="B14"/>
    </sheetView>
  </sheetViews>
  <sheetFormatPr defaultRowHeight="15" x14ac:dyDescent="0.25"/>
  <cols>
    <col min="1" max="1" width="38.140625" bestFit="1" customWidth="1"/>
    <col min="5" max="5" width="12.85546875" customWidth="1"/>
    <col min="6" max="6" width="21" customWidth="1"/>
  </cols>
  <sheetData>
    <row r="1" spans="1:5" x14ac:dyDescent="0.25">
      <c r="A1" t="s">
        <v>18</v>
      </c>
    </row>
    <row r="2" spans="1:5" x14ac:dyDescent="0.25">
      <c r="A2" t="s">
        <v>19</v>
      </c>
    </row>
    <row r="5" spans="1:5" x14ac:dyDescent="0.25">
      <c r="A5" t="s">
        <v>20</v>
      </c>
      <c r="B5">
        <v>1.9</v>
      </c>
    </row>
    <row r="6" spans="1:5" x14ac:dyDescent="0.25">
      <c r="A6" t="s">
        <v>21</v>
      </c>
      <c r="B6">
        <v>0.8</v>
      </c>
    </row>
    <row r="7" spans="1:5" x14ac:dyDescent="0.25">
      <c r="A7" t="s">
        <v>22</v>
      </c>
      <c r="B7">
        <v>0.1</v>
      </c>
    </row>
    <row r="8" spans="1:5" x14ac:dyDescent="0.25">
      <c r="A8" t="s">
        <v>23</v>
      </c>
      <c r="B8">
        <f>B5/B7</f>
        <v>18.999999999999996</v>
      </c>
    </row>
    <row r="9" spans="1:5" x14ac:dyDescent="0.25">
      <c r="A9" t="s">
        <v>24</v>
      </c>
      <c r="B9" s="2">
        <f>(B6^2)/(B7*B5)</f>
        <v>3.3684210526315796</v>
      </c>
    </row>
    <row r="10" spans="1:5" x14ac:dyDescent="0.25">
      <c r="A10" t="s">
        <v>25</v>
      </c>
      <c r="B10">
        <v>32</v>
      </c>
    </row>
    <row r="11" spans="1:5" x14ac:dyDescent="0.25">
      <c r="A11" t="s">
        <v>26</v>
      </c>
      <c r="B11">
        <v>27</v>
      </c>
    </row>
    <row r="12" spans="1:5" x14ac:dyDescent="0.25">
      <c r="A12" t="s">
        <v>27</v>
      </c>
      <c r="B12">
        <f>B10-B11</f>
        <v>5</v>
      </c>
      <c r="E12" t="s">
        <v>28</v>
      </c>
    </row>
    <row r="13" spans="1:5" x14ac:dyDescent="0.25">
      <c r="A13" t="s">
        <v>34</v>
      </c>
      <c r="B13">
        <f>0.73*(B10-20)</f>
        <v>8.76</v>
      </c>
    </row>
    <row r="14" spans="1:5" x14ac:dyDescent="0.25">
      <c r="A14" t="s">
        <v>36</v>
      </c>
      <c r="B14" s="3">
        <v>0.09</v>
      </c>
    </row>
    <row r="16" spans="1:5" x14ac:dyDescent="0.25">
      <c r="A16" t="s">
        <v>29</v>
      </c>
      <c r="B16" t="s">
        <v>30</v>
      </c>
      <c r="C16" t="s">
        <v>31</v>
      </c>
    </row>
    <row r="17" spans="1:3" x14ac:dyDescent="0.25">
      <c r="B17" t="s">
        <v>32</v>
      </c>
      <c r="C17" t="s">
        <v>33</v>
      </c>
    </row>
    <row r="19" spans="1:3" x14ac:dyDescent="0.25">
      <c r="A19" t="s">
        <v>35</v>
      </c>
    </row>
    <row r="20" spans="1:3" x14ac:dyDescent="0.25">
      <c r="A20" t="s">
        <v>37</v>
      </c>
      <c r="B20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5.2</vt:lpstr>
      <vt:lpstr>5.6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Sigman</dc:creator>
  <cp:lastModifiedBy>Jake Sigman</cp:lastModifiedBy>
  <dcterms:created xsi:type="dcterms:W3CDTF">2015-06-05T18:17:20Z</dcterms:created>
  <dcterms:modified xsi:type="dcterms:W3CDTF">2023-03-06T14:32:05Z</dcterms:modified>
</cp:coreProperties>
</file>