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drawings/drawing2.xml" ContentType="application/vnd.openxmlformats-officedocument.drawing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1a341f667a99e202/Documents/LaTeX/CE-331/hw7/"/>
    </mc:Choice>
  </mc:AlternateContent>
  <xr:revisionPtr revIDLastSave="171" documentId="11_F25DC773A252ABDACC104856E19A74A85ADE58E8" xr6:coauthVersionLast="47" xr6:coauthVersionMax="47" xr10:uidLastSave="{9D9FF0CD-59C8-485A-B545-F4B83A314C30}"/>
  <bookViews>
    <workbookView xWindow="28680" yWindow="-120" windowWidth="29040" windowHeight="15720" activeTab="2" xr2:uid="{00000000-000D-0000-FFFF-FFFF00000000}"/>
  </bookViews>
  <sheets>
    <sheet name="8.2" sheetId="1" r:id="rId1"/>
    <sheet name="8.6" sheetId="2" r:id="rId2"/>
    <sheet name="8.8" sheetId="3" r:id="rId3"/>
    <sheet name="8.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B15" i="3"/>
  <c r="B14" i="3"/>
  <c r="B13" i="3"/>
  <c r="B12" i="3"/>
  <c r="B11" i="3"/>
  <c r="B1" i="2"/>
  <c r="B7" i="2" s="1"/>
  <c r="B1" i="1"/>
  <c r="B7" i="1" s="1"/>
</calcChain>
</file>

<file path=xl/sharedStrings.xml><?xml version="1.0" encoding="utf-8"?>
<sst xmlns="http://schemas.openxmlformats.org/spreadsheetml/2006/main" count="30" uniqueCount="19">
  <si>
    <t>q=k * HN_f/N_d</t>
  </si>
  <si>
    <t>k</t>
  </si>
  <si>
    <t>N_f</t>
  </si>
  <si>
    <t>(3 flow channels from image)</t>
  </si>
  <si>
    <t>N_d</t>
  </si>
  <si>
    <t>(6 potential drops)</t>
  </si>
  <si>
    <t>H1</t>
  </si>
  <si>
    <t>H2</t>
  </si>
  <si>
    <t>q</t>
  </si>
  <si>
    <t>m^3/s/m</t>
  </si>
  <si>
    <t>H</t>
  </si>
  <si>
    <t>alpha1</t>
  </si>
  <si>
    <t>delta</t>
  </si>
  <si>
    <t>H_1</t>
  </si>
  <si>
    <t>L_1</t>
  </si>
  <si>
    <t>alpha2</t>
  </si>
  <si>
    <t>d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</si>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</sst>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ustomXml" Target="../ink/ink7.xml"/><Relationship Id="rId18" Type="http://schemas.openxmlformats.org/officeDocument/2006/relationships/customXml" Target="../ink/ink11.xml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12" Type="http://schemas.openxmlformats.org/officeDocument/2006/relationships/customXml" Target="../ink/ink6.xml"/><Relationship Id="rId1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customXml" Target="../ink/ink10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5.xml"/><Relationship Id="rId5" Type="http://schemas.openxmlformats.org/officeDocument/2006/relationships/customXml" Target="../ink/ink2.xml"/><Relationship Id="rId15" Type="http://schemas.openxmlformats.org/officeDocument/2006/relationships/customXml" Target="../ink/ink9.xml"/><Relationship Id="rId10" Type="http://schemas.openxmlformats.org/officeDocument/2006/relationships/image" Target="../media/image6.png"/><Relationship Id="rId19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customXml" Target="../ink/ink8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7.xml"/><Relationship Id="rId18" Type="http://schemas.openxmlformats.org/officeDocument/2006/relationships/image" Target="../media/image18.png"/><Relationship Id="rId26" Type="http://schemas.openxmlformats.org/officeDocument/2006/relationships/image" Target="../media/image22.png"/><Relationship Id="rId3" Type="http://schemas.openxmlformats.org/officeDocument/2006/relationships/customXml" Target="../ink/ink12.xml"/><Relationship Id="rId21" Type="http://schemas.openxmlformats.org/officeDocument/2006/relationships/customXml" Target="../ink/ink21.xml"/><Relationship Id="rId34" Type="http://schemas.openxmlformats.org/officeDocument/2006/relationships/image" Target="../media/image6.png"/><Relationship Id="rId7" Type="http://schemas.openxmlformats.org/officeDocument/2006/relationships/customXml" Target="../ink/ink14.xml"/><Relationship Id="rId12" Type="http://schemas.openxmlformats.org/officeDocument/2006/relationships/image" Target="../media/image15.png"/><Relationship Id="rId17" Type="http://schemas.openxmlformats.org/officeDocument/2006/relationships/customXml" Target="../ink/ink19.xml"/><Relationship Id="rId25" Type="http://schemas.openxmlformats.org/officeDocument/2006/relationships/customXml" Target="../ink/ink23.xml"/><Relationship Id="rId33" Type="http://schemas.openxmlformats.org/officeDocument/2006/relationships/customXml" Target="../ink/ink27.xml"/><Relationship Id="rId2" Type="http://schemas.openxmlformats.org/officeDocument/2006/relationships/image" Target="../media/image10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29" Type="http://schemas.openxmlformats.org/officeDocument/2006/relationships/customXml" Target="../ink/ink25.xml"/><Relationship Id="rId1" Type="http://schemas.openxmlformats.org/officeDocument/2006/relationships/image" Target="../media/image9.png"/><Relationship Id="rId6" Type="http://schemas.openxmlformats.org/officeDocument/2006/relationships/image" Target="../media/image12.png"/><Relationship Id="rId11" Type="http://schemas.openxmlformats.org/officeDocument/2006/relationships/customXml" Target="../ink/ink16.xml"/><Relationship Id="rId24" Type="http://schemas.openxmlformats.org/officeDocument/2006/relationships/image" Target="../media/image21.png"/><Relationship Id="rId32" Type="http://schemas.openxmlformats.org/officeDocument/2006/relationships/image" Target="../media/image25.png"/><Relationship Id="rId5" Type="http://schemas.openxmlformats.org/officeDocument/2006/relationships/customXml" Target="../ink/ink13.xml"/><Relationship Id="rId15" Type="http://schemas.openxmlformats.org/officeDocument/2006/relationships/customXml" Target="../ink/ink18.xml"/><Relationship Id="rId23" Type="http://schemas.openxmlformats.org/officeDocument/2006/relationships/customXml" Target="../ink/ink22.xml"/><Relationship Id="rId28" Type="http://schemas.openxmlformats.org/officeDocument/2006/relationships/image" Target="../media/image23.png"/><Relationship Id="rId36" Type="http://schemas.openxmlformats.org/officeDocument/2006/relationships/customXml" Target="../ink/ink29.xml"/><Relationship Id="rId10" Type="http://schemas.openxmlformats.org/officeDocument/2006/relationships/image" Target="../media/image14.png"/><Relationship Id="rId19" Type="http://schemas.openxmlformats.org/officeDocument/2006/relationships/customXml" Target="../ink/ink20.xml"/><Relationship Id="rId31" Type="http://schemas.openxmlformats.org/officeDocument/2006/relationships/customXml" Target="../ink/ink26.xml"/><Relationship Id="rId4" Type="http://schemas.openxmlformats.org/officeDocument/2006/relationships/image" Target="../media/image11.png"/><Relationship Id="rId9" Type="http://schemas.openxmlformats.org/officeDocument/2006/relationships/customXml" Target="../ink/ink15.xml"/><Relationship Id="rId14" Type="http://schemas.openxmlformats.org/officeDocument/2006/relationships/image" Target="../media/image16.png"/><Relationship Id="rId22" Type="http://schemas.openxmlformats.org/officeDocument/2006/relationships/image" Target="../media/image20.png"/><Relationship Id="rId27" Type="http://schemas.openxmlformats.org/officeDocument/2006/relationships/customXml" Target="../ink/ink24.xml"/><Relationship Id="rId30" Type="http://schemas.openxmlformats.org/officeDocument/2006/relationships/image" Target="../media/image24.png"/><Relationship Id="rId35" Type="http://schemas.openxmlformats.org/officeDocument/2006/relationships/customXml" Target="../ink/ink28.xml"/><Relationship Id="rId8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466726</xdr:colOff>
      <xdr:row>8</xdr:row>
      <xdr:rowOff>161066</xdr:rowOff>
    </xdr:from>
    <xdr:to>
      <xdr:col>20</xdr:col>
      <xdr:colOff>28576</xdr:colOff>
      <xdr:row>31</xdr:row>
      <xdr:rowOff>105491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55A36F-49B4-9E4D-03AB-FBA96E512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2326" y="1685066"/>
          <a:ext cx="5048250" cy="4325925"/>
        </a:xfrm>
        <a:prstGeom prst="rect">
          <a:avLst/>
        </a:prstGeom>
      </xdr:spPr>
    </xdr:pic>
    <xdr:clientData/>
  </xdr:twoCellAnchor>
  <xdr:twoCellAnchor editAs="oneCell">
    <xdr:from>
      <xdr:col>11</xdr:col>
      <xdr:colOff>447675</xdr:colOff>
      <xdr:row>0</xdr:row>
      <xdr:rowOff>19050</xdr:rowOff>
    </xdr:from>
    <xdr:to>
      <xdr:col>20</xdr:col>
      <xdr:colOff>133350</xdr:colOff>
      <xdr:row>8</xdr:row>
      <xdr:rowOff>145712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77B7B5-55E9-21EF-F33A-4BED1E430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53275" y="19050"/>
          <a:ext cx="5172075" cy="1650662"/>
        </a:xfrm>
        <a:prstGeom prst="rect">
          <a:avLst/>
        </a:prstGeom>
      </xdr:spPr>
    </xdr:pic>
    <xdr:clientData/>
  </xdr:twoCellAnchor>
  <xdr:twoCellAnchor editAs="oneCell">
    <xdr:from>
      <xdr:col>13</xdr:col>
      <xdr:colOff>466440</xdr:colOff>
      <xdr:row>18</xdr:row>
      <xdr:rowOff>132840</xdr:rowOff>
    </xdr:from>
    <xdr:to>
      <xdr:col>16</xdr:col>
      <xdr:colOff>377880</xdr:colOff>
      <xdr:row>24</xdr:row>
      <xdr:rowOff>168840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5481930-9568-BE59-360E-D512209ADC5B}"/>
                </a:ext>
              </a:extLst>
            </xdr14:cNvPr>
            <xdr14:cNvContentPartPr/>
          </xdr14:nvContentPartPr>
          <xdr14:nvPr macro=""/>
          <xdr14:xfrm>
            <a:off x="8391240" y="3561840"/>
            <a:ext cx="1740240" cy="117900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C5481930-9568-BE59-360E-D512209ADC5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382240" y="3552840"/>
              <a:ext cx="1757880" cy="11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102360</xdr:colOff>
      <xdr:row>20</xdr:row>
      <xdr:rowOff>135600</xdr:rowOff>
    </xdr:from>
    <xdr:to>
      <xdr:col>16</xdr:col>
      <xdr:colOff>74400</xdr:colOff>
      <xdr:row>24</xdr:row>
      <xdr:rowOff>168840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5C7BF56-92B0-C32F-6114-9770F898F5D5}"/>
                </a:ext>
              </a:extLst>
            </xdr14:cNvPr>
            <xdr14:cNvContentPartPr/>
          </xdr14:nvContentPartPr>
          <xdr14:nvPr macro=""/>
          <xdr14:xfrm>
            <a:off x="8636760" y="3945600"/>
            <a:ext cx="1191240" cy="79524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45C7BF56-92B0-C32F-6114-9770F898F5D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628120" y="3936960"/>
              <a:ext cx="1208880" cy="81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180960</xdr:colOff>
      <xdr:row>19</xdr:row>
      <xdr:rowOff>75900</xdr:rowOff>
    </xdr:from>
    <xdr:to>
      <xdr:col>10</xdr:col>
      <xdr:colOff>181320</xdr:colOff>
      <xdr:row>19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E79D377-B73F-E190-54DF-CF7E869431C8}"/>
                </a:ext>
              </a:extLst>
            </xdr14:cNvPr>
            <xdr14:cNvContentPartPr/>
          </xdr14:nvContentPartPr>
          <xdr14:nvPr macro=""/>
          <xdr14:xfrm>
            <a:off x="6276960" y="3695400"/>
            <a:ext cx="360" cy="36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E79D377-B73F-E190-54DF-CF7E869431C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272640" y="369108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428520</xdr:colOff>
      <xdr:row>16</xdr:row>
      <xdr:rowOff>37920</xdr:rowOff>
    </xdr:from>
    <xdr:to>
      <xdr:col>5</xdr:col>
      <xdr:colOff>428880</xdr:colOff>
      <xdr:row>16</xdr:row>
      <xdr:rowOff>38280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6F5C410-3DA2-1FC5-D0EA-2BFED8070658}"/>
                </a:ext>
              </a:extLst>
            </xdr14:cNvPr>
            <xdr14:cNvContentPartPr/>
          </xdr14:nvContentPartPr>
          <xdr14:nvPr macro=""/>
          <xdr14:xfrm>
            <a:off x="3476520" y="3085920"/>
            <a:ext cx="360" cy="36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6F5C410-3DA2-1FC5-D0EA-2BFED807065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472200" y="308160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9480</xdr:colOff>
      <xdr:row>6</xdr:row>
      <xdr:rowOff>123480</xdr:rowOff>
    </xdr:from>
    <xdr:to>
      <xdr:col>5</xdr:col>
      <xdr:colOff>9840</xdr:colOff>
      <xdr:row>6</xdr:row>
      <xdr:rowOff>123840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6F27A05D-A99C-DAD7-1D38-9FF4922D5B65}"/>
                </a:ext>
              </a:extLst>
            </xdr14:cNvPr>
            <xdr14:cNvContentPartPr/>
          </xdr14:nvContentPartPr>
          <xdr14:nvPr macro=""/>
          <xdr14:xfrm>
            <a:off x="3057480" y="1266480"/>
            <a:ext cx="360" cy="36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6F27A05D-A99C-DAD7-1D38-9FF4922D5B6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053160" y="126216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295080</xdr:colOff>
      <xdr:row>0</xdr:row>
      <xdr:rowOff>37800</xdr:rowOff>
    </xdr:from>
    <xdr:to>
      <xdr:col>1</xdr:col>
      <xdr:colOff>295440</xdr:colOff>
      <xdr:row>0</xdr:row>
      <xdr:rowOff>38160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944ACC3-3AD0-2D9B-BB27-A91A387A76A2}"/>
                </a:ext>
              </a:extLst>
            </xdr14:cNvPr>
            <xdr14:cNvContentPartPr/>
          </xdr14:nvContentPartPr>
          <xdr14:nvPr macro=""/>
          <xdr14:xfrm>
            <a:off x="904680" y="37800"/>
            <a:ext cx="360" cy="36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6944ACC3-3AD0-2D9B-BB27-A91A387A76A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00360" y="3348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333240</xdr:colOff>
      <xdr:row>0</xdr:row>
      <xdr:rowOff>104400</xdr:rowOff>
    </xdr:from>
    <xdr:to>
      <xdr:col>1</xdr:col>
      <xdr:colOff>333600</xdr:colOff>
      <xdr:row>0</xdr:row>
      <xdr:rowOff>104760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95382848-FC2A-EF31-D2E4-47A3D8E0BB6E}"/>
                </a:ext>
              </a:extLst>
            </xdr14:cNvPr>
            <xdr14:cNvContentPartPr/>
          </xdr14:nvContentPartPr>
          <xdr14:nvPr macro=""/>
          <xdr14:xfrm>
            <a:off x="942840" y="104400"/>
            <a:ext cx="360" cy="36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95382848-FC2A-EF31-D2E4-47A3D8E0BB6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38520" y="10008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600000</xdr:colOff>
      <xdr:row>4</xdr:row>
      <xdr:rowOff>152040</xdr:rowOff>
    </xdr:from>
    <xdr:to>
      <xdr:col>1</xdr:col>
      <xdr:colOff>600360</xdr:colOff>
      <xdr:row>4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29A694F0-8F19-307F-7EA4-FF03B357F747}"/>
                </a:ext>
              </a:extLst>
            </xdr14:cNvPr>
            <xdr14:cNvContentPartPr/>
          </xdr14:nvContentPartPr>
          <xdr14:nvPr macro=""/>
          <xdr14:xfrm>
            <a:off x="1209600" y="914040"/>
            <a:ext cx="360" cy="36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29A694F0-8F19-307F-7EA4-FF03B357F74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05280" y="90972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533160</xdr:colOff>
      <xdr:row>8</xdr:row>
      <xdr:rowOff>171240</xdr:rowOff>
    </xdr:from>
    <xdr:to>
      <xdr:col>3</xdr:col>
      <xdr:colOff>533520</xdr:colOff>
      <xdr:row>8</xdr:row>
      <xdr:rowOff>171600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25A2DD0-A5B5-5E3E-D0DC-3116BD60CD3C}"/>
                </a:ext>
              </a:extLst>
            </xdr14:cNvPr>
            <xdr14:cNvContentPartPr/>
          </xdr14:nvContentPartPr>
          <xdr14:nvPr macro=""/>
          <xdr14:xfrm>
            <a:off x="2361960" y="1695240"/>
            <a:ext cx="360" cy="36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25A2DD0-A5B5-5E3E-D0DC-3116BD60CD3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57640" y="169092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349590</xdr:colOff>
      <xdr:row>15</xdr:row>
      <xdr:rowOff>170100</xdr:rowOff>
    </xdr:from>
    <xdr:to>
      <xdr:col>16</xdr:col>
      <xdr:colOff>343470</xdr:colOff>
      <xdr:row>22</xdr:row>
      <xdr:rowOff>97680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9DB89D1-890E-3BF0-3936-C964F2F34E2F}"/>
                </a:ext>
              </a:extLst>
            </xdr14:cNvPr>
            <xdr14:cNvContentPartPr/>
          </xdr14:nvContentPartPr>
          <xdr14:nvPr macro=""/>
          <xdr14:xfrm rot="10800000">
            <a:off x="8274390" y="3027600"/>
            <a:ext cx="1822680" cy="126108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9DB89D1-890E-3BF0-3936-C964F2F34E2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 rot="10800000">
              <a:off x="8270070" y="3023280"/>
              <a:ext cx="1831320" cy="126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194835</xdr:colOff>
      <xdr:row>15</xdr:row>
      <xdr:rowOff>176250</xdr:rowOff>
    </xdr:from>
    <xdr:to>
      <xdr:col>16</xdr:col>
      <xdr:colOff>119355</xdr:colOff>
      <xdr:row>19</xdr:row>
      <xdr:rowOff>185730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5B574F3F-5A1E-0A87-FD3F-AB8D4F01B7D2}"/>
                </a:ext>
              </a:extLst>
            </xdr14:cNvPr>
            <xdr14:cNvContentPartPr/>
          </xdr14:nvContentPartPr>
          <xdr14:nvPr macro=""/>
          <xdr14:xfrm rot="10569543">
            <a:off x="8729235" y="3033750"/>
            <a:ext cx="1143720" cy="77148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5B574F3F-5A1E-0A87-FD3F-AB8D4F01B7D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 rot="10569543">
              <a:off x="8724915" y="3029430"/>
              <a:ext cx="1152360" cy="780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21</xdr:col>
      <xdr:colOff>524714</xdr:colOff>
      <xdr:row>3</xdr:row>
      <xdr:rowOff>171554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10BF3B-A017-4F76-6F5C-A29FAA151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0"/>
          <a:ext cx="6011114" cy="74305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28575</xdr:colOff>
      <xdr:row>20</xdr:row>
      <xdr:rowOff>3206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B8AC7F-E27F-DDA2-E7FB-08535137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762000"/>
          <a:ext cx="6124575" cy="3051206"/>
        </a:xfrm>
        <a:prstGeom prst="rect">
          <a:avLst/>
        </a:prstGeom>
      </xdr:spPr>
    </xdr:pic>
    <xdr:clientData/>
  </xdr:twoCellAnchor>
  <xdr:twoCellAnchor editAs="oneCell">
    <xdr:from>
      <xdr:col>12</xdr:col>
      <xdr:colOff>605860</xdr:colOff>
      <xdr:row>8</xdr:row>
      <xdr:rowOff>162360</xdr:rowOff>
    </xdr:from>
    <xdr:to>
      <xdr:col>14</xdr:col>
      <xdr:colOff>590140</xdr:colOff>
      <xdr:row>14</xdr:row>
      <xdr:rowOff>39600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23FB264-75B3-217D-04CB-414416F26E0A}"/>
                </a:ext>
              </a:extLst>
            </xdr14:cNvPr>
            <xdr14:cNvContentPartPr/>
          </xdr14:nvContentPartPr>
          <xdr14:nvPr macro=""/>
          <xdr14:xfrm>
            <a:off x="7921060" y="1686360"/>
            <a:ext cx="1203480" cy="102024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23FB264-75B3-217D-04CB-414416F26E0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916740" y="1682040"/>
              <a:ext cx="1212120" cy="102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278500</xdr:colOff>
      <xdr:row>9</xdr:row>
      <xdr:rowOff>11820</xdr:rowOff>
    </xdr:from>
    <xdr:to>
      <xdr:col>14</xdr:col>
      <xdr:colOff>597340</xdr:colOff>
      <xdr:row>14</xdr:row>
      <xdr:rowOff>63720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970EBB8-8B8D-6A5C-2ACB-A7D16F94AD20}"/>
                </a:ext>
              </a:extLst>
            </xdr14:cNvPr>
            <xdr14:cNvContentPartPr/>
          </xdr14:nvContentPartPr>
          <xdr14:nvPr macro=""/>
          <xdr14:xfrm>
            <a:off x="8203300" y="1726320"/>
            <a:ext cx="928440" cy="100440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970EBB8-8B8D-6A5C-2ACB-A7D16F94AD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198980" y="1722000"/>
              <a:ext cx="937080" cy="10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279460</xdr:colOff>
      <xdr:row>9</xdr:row>
      <xdr:rowOff>96420</xdr:rowOff>
    </xdr:from>
    <xdr:to>
      <xdr:col>15</xdr:col>
      <xdr:colOff>143980</xdr:colOff>
      <xdr:row>14</xdr:row>
      <xdr:rowOff>32040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926F634-13EC-6289-6503-D3D80C021200}"/>
                </a:ext>
              </a:extLst>
            </xdr14:cNvPr>
            <xdr14:cNvContentPartPr/>
          </xdr14:nvContentPartPr>
          <xdr14:nvPr macro=""/>
          <xdr14:xfrm>
            <a:off x="8813860" y="1810920"/>
            <a:ext cx="474120" cy="88812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D926F634-13EC-6289-6503-D3D80C02120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809540" y="1806600"/>
              <a:ext cx="482760" cy="89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503020</xdr:colOff>
      <xdr:row>9</xdr:row>
      <xdr:rowOff>100740</xdr:rowOff>
    </xdr:from>
    <xdr:to>
      <xdr:col>15</xdr:col>
      <xdr:colOff>456820</xdr:colOff>
      <xdr:row>14</xdr:row>
      <xdr:rowOff>78480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4465130-2128-D839-4BF6-BFA68BF5FCF3}"/>
                </a:ext>
              </a:extLst>
            </xdr14:cNvPr>
            <xdr14:cNvContentPartPr/>
          </xdr14:nvContentPartPr>
          <xdr14:nvPr macro=""/>
          <xdr14:xfrm>
            <a:off x="9037420" y="1815240"/>
            <a:ext cx="563400" cy="93024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4465130-2128-D839-4BF6-BFA68BF5FCF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033100" y="1810920"/>
              <a:ext cx="572040" cy="9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343780</xdr:colOff>
      <xdr:row>9</xdr:row>
      <xdr:rowOff>113700</xdr:rowOff>
    </xdr:from>
    <xdr:to>
      <xdr:col>15</xdr:col>
      <xdr:colOff>569860</xdr:colOff>
      <xdr:row>14</xdr:row>
      <xdr:rowOff>42840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544819DE-0B10-BD50-AC6A-1CAD1F341BBF}"/>
                </a:ext>
              </a:extLst>
            </xdr14:cNvPr>
            <xdr14:cNvContentPartPr/>
          </xdr14:nvContentPartPr>
          <xdr14:nvPr macro=""/>
          <xdr14:xfrm>
            <a:off x="9487780" y="1828200"/>
            <a:ext cx="226080" cy="88164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544819DE-0B10-BD50-AC6A-1CAD1F341BB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483460" y="1823880"/>
              <a:ext cx="234720" cy="89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113980</xdr:colOff>
      <xdr:row>9</xdr:row>
      <xdr:rowOff>100380</xdr:rowOff>
    </xdr:from>
    <xdr:to>
      <xdr:col>16</xdr:col>
      <xdr:colOff>282820</xdr:colOff>
      <xdr:row>14</xdr:row>
      <xdr:rowOff>28080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F7385D39-8C4F-1CCF-2C12-644CA5C3672F}"/>
                </a:ext>
              </a:extLst>
            </xdr14:cNvPr>
            <xdr14:cNvContentPartPr/>
          </xdr14:nvContentPartPr>
          <xdr14:nvPr macro=""/>
          <xdr14:xfrm>
            <a:off x="9867580" y="1814880"/>
            <a:ext cx="168840" cy="88020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F7385D39-8C4F-1CCF-2C12-644CA5C3672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863260" y="1810560"/>
              <a:ext cx="177480" cy="88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381100</xdr:colOff>
      <xdr:row>9</xdr:row>
      <xdr:rowOff>110820</xdr:rowOff>
    </xdr:from>
    <xdr:to>
      <xdr:col>16</xdr:col>
      <xdr:colOff>557140</xdr:colOff>
      <xdr:row>13</xdr:row>
      <xdr:rowOff>177540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009B5AE-2CE0-6762-B168-7C9C9006A623}"/>
                </a:ext>
              </a:extLst>
            </xdr14:cNvPr>
            <xdr14:cNvContentPartPr/>
          </xdr14:nvContentPartPr>
          <xdr14:nvPr macro=""/>
          <xdr14:xfrm>
            <a:off x="10134700" y="1825320"/>
            <a:ext cx="176040" cy="82872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009B5AE-2CE0-6762-B168-7C9C9006A62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130380" y="1821000"/>
              <a:ext cx="184680" cy="83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393340</xdr:colOff>
      <xdr:row>13</xdr:row>
      <xdr:rowOff>171780</xdr:rowOff>
    </xdr:from>
    <xdr:to>
      <xdr:col>16</xdr:col>
      <xdr:colOff>400900</xdr:colOff>
      <xdr:row>14</xdr:row>
      <xdr:rowOff>50760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FFB6807-2AD9-D1C3-3F9F-6EEA92BBB19B}"/>
                </a:ext>
              </a:extLst>
            </xdr14:cNvPr>
            <xdr14:cNvContentPartPr/>
          </xdr14:nvContentPartPr>
          <xdr14:nvPr macro=""/>
          <xdr14:xfrm>
            <a:off x="10146940" y="2648280"/>
            <a:ext cx="7560" cy="6948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0FFB6807-2AD9-D1C3-3F9F-6EEA92BBB19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142620" y="2643960"/>
              <a:ext cx="16200" cy="7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53020</xdr:colOff>
      <xdr:row>9</xdr:row>
      <xdr:rowOff>102540</xdr:rowOff>
    </xdr:from>
    <xdr:to>
      <xdr:col>17</xdr:col>
      <xdr:colOff>128980</xdr:colOff>
      <xdr:row>14</xdr:row>
      <xdr:rowOff>55800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8306E56D-9BC1-8740-A8A6-FDECAE4DA859}"/>
                </a:ext>
              </a:extLst>
            </xdr14:cNvPr>
            <xdr14:cNvContentPartPr/>
          </xdr14:nvContentPartPr>
          <xdr14:nvPr macro=""/>
          <xdr14:xfrm>
            <a:off x="10416220" y="1817040"/>
            <a:ext cx="75960" cy="90576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8306E56D-9BC1-8740-A8A6-FDECAE4DA85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411900" y="1812720"/>
              <a:ext cx="84600" cy="91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214300</xdr:colOff>
      <xdr:row>9</xdr:row>
      <xdr:rowOff>90660</xdr:rowOff>
    </xdr:from>
    <xdr:to>
      <xdr:col>17</xdr:col>
      <xdr:colOff>260380</xdr:colOff>
      <xdr:row>14</xdr:row>
      <xdr:rowOff>39960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FA1F7881-D592-63BB-D101-A42876BCBC1F}"/>
                </a:ext>
              </a:extLst>
            </xdr14:cNvPr>
            <xdr14:cNvContentPartPr/>
          </xdr14:nvContentPartPr>
          <xdr14:nvPr macro=""/>
          <xdr14:xfrm>
            <a:off x="10577500" y="1805160"/>
            <a:ext cx="46080" cy="90180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FA1F7881-D592-63BB-D101-A42876BCBC1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573180" y="1800840"/>
              <a:ext cx="54720" cy="91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312940</xdr:colOff>
      <xdr:row>11</xdr:row>
      <xdr:rowOff>83340</xdr:rowOff>
    </xdr:from>
    <xdr:to>
      <xdr:col>17</xdr:col>
      <xdr:colOff>317980</xdr:colOff>
      <xdr:row>14</xdr:row>
      <xdr:rowOff>37440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7ADD56CC-8F57-0DF0-9797-72837CF64DAC}"/>
                </a:ext>
              </a:extLst>
            </xdr14:cNvPr>
            <xdr14:cNvContentPartPr/>
          </xdr14:nvContentPartPr>
          <xdr14:nvPr macro=""/>
          <xdr14:xfrm>
            <a:off x="10676140" y="2178840"/>
            <a:ext cx="5040" cy="52560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7ADD56CC-8F57-0DF0-9797-72837CF64DA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671820" y="2174520"/>
              <a:ext cx="13680" cy="53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326980</xdr:colOff>
      <xdr:row>10</xdr:row>
      <xdr:rowOff>97800</xdr:rowOff>
    </xdr:from>
    <xdr:to>
      <xdr:col>18</xdr:col>
      <xdr:colOff>533860</xdr:colOff>
      <xdr:row>14</xdr:row>
      <xdr:rowOff>54720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F58B078E-221B-91CF-58B0-CC991ED4D6BE}"/>
                </a:ext>
              </a:extLst>
            </xdr14:cNvPr>
            <xdr14:cNvContentPartPr/>
          </xdr14:nvContentPartPr>
          <xdr14:nvPr macro=""/>
          <xdr14:xfrm>
            <a:off x="10690180" y="2002800"/>
            <a:ext cx="816480" cy="71892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58B078E-221B-91CF-58B0-CC991ED4D6B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685860" y="1998480"/>
              <a:ext cx="825120" cy="72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317620</xdr:colOff>
      <xdr:row>9</xdr:row>
      <xdr:rowOff>102180</xdr:rowOff>
    </xdr:from>
    <xdr:to>
      <xdr:col>19</xdr:col>
      <xdr:colOff>229180</xdr:colOff>
      <xdr:row>14</xdr:row>
      <xdr:rowOff>46080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4DE319BF-2620-25B9-83EB-D4EF2DB5AC60}"/>
                </a:ext>
              </a:extLst>
            </xdr14:cNvPr>
            <xdr14:cNvContentPartPr/>
          </xdr14:nvContentPartPr>
          <xdr14:nvPr macro=""/>
          <xdr14:xfrm>
            <a:off x="10680820" y="1816680"/>
            <a:ext cx="1130760" cy="89640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4DE319BF-2620-25B9-83EB-D4EF2DB5AC6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676500" y="1812360"/>
              <a:ext cx="1139400" cy="90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119980</xdr:colOff>
      <xdr:row>8</xdr:row>
      <xdr:rowOff>140400</xdr:rowOff>
    </xdr:from>
    <xdr:to>
      <xdr:col>18</xdr:col>
      <xdr:colOff>84220</xdr:colOff>
      <xdr:row>11</xdr:row>
      <xdr:rowOff>104940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D2DBDA4-35CD-076C-4435-667EBDB23836}"/>
                </a:ext>
              </a:extLst>
            </xdr14:cNvPr>
            <xdr14:cNvContentPartPr/>
          </xdr14:nvContentPartPr>
          <xdr14:nvPr macro=""/>
          <xdr14:xfrm>
            <a:off x="8654380" y="1664400"/>
            <a:ext cx="2402640" cy="53604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D2DBDA4-35CD-076C-4435-667EBDB2383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650072" y="1660080"/>
              <a:ext cx="2411257" cy="54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196060</xdr:colOff>
      <xdr:row>8</xdr:row>
      <xdr:rowOff>131760</xdr:rowOff>
    </xdr:from>
    <xdr:to>
      <xdr:col>19</xdr:col>
      <xdr:colOff>170140</xdr:colOff>
      <xdr:row>13</xdr:row>
      <xdr:rowOff>111660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588D0557-AFB7-D0BE-4068-729CCC8402F3}"/>
                </a:ext>
              </a:extLst>
            </xdr14:cNvPr>
            <xdr14:cNvContentPartPr/>
          </xdr14:nvContentPartPr>
          <xdr14:nvPr macro=""/>
          <xdr14:xfrm>
            <a:off x="8120860" y="1655760"/>
            <a:ext cx="3631680" cy="93240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588D0557-AFB7-D0BE-4068-729CCC8402F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116552" y="1651440"/>
              <a:ext cx="3640297" cy="9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295080</xdr:colOff>
      <xdr:row>0</xdr:row>
      <xdr:rowOff>37800</xdr:rowOff>
    </xdr:from>
    <xdr:to>
      <xdr:col>1</xdr:col>
      <xdr:colOff>295440</xdr:colOff>
      <xdr:row>0</xdr:row>
      <xdr:rowOff>38160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390ED7E4-9C3D-48B3-8D57-61076FD09C0E}"/>
                </a:ext>
              </a:extLst>
            </xdr14:cNvPr>
            <xdr14:cNvContentPartPr/>
          </xdr14:nvContentPartPr>
          <xdr14:nvPr macro=""/>
          <xdr14:xfrm>
            <a:off x="904680" y="37800"/>
            <a:ext cx="360" cy="36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390ED7E4-9C3D-48B3-8D57-61076FD09C0E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00360" y="3348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333240</xdr:colOff>
      <xdr:row>0</xdr:row>
      <xdr:rowOff>104400</xdr:rowOff>
    </xdr:from>
    <xdr:to>
      <xdr:col>1</xdr:col>
      <xdr:colOff>333600</xdr:colOff>
      <xdr:row>0</xdr:row>
      <xdr:rowOff>104760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4D851841-59AE-4456-81B9-8BA98BFA072B}"/>
                </a:ext>
              </a:extLst>
            </xdr14:cNvPr>
            <xdr14:cNvContentPartPr/>
          </xdr14:nvContentPartPr>
          <xdr14:nvPr macro=""/>
          <xdr14:xfrm>
            <a:off x="942840" y="104400"/>
            <a:ext cx="360" cy="36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4D851841-59AE-4456-81B9-8BA98BFA072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38520" y="10008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600000</xdr:colOff>
      <xdr:row>4</xdr:row>
      <xdr:rowOff>152040</xdr:rowOff>
    </xdr:from>
    <xdr:to>
      <xdr:col>1</xdr:col>
      <xdr:colOff>600360</xdr:colOff>
      <xdr:row>4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01256038-5749-4D8D-95E1-C191FA2D5F28}"/>
                </a:ext>
              </a:extLst>
            </xdr14:cNvPr>
            <xdr14:cNvContentPartPr/>
          </xdr14:nvContentPartPr>
          <xdr14:nvPr macro=""/>
          <xdr14:xfrm>
            <a:off x="1209600" y="914040"/>
            <a:ext cx="360" cy="36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01256038-5749-4D8D-95E1-C191FA2D5F2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205280" y="90972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19</xdr:col>
      <xdr:colOff>210345</xdr:colOff>
      <xdr:row>5</xdr:row>
      <xdr:rowOff>181133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30745B-D5DE-83D4-E3D8-3E5A055AF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5696745" cy="11336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19</xdr:col>
      <xdr:colOff>209550</xdr:colOff>
      <xdr:row>19</xdr:row>
      <xdr:rowOff>48640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B9836A-C9A2-8A69-4B59-74CC493FE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143000"/>
          <a:ext cx="5695950" cy="25251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22</xdr:col>
      <xdr:colOff>229313</xdr:colOff>
      <xdr:row>2</xdr:row>
      <xdr:rowOff>76264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9CD1A4-C5F8-E578-F2E8-C503FE81B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0"/>
          <a:ext cx="5106113" cy="457264"/>
        </a:xfrm>
        <a:prstGeom prst="rect">
          <a:avLst/>
        </a:prstGeom>
      </xdr:spPr>
    </xdr:pic>
    <xdr:clientData/>
  </xdr:twoCellAnchor>
  <xdr:twoCellAnchor editAs="oneCell">
    <xdr:from>
      <xdr:col>13</xdr:col>
      <xdr:colOff>590550</xdr:colOff>
      <xdr:row>2</xdr:row>
      <xdr:rowOff>9525</xdr:rowOff>
    </xdr:from>
    <xdr:to>
      <xdr:col>23</xdr:col>
      <xdr:colOff>162716</xdr:colOff>
      <xdr:row>21</xdr:row>
      <xdr:rowOff>19557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0EF8DE-582D-17AD-DC79-9C9AB4E0A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390525"/>
          <a:ext cx="5668166" cy="362953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2:54:13.5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3274 3553,'0'0'22759,"-1"0"-22622,1 0-1,-1 0 0,1 0 1,-1 0-1,1-1 1,-1 1-1,1 0 0,0 0 1,-1-1-1,1 1 0,-1 0 1,1-1-1,-1 1 1,1 0-1,0-1 0,-1 1 1,1 0-1,0-1 0,-1 1 1,1-1-1,0 1 1,0-1-1,0 1 0,-1-1 1,1 1-1,0-2 0,-1-34 197,2 1 0,1-1 0,2 0 0,2 1 0,12-44 0,-7 40-311,36-103 196,34-80 93,-45 124-217,-20 52-29,22-45 0,-12 29-65,8-15 0,26-57 0,30-27 0,-19 36 0,-46 83 0,24-53 0,-21 39 0,41-86 0,62-112 0,-99 200 0,76-115 0,-81 128 0,-21 30 0,1 0 0,1 0 0,13-15 0,59-69 0,-70 85 0,-1-1 0,0 1 0,14-23 0,10-12 0,97-106 0,17 2 0,-126 128 0,1 1 0,0 1 0,2 1 0,30-19 0,15-11 0,-35 26 0,1 1 0,1 2 0,46-18 0,-38 18 0,15-4 0,2 2 0,0 2 0,1 4 0,86-11 0,-90 20 0,0 3 0,64 6 0,-19-1 0,-84 0 0,1 0 0,-1 1 0,0 1 0,0 1 0,0 1 0,24 11 0,-16-4 0,-2 0 0,1 2 0,-2 1 0,24 21 0,15 8 0,-49-35 0,11 6 0,-1 0 0,-1 2 0,0 1 0,28 31 0,78 76 0,-19 28 0,-60-88 0,0 3 0,51 60 0,-51-62 0,0 5 0,-33-50 0,22 39 0,5 6 0,46 81 0,-51-82 0,-8-9 0,-20-40 0,0 2 0,-2-1 0,8 23 0,6 11 0,60 137 0,-69-164 0,-1-1 0,20 51 0,1-5 0,-25-55 0,-1 0 0,12 32 0,4 0 0,-20-40 0,1 0 0,-1 0 0,-1 0 0,1 1 0,2 9 0,-3-6 0,1-1 0,1 0 0,0 1 0,9 13 0,15 30 0,11 30 0,-2 12 0,-9-29 0,-6 13 0,-2-18 0,-13-35 0,1 0 0,22 43 0,-15-25 0,-14-38 0,0 0 0,0 0 0,1-1 0,-1 1 0,1-1 0,7 10 0,30 68 0,-36-78 0,0 1 0,-1 0 0,1 0 0,-1 0 0,2 9 0,-3-9 0,0-1 0,1 1 0,0-1 0,0 1 0,0-1 0,8 10 0,47 83 0,-42-66 0,2 3 0,-14-32 0,-4-4 0,1 1 0,-1 0 0,1-1 0,-1 1 0,1 0 0,-1-1 0,1 1 0,-1 0 0,0 0 0,0 0 0,1 0 0,-1-1 0,0 1 0,0 0 0,0 0 0,0 0 0,0 0 0,0 0 0,0-1 0,0 1 0,0 0 0,0 0 0,-1 1 0,5 2 0,-3-4 0,-1 0 0,0 0 0,0 0 0,1 0 0,-1 0 0,0 0 0,0 0 0,1 0 0,-1 0 0,0 0 0,0 1 0,1-1 0,-1 0 0,0 0 0,0 0 0,0 0 0,1 0 0,-1 1 0,0-1 0,0 0 0,0 0 0,0 0 0,1 1 0,-1-1 0,0 0 0,0 0 0,0 0 0,0 1 0,0-1 0,0 0 0,0 0 0,0 1 0,1-1 0,-1 0 0,0 0 0,0 1 0,0-1 0,0 0 0,0 0 0,0 1 0,-1-1 0,1 1 0,-1-23-201,-8-7-806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8:06.227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1 3422 3145,'0'0'13409,"9"-4"-387,-8 1-11502,9-58-966,-7 49-487,-1 1-1,0-1 0,1-18 0,7-47 257,10-2-119,-19 69-192,0 0-1,1 0 1,0 1 0,7-19 0,-6 19 3,0-1-1,0 0 1,-1 1-1,2-21 1,6-30 90,-7 49-83,-1 0 0,0 0 0,1-20 0,7-1-22,-8 24 0,-1 1 0,2 0 0,-1 0 0,1 0 0,5-8 0,5-16 0,54-176 0,-63 188 0,3-4 0,43-79 0,21-39 0,-65 129 0,0-1 0,-1 1 0,6-21 0,-7 19 0,1 0 0,0 1 0,14-25 0,3 2 0,-1 0 0,15-41 0,-3 10 0,-22 49 0,-2-1 0,10-25 0,11-28 0,-22 51 0,1 1 0,1 0 0,1 1 0,19-27 0,-28 43 0,40-51 0,-29 39 0,-1 0 0,20-33 0,48-65 0,-20 19 0,-29 47 0,68-79 0,-65 84 0,-27 32 0,1 0 0,0 0 0,1 1 0,16-14 0,-19 17 0,-1 0 0,1-1 0,-1 1 0,9-15 0,10-13 0,12-7 0,98-101 0,-102 111 0,-2-3 0,40-55 0,-41 50 0,59-62 0,6 2 0,-50 64 0,2 2 0,1 2 0,1 2 0,70-30 0,-80 40 0,16-4 0,2 2 0,94-21 0,-41 12 0,-69 21 0,1 2 0,0 2 0,0 1 0,0 3 0,77 6 0,-71 1 0,-2 3 0,81 24 0,-110-28 0,-1 1 0,1 0 0,-1 1 0,0 1 0,0 0 0,-1 1 0,23 19 0,-1-3 0,-30-22 0,0 0 0,-1 0 0,1 1 0,-1 0 0,0 0 0,0 1 0,0-1 0,5 8 0,112 142 0,-87-106 0,-21-30 0,-1 1 0,0 0 0,10 23 0,58 104 0,-65-119 0,1 0 0,29 34 0,-26-36 0,-1 2 0,23 40 0,18 29 0,22 30 0,4 22 0,-50-81 0,2-3 0,81 103 0,-50-84 0,-49-47 0,36 66 0,-40-70 0,43 68 0,-36-64 0,35 74 0,13 25 0,-42-85 0,71 132 0,-9-29 0,-60-92 0,-18-33 0,2-2 0,24 37 0,-31-52 0,-1 1 0,-1-1 0,0 1 0,6 16 0,11 24 0,87 161 0,-70-101 0,-29-90 0,-2 1 0,0 1 0,5 25 0,2 4 0,-4-8 0,6 15 0,-16-30 0,-1-27 0,-1-3 0,0-1 0,0 1 0,0 0 0,0 0 0,0 0 0,0 0 0,0-1 0,0 1 0,0 0 0,0 0 0,0 0 0,0-1 0,0 1 0,0 0 0,0 0 0,0 0 0,0-1 0,0 1 0,0 0 0,0 0 0,0 0 0,1-1 0,-1 1 0,0 0 0,0 0 0,0 0 0,0 0 0,0 0 0,0-1 0,1 1 0,-1 0 0,0 0 0,0 0 0,0 0 0,0 0 0,1 0 0,-1 0 0,0 0 0,0 0 0,0-1 0,1 1 0,-1 0 0,0 0 0,0 0 0,0 0 0,1 0 0,-1 0 0,0 0 0,0 0 0,0 0 0,1 0 0,-1 1 0,0-1 0,0 0 0,0 0 0,0 0 0,1 0 0,-1 0 0,0 0 0,0 0 0,0 0 0,-2-6 0,-1 0 0,0 1 1,0-1-1,0 1 0,-1 0 0,0 0 0,0 0 1,0 0-1,0 1 0,-9-8 0,-8-7-75,-40-42-1504,1 1-4923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8:10.506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40 2124 296,'0'0'4133,"-3"2"-4040,-5 4-1003,-4 1 5682,-5-4 19542,27-30-24245,145-247-69,-99 178 0,107-161 0,-156 247 0,84-108 0,19-23 0,-64 85 0,-29 37 0,0-1 0,13-23 0,-14 22 0,0 2 0,32-31 0,109-122 0,-43 31 0,-81 97 0,-29 37 0,1 1 0,-1-1 0,1 1 0,1 0 0,-1 0 0,12-9 0,-13 11 0,1 0 0,0-1 0,-1 0 0,0 0 0,0-1 0,0 1 0,0-1 0,4-9 0,11-17 0,90-85 0,46-47 0,-130 138 0,-4 7 0,1 0 0,0 2 0,1 0 0,1 2 0,0 0 0,1 2 0,1 1 0,0 0 0,44-11 0,-31 14 0,1 3 0,0 0 0,1 3 0,65 3 0,-71 0 0,8 0 0,0 2 0,48 9 0,-71-8 0,0 2 0,0 1 0,0 0 0,-1 2 0,0 0 0,25 15 0,96 74 0,-123-83 0,0 0 0,21 24 0,10 31 0,37 51 0,-19-24 0,-37-44 0,-6-8 0,10 26 0,-16-31 0,10 28 0,-18-44 0,0 1 0,16 25 0,-20-39 0,0 1 0,-1 0 0,0 0 0,-1 1 0,0-1 0,2 20 0,-3-16 0,1-1 0,0 1 0,10 24 0,-6-21 0,-2 0 0,0 1 0,0-1 0,-2 1 0,-1 0 0,1 34 0,7 56 0,0-9 0,0 2 0,0-19 0,0-19 0,0-1 0,0 6 0,0-9 0,0 21 0,0-41 0,-10-16 0,-1-18 0,1-1 0,-1 0 0,1 0 0,1 1 0,-1-1 0,1 0 0,-1 1 0,2-1 0,-1 0 0,0 0 0,4 6 0,-9-5 0,-56-105-1162,5 30-4645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4:44.180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1 2833 15507,'1'-5'9358,"3"0"-4537,-3 3-4644,1 1-1,-1-1 0,1 1 1,0-1-1,-1 1 0,1 0 0,0 0 1,0-1-1,0 1 0,0 0 1,0 1-1,0-1 0,0 0 0,1 1 1,3-1-1,-5 1 52,1-4-225,0 0 0,0 0 0,0 0 0,0 0 0,-1 0 0,0 0 0,0 0 0,0 0 0,0 0 0,0-5 0,2-5-4,5-20 1,78-282 0,-57 233 0,50-103 0,-41 118 0,2 1 0,3 1 0,57-66 0,20-16 0,-5 9 0,-30 39 0,48-54 0,-78 91 0,111-101 0,68-58 0,-22 39 0,-143 127 0,-46 39 0,2 0 0,34-16 0,34-24 0,-55 32 0,1 2 0,83-36 0,-100 49 0,-1 1 0,101-46 0,129-39 0,16-6 0,-223 86 0,0 1 0,50-8 0,-59 15 0,0 1 0,1 2 0,67 3 0,34 2 0,-130-2 0,0 0 0,-1 0 0,1 0 0,0 0 0,0 0 0,-1 0 0,1 0 0,-2 0-44,-3 0-303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4:52.525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2579 31 384,'0'0'20787,"-3"-20"-16437,-1 10 2232,0 10-6563,1 1 0,-1-1 0,1 1 0,0 0 0,-1 0 0,1 0 0,0 1 0,-1-1 0,1 1 0,0 0 1,0 0-1,-5 4 0,-35 35 311,20-18-244,15-17-86,-1 0 0,0 0 0,-1-1 0,-11 5 0,-16 9 0,-160 76 0,67-35 0,16-6 0,-106 58 0,26 20 0,115-75 0,41-31 0,1 2 0,-43 41 0,57-46 0,-2-2 0,-32 22 0,1-1 0,-56 50 0,3 6 0,80-74 0,24-19 0,-1-1 0,1 1 0,-1 0 0,1 0 0,1 0 0,-8 11 0,-1 2 0,-1 0 0,-1-1 0,-26 24 0,-23 29 0,12-11 0,38-44 0,1 0 0,0 0 0,-14 24 0,13-16 0,0 0 0,-1-1 0,-1-1 0,-32 34 0,39-46 0,0 1 0,1 0 0,-12 19 0,13-18 0,-1 1 0,0-1 0,-17 17 0,17-19 0,0 1 0,0 0 0,1 0 0,1 1 0,-7 12 0,-10 18 0,21-37 0,2 0 0,-1-1 0,0 0 0,0 1 0,0-1 0,0 0 0,-1 0 0,0 1 0,1-1 0,-4 4 0,3-4 0,-1 0 0,1 1 0,0-1 0,1 1 0,-1 0 0,1-1 0,-1 1 0,1 0 0,-1 8 0,-16 25 0,9-22 0,-9 18 0,12-23 0,0 0 0,1 0 0,-8 21 0,7-14 0,-1-1 0,-1 0 0,-15 23 0,3-5 0,14-17 0,-2 0 0,-1 16 0,-7 17 0,12-33 0,-1-1 0,-1 1 0,0-2 0,-14 26 0,19-40 0,0 1 0,0 0 0,0 0 0,1 0 0,-1 0 0,1-1 0,-1 1 0,1 0 0,0 0 0,0 0 0,0 0 0,0 3 0,-3 18 0,1-20 0,1 1 0,0-1 0,0 0 0,1 1 0,-1-1 0,1 1 0,-1-1 0,1 1 0,1 3 0,-1-3 0,0 0 0,0-1 0,-1 1 0,1 0 0,-1 0 0,0 0 0,-2 6 0,2-5 0,0 1 0,-1 0 0,2 1 0,-1-1 0,1 0 0,0 0 0,0 0 0,2 11 0,0 20 0,-2 89-4948,0-108-2315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5:08.148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1310 12 2729,'6'-12'26431,"-16"19"-26302,1 0 1,0 1-1,0-1 1,1 2-1,0-1 1,-10 15-1,-14 16 121,-64 70 109,70-80-234,1 1 1,-32 52-1,24-34-91,-114 128 142,0 2-14,-14 37-68,142-191-89,-88 118 58,61-66-15,29-46-8,-1-1 0,-2-1 0,-26 32 0,40-53-25,1 0 0,-1 1 0,2 0 0,-1 0 0,-5 14 0,6-13-14,0 1 0,-1-1 0,0 0 0,-8 10 0,0-2 21,1 1-1,1 0 1,-12 28 0,-17 58-14,32-90-4,2-4 2,0 0 0,1 1 1,0 0-1,1 0 0,0 0 1,0 1-1,-2 18 0,-8 46-4,8 26-2,6-77 2,1-14 0,-1-1 1,0 0-1,-1 1 0,0-1 1,-4 18-1,3-18-2,0 1 0,1 0 1,1-1-1,-1 1 0,1 0 0,3 14 0,-1 14-1,-9 92 1,7-9-627,7-179-3024,0 25-1321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5:13.384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1565 2 3201,'0'0'19040,"-12"0"-11686,-37-1-6984,13 14-257,1 2 0,1 1 1,-49 32-1,-42 20 22,105-57-130,1 1 0,0 0 1,2 2-1,-1 0 0,-23 24 0,-25 21 10,46-41 11,1 1 0,0 0 0,2 2 0,-21 30 0,19-25-7,0-2-1,-38 38 1,34-39 36,1 1 1,-27 39-1,3-4-47,-27 44 28,53-73 32,0 0 1,-40 42-1,51-61-50,0 0 1,1 1-1,1 0 0,0 0 0,1 1 1,-7 16-1,-16 31 29,-6 3 78,-31 81 1,40-84-87,-74 148 236,95-198-266,2 0-1,-1 0 0,1 0 1,1 0-1,-3 15 0,3-12-3,0-1 0,-1 0 0,0 0 0,-7 13 0,-34 91 106,43-112-110,0 1 0,0-1 0,0 0 0,1 1 0,-1-1 0,1 1 0,1 6 0,-5 30 0,-28 74 96,24-60-66,-1 27-6,5-59 15,0 1-1,1 31 1,3 59-15,0-113-9,0 48 48,0-48-52,0 44-33,0-7-1956,0-14-5111,0-14 350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5:23.731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628 1 4233,'0'0'24968,"-21"22"-24675,-25 65 183,22-45-248,-19 49 0,29-59-166,-2-2-1,-28 43 0,5-10 50,11-18-25,16-28-27,1 1-1,1 0 0,-8 21 0,-17 95 223,8-41-66,21-74-150,-1 1 0,-3 28 0,-7 19 0,-28 109 309,31-87-300,-6 13 21,7-18-2,6-42-53,6-36-15,1 0 1,-1 1-1,-1-1 0,1 0 1,-1 1-1,-4 9 1,4-12-17,1 0 0,0-1 0,0 1 0,0 0 1,1 0-1,-1 0 0,1 0 0,0 6 0,-2 17-2,-7 6 2,5-18-5,0 0 1,1 0 0,-3 27 0,0 11-5,-14 95 0,13-53 0,7 53 0,-7-43 0,1 10 0,6-34-121,-6-72-4212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5:33.019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469 1 3625,'0'0'17894,"-16"0"-9524,11 1-8985,-16 26 783,2 1-1,2 1 0,0 0 1,-13 34-1,21-43-117,2-2 18,0 0 0,-6 36 0,-7 16 182,9-33-169,1 0 0,-6 48 0,1-1-31,-25 98 386,32-146-346,-31 131 221,19-48-208,-27 63 176,43-158-246,-3 46-1,-2 12-8,-4 19 139,11-68-113,-2-1-1,-11 42 1,8-43-8,1 1 0,2-1 0,1 1 0,3 51 0,0-81-44,-7 125 33,7 271-2402,1-392-2364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5:40.541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489 1 5241,'-4'2'25418,"-12"10"-25498,3 2 169,0 1 1,1 1 0,1 0 0,1 0 0,0 1 0,1 0 0,1 0 0,-8 23 0,10-19-50,-2-1 0,0 0 0,-22 35-1,19-37 10,2 0 0,0 0 0,1 1 0,-10 33 0,-8 21 24,13-44-19,-13 40 159,-29 115 1,17-38 19,29-105-184,6-27-15,0 0 1,0 0-1,0 19 1,-10 87-34,-1-11-1,13-90 0,-1 1 0,-8 36 0,6-37 0,0 1 0,-2 38 0,0 42 0,-1 5 0,0-5 0,1-17 0,6 179 0,13-204 0,0 2 0,-5-24 0,-5-25 0,-3-10 0,0 0 0,0 0 0,0 0 0,0 1 0,0-1 0,0 0 0,1 0 0,-1 0 0,1 0 0,-1 0 0,0 0 0,1 0 0,0 0 0,-1 0 0,1 0 0,0 0 0,-1 0 0,2 1 0,0 0 0,-2 0-51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5:49.617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0 0 3129,'0'0'18918,"0"43"-16653,0 41-1134,14-19-366,-11-66 558,0-9-791,-3-103-255,0 66-8957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2:54:19.2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2172 1728,'12'-4'26869,"-4"-1"-22699,73-96-4170,-72 88 0,12-22 0,8-9 0,-26 40 0,0 1 0,-1-1 0,0 0 0,1 0 0,-1-1 0,-1 1 0,1 0 0,1-6 0,-2 5 0,1 0 0,0 0 0,0 0 0,0 0 0,1 0 0,4-7 0,0 2 0,0-1 0,-1 0 0,0-1 0,-1 1 0,6-19 0,6-13 0,-4 8 0,-11 28 0,1-1 0,0 0 0,0 1 0,1 0 0,0 0 0,5-8 0,-5 9 0,0 1 0,-1-1 0,1 0 0,-2 0 0,1 0 0,2-10 0,-3 10 0,1-1 0,-1 1 0,1 0 0,0-1 0,0 1 0,7-7 0,-6 6 0,1 0 0,-1 0 0,0-1 0,0 1 0,3-12 0,15-26 0,8-18 0,20-42 0,60-123 0,-85 171 0,10-16 0,167-219 0,-73 142 0,-99 117 0,63-52 0,5-4 0,-72 65 0,1 2 0,51-34 0,-69 50 0,30-19 0,0 2 0,2 1 0,71-26 0,-73 35 0,0 2 0,1 1 0,0 2 0,50-3 0,164 4 0,-227 7 0,-16 1 0,0 0 0,0 1 0,-1 0 0,1 1 0,-1 0 0,0 0 0,1 1 0,12 8 0,7 5 0,36 25 0,-43-26 0,-1 1 0,-1 1 0,-1 0 0,0 2 0,23 30 0,77 93 0,21 47 0,-31-33 0,-102-144 0,0 1 0,0-1 0,5 17 0,20 35 0,7 19 0,-26-50 0,2 5 0,14 29 0,-24-55 0,0 0 0,-2 0 0,6 20 0,3 9 0,7 34 0,-10-31 0,30 90 0,-20-69 0,10 25 0,-20-46 0,3-1 0,-6-12 0,13 39 0,-10-32 0,0 3 0,0 10 0,10 17 0,-8-22 0,-4-7 0,12 30 0,-19-55 0,-2-14 0,1 1 0,0-1 0,-1 1 0,1-1 0,0 1 0,0-1 0,0 1 0,0-1 0,0 0 0,1 1 0,-1-1 0,0 1 0,1-1 0,-1 1 0,1-1 0,-1 0 0,1 1 0,0-1 0,0 0 0,-1 1 0,1-1 0,0 0 0,0 0 0,1 1 0,0-38 0,-2-3-695,0-3-2779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5:56.058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134 7 600,'0'-6'29766,"0"7"-29975,0 32 470,-2-21-203,2 1-1,0-1 0,1 1 0,0-1 0,5 23 0,5 29 409,-2-8-185,-1 12-36,-1 105 394,-1-73-340,1-3-223,0 97-76,-1-80 0,1 121 0,-6-171 0,1-29 0,-2-1 0,-1 1 0,-7 33 0,3-7 0,-3 8 0,5-30 0,-1 3 0,-2 40 0,3-69 0,1 1 0,0-1 0,1 27 0,-11 26 0,5-40 0,3-12 0,1 0 0,0 0 0,-2 29 0,-1-5 0,-14 70 0,17-85 0,-1 0 0,-1-1 0,-1 0 0,-1 0 0,-13 30 0,18-47 0,-50 110 0,49-106-852,1 0 0,1-1 0,0 1 0,0 0-1,1 13 1,0-22 844,0-7-7298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6:05.213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128 0 3129,'0'4'21348,"0"6"-13564,0 6-5867,0 19-6045,0-29 6206,-7 82-1824,0-26-70,-6 43 17,5-38-201,-3 21 0,9-82 0,1-1 0,0 1 0,1-1 0,-1 1 0,1-1 0,0 1 0,1 5 0,-4 33 0,-3 37 0,-1-4 0,5-62 0,0 0 0,1 0 0,2 27 0,0-25 0,-1-1 0,-4 34 0,1-21 0,1 0 0,1 1 0,4 33 0,-1 6 0,-2 558 0,-7-526 0,1 47 0,-1-29 0,0 19 0,8-114 0,0-16 0,-1 0 0,0 1 0,0-1 0,-1 0 0,0 0 0,0 0 0,-3 9 0,1-5 0,2 1 0,-1-1 0,2 0 0,0 1 0,0-1 0,3 16 0,-1 4 0,-2-32 0,0 1-107,0 0 0,0-1 0,0 1 0,0 0 0,0-1 1,0 1-1,0-1 0,0 1 0,0 0 0,-1-1 0,1 1 0,0-1 1,0 1-1,-1 0 0,1-1 0,0 1 0,0-1 0,-1 1 1,1-1-1,-1 1 0,1-1 0,0 1 0,-1-1 0,1 0 0,-1 1 1,1-1-1,-1 0 0,1 1 0,-1-1 0,0 1 0,-10-1-5990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6:17.101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1 1 3393,'0'0'22494,"0"34"-19735,0 1259 1362,6-1188-4121,-2-82-505,-2-19-543,-1-16-900,-1-5-4913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6:37.795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8 508 2080,'0'0'15957,"-1"-1"-15073,-5-2 9472,8 4-8476,23 11-1563,-1 1-1,0 1 0,36 30 0,18 10 12,34 13-309,132 81-21,-195-117 2,-1 3 0,-2 2 0,78 77 0,-96-82 0,1 1 0,36 49 0,15 14 0,-61-72 0,-11-15 0,-2 1 0,1-1 0,-1 1 0,0 0 0,-1 0 0,5 11 0,21 33 0,-24-44 0,-1 0 0,0 1 0,-1-1 0,6 17 0,41 78 0,-51-101 0,4 8 0,0 0 0,-1 0 0,-1 0 0,0 1 0,0-1 0,1 13 0,9 59 0,-15-86-210,0 0 0,0 1 0,0-1 0,0 0 0,-1 1 0,1-1-1,-1 1 1,1 0 0,-1 0 0,0 0 0,-3-2 0,-2-2-3956,-12-10-14800</inkml:trace>
  <inkml:trace contextRef="#ctx0" brushRef="#br0" timeOffset="1636.8">1258 1775 2256,'0'0'21397,"1"32"-20171,3-20-1003,-1-1-1,-1 1 1,0 0 0,-1 0 0,0 0 0,-1 19 0,0-24-168,6 61 537,-2-56-565,-2-11-248,-1-12-336,-2-15-2095,-6-4-5908,-5 2-3786</inkml:trace>
  <inkml:trace contextRef="#ctx0" brushRef="#br0" timeOffset="4214.69">42 1 4305,'0'0'19948,"5"0"-12919,25 2-6462,1 1-434,0 1 0,-1 2 0,0 1 0,0 1-1,46 20 1,2 0-12,569 213-121,-567-208 0,221 86 0,-259-103 0,0 2 0,-2 1 0,0 2 0,-1 2 0,39 30 0,-61-37 0,-1 0 0,0 1 0,22 32 0,-4-6 0,-12-14 0,27 47 0,7 12 0,-8-8 0,-9-12 0,1 10 0,-32-65 0,-1 1 0,-1 0 0,0 0 0,-1 0 0,4 20 0,-4-17 0,0 0 0,1 0 0,11 21 0,-6-13 0,-1-1 0,15 51 0,-4-6 0,-10-35 0,8 48 0,-4-14 0,-12-56 0,-1-1 0,-1 1 0,1 23 0,5 12 0,-9-24 0,1-17 0,0 1 0,1-1 0,0 1 0,0-1 0,1 1 0,0 6 0,-4-21-62,0 1 0,0-1 0,-1 1 0,0 0 0,-1 0 0,-5-6 1,-17-26-2107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6:47.191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1 0 10394,'0'0'20298,"36"0"-18266,-22 0-2026,0 0 1,1 1-1,-1 1 0,0 0 0,1 1 0,23 7 0,130 55-6,260 89 0,-144-85 0,-108-28 0,-147-34 0,337 91 0,375 155 0,-708-237 0,0 1 0,-1 2 0,-1 1 0,32 28 0,-34-26 0,-25-19 0,9 5 0,-1 1 0,-1 0 0,0 1 0,0 0 0,-1 0 0,0 2 0,0-1 0,13 23 0,-8-6 0,2-1 0,23 30 0,0 12 0,-13-20 0,-8-8 0,-16-34 0,0 1 0,1 0 0,0-1 0,0 0 0,6 8 0,-4-6 0,0 0 0,0 1 0,-1 0 0,-1 0 0,0 1 0,6 21 0,16 35 0,-15-43 0,-1 1 0,-1 0 0,8 36 0,2 3 0,14 54 0,-7 3 0,-12-44 0,6 28 0,-16-91 0,-1 0 0,-1 0 0,2 20 0,3 24 0,1 32 0,-1 69 0,-2-117 0,-29-112-356,9 27-1424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7:22.354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22 89 2256,'0'0'24279,"-13"8"-18047,13-6-6232,-1-1 0,0 1 0,0-1 0,0 1 0,0-1 0,1 1 0,-1 0 0,0-1 0,1 1 0,-1 0 0,1 0 0,0-1 0,0 1 0,0 0 0,0 0 0,0-1 0,0 1 0,0 0 0,0 0 0,1-1 0,0 3 0,3 8 0,-2-29 0,5-33 0,27 76 0,-26-21 0,0 1 0,-1 1 0,0-1 0,-1 1 0,1 0 0,-1 1 0,-1-1 0,8 14 0,28 27 0,-16-12 0,3 4 0,12 22 0,-27-45 0,-11-16 0,0 1 0,0-1 0,-1 1 0,1 0 0,-1-1 0,0 1 0,1 0 0,-1 0 0,0 0 0,0 0 0,0 0 0,0 0 0,-1 0 0,2 4 0,16 24 0,-3-7 0,-13-18 0,0 0 0,0 0 0,1 1 0,-1-2 0,1 1 0,0 0 0,0-1 0,1 1 0,5 4 0,5 18 0,0 3 0,-13-28 0,1 0 0,0 0 0,0 0 0,0 0 0,0 0 0,0 1 0,0-1 0,0 1 0,-1 0 0,1-1 0,-1 1 0,1 3 0,7 10 0,7 9 0,-15-22 0,1 0 0,-1 0 0,1 0 0,0-1 0,0 1 0,0 0 0,0-1 0,0 1 0,1-1 0,2 2 0,18 25 0,-6-4 0,17 21 0,-13-15 0,-9-10 0,2 1 0,-1-5 0,-8-12 0,-1 0 0,0 1 0,0 0 0,0 0 0,3 8 0,-7-13 0,1 1 0,-1 0 0,1-1 0,-1 1 0,1 0 0,0-1 0,0 1 0,-1-1 0,1 1 0,0-1 0,0 0 0,0 1 0,1-1 0,-1 0 0,2 2 0,-1-1 0,0-1 0,-1 0 0,1 1 0,-1-1 0,0 1 0,0 0 0,1-1 0,-1 1 0,0 0 0,0 0 0,-1 0 0,1 0 0,0 0 0,-1 0 0,1 0 0,0 3 0,0-3 0,3 0 0,50 42 0,-28-27 0,-18-11 0,1-1 0,-1 1 0,1-1 0,1-1 0,-1 0 0,1 0 0,-1-1 0,15 3 0,-19-4 0,9 2 0,0-1 0,1-1 0,-1 0 0,1-1 0,20-1 0,27 4 0,-50-3 0,4 1 0,0-2 0,0 0 0,31-3 0,-36 2 0,32-8 0,-29 5 0,1 1 0,0 0 0,-1 1 0,25 0 0,11-2 0,-47 5 0,21-2 0,43-1 0,-34 2 0,1 1 0,-1 2 0,48 9 0,93 50 0,-1 1 0,15-4 0,-113-41 0,2-5 0,-1-2 0,138 1 0,-45-4 0,451 3 0,-376-13 0,-74-9 0,-153 9 0,425-23 0,-219 17 0,-190 8 0,74-2 0,-81 1 0,0 2 0,0 0 0,-1 2 0,47 11 0,130 37 0,-139-34 0,107 15 0,-2 6 0,-163-36 0,-3 0 0,4-2 0,9 1 0,0 1 0,0 1 0,28 9 0,-37-12 0,-1 0 0,104 12 0,-82-10 0,33 0 0,-42-2 0,10 1 0,0-2 0,47-7 0,-58 5 0,0-1 0,0-1 0,0 0 0,0-1 0,-1-1 0,0-1 0,26-16 0,11-8 0,-41 24 0,-1-1 0,0 0 0,12-13 0,28-22 0,-34 31 0,0-2 0,-1 1 0,18-22 0,15-14 0,5-5 0,-27 22 0,-12 11 0,84-123 0,-87 129 0,0 0 0,-2-1 0,0 0 0,15-35 0,-13 31 0,-11 20 0,1-1 0,-1 0 0,0 0 0,1 0 0,-1-1 0,0 1 0,0 0 0,-1 0 0,1 0 0,0-1 0,-1 1 0,1-5 0,0 2 0,0 0 0,-1-1 0,2 1 0,-1 0 0,1 0 0,0 0 0,2-6 0,-1 6 0,-1 0 0,0-1 0,0 1 0,-1-1 0,1 1 0,-1-1 0,0-7 0,6-49 0,6-21 0,7 19 0,-6 4 0,-8 8 0,8-40 0,-7 52 0,-1-10 0,8-52 0,-14 94 48,0 7-88,0 0 0,0 0 0,0 1-1,0-1 1,0 0 0,0 0 0,0 0-1,0 0 1,0 0 0,0 0 0,-1 0-1,1 0 1,0 0 0,-1 0 0,1 1-1,0-1 1,-1 0 0,1 0-1,-1 0 1,0 1 0,1-1 0,-2-1-1,-5-6-4346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17:39.414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785 119 1968,'0'0'1954,"-1"-15"-86,1-2 2400,2 2 18422,231 400-22668,-148-239-25,-5-1 3,30 47 0,-39-67 0,-44-74 0,49 70 0,78 79 0,-95-136 0,-12-13 0,0 7 0,-39-47 0,11 8 0,28 25 0,-19-25 0,-20-13 0,0 0 0,1-1 0,-1 0 0,1 0 0,0-1 0,1-1 0,9 4 0,-3-1 0,-12-3 0,1-2 0,-1 1 0,1-1 0,0 1 0,0-1 0,-1 0 0,1-1 0,8 1 0,69-1 0,-71 0 0,0-1 0,0-1 0,-1 0 0,1 0 0,0-1 0,11-5 0,18-4 0,93-32 0,-29 6 0,-78 28 0,53-14 0,-11 10 0,0 2 0,0 4 0,98 0 0,-65 9 0,132 18 0,-86 3 0,410 66 0,-413-71 0,-86-11 0,89 19 0,-136-22 0,88 23 0,1-4 0,123 11 0,348 21 0,-479-45 0,0-4 0,106-7 0,-168-1 0,0-1 0,-1-2 0,44-14 0,46-9 0,-75 25 0,0 1 0,-1 2 0,1 2 0,0 3 0,-1 0 0,0 3 0,55 16 0,-7 5 0,-1 3 0,109 56 0,-184-81 0,186 82 0,-170-77 0,1-1 0,1-2 0,0-2 0,54 5 0,1-4 0,-41-2 0,1-2 0,68-4 0,-96-3 0,5 1 0,0 1 0,47 3 0,-5-1 0,-60 1 0,66 2 0,-26-3 0,-41 0 0,-4 2 0,24 2 0,7-6 0,36 4 0,-30 0 0,46-4 0,84-26 0,-153 24 0,0 0 0,-1-1 0,1-1 0,-1 0 0,0-1 0,-1 0 0,1-1 0,24-20 0,16-7 0,9-9 0,-61 42 0,1 1 0,11-5 0,0-2 0,-1 1 0,0-2 0,-1 0 0,0-1 0,0 0 0,21-22 0,16-12 0,-20 17 0,-2-2 0,0 0 0,38-55 0,-30 38 0,-9 11 0,0-1 0,-3-1 0,-1-1 0,-2-2 0,25-63 0,-27 57 0,25-45 0,-5 12 0,-16 33 0,13-33 0,5-59 0,6-30 0,-35 112 0,-3-1 0,2-72 0,-9-119 0,-3 137 0,4 98 149,-3 12-190,1 0 1,0 0-1,-1-1 1,1 1 0,-1 0-1,0-1 1,1 1-1,-1 0 1,0-1 0,0 1-1,0-1 1,0 1-1,0 0 1,0-1 0,0 1-1,-1-1 1,1 1-1,0 0 1,-1-1-1,1 1 1,-1 0 0,1 0-1,-1-1 1,0 1-1,0 0 1,1 0 0,-2-2-1,-11-5-4873</inkml:trace>
  <inkml:trace contextRef="#ctx0" brushRef="#br0" timeOffset="2423.85">0 52 2921,'0'0'7717,"7"-4"-7510,-5 4-239,3-4-58,1 1 1,-1-1-1,0 1 1,0-1-1,0-1 1,-1 1-1,7-8 1,-9 8-136,0-1-331</inkml:trace>
  <inkml:trace contextRef="#ctx0" brushRef="#br0" timeOffset="10809.56">0 52 2256,'51'-43'1355,"-39"37"1958,-9 11 3986,-7 17 8349,3-15-12752,1-1-2896,1 0 0,1 0 0,-1 0 0,1 0 0,0 0 0,0 0 0,1 0 0,0-1 0,0 1 0,4 5 0,15 32 0,-18-33 0,2-1 0,-1 1 0,1-1 0,0-1 0,1 1 0,0-1 0,15 14 0,21 26 0,3 14 0,-30-41 0,0 1 0,-2 0 0,0 1 0,15 35 0,25 65 0,-3 7 0,-36-81 0,-12-39 0,-1 0 0,1-1 0,1 1 0,0 0 0,0-1 0,9 14 0,-1-5 0,0 1 0,8 22 0,3 3 0,87 118 0,-93-139 0,178 221 0,-143-190 0,-38-41 0,0 1 0,-1 0 0,21 31 0,-28-36 0,1 0 0,0-1 0,1 0 0,0-1 0,16 13 0,23 24 0,14 14 0,-7-8 0,-31-28 0,1 0 0,34 23 0,17 14 0,-35-27 0,76 46 0,-58-42 0,-20-10 0,1-2 0,1-1 0,1-2 0,1-3 0,86 27 0,161 42 0,-253-79 0,1-1 0,0-2 0,0-2 0,0-1 0,54-4 0,-12-15 0,-37 6 0,184-49 0,-86 25 0,-93 21 0,1 3 0,95-11 0,-41 9 0,-58 6 0,57-1 0,-44 5 0,71-12 0,-70 7 0,75-2 0,59 9 0,366 6 0,-481 3 0,-1 4 0,0 2 0,136 46 0,-159-44 0,-50-15 0,87 26 0,93 41 0,-166-61 0,0-1 0,0-1 0,0-1 0,1-1 0,27 3 0,91-2 0,-102-5 0,-21 0 0,0-1 0,0-1 0,0 0 0,0 0 0,-1-1 0,1-1 0,-1 0 0,22-14 0,44-16 0,-34 22 0,-19 4 0,2 1 0,-1 2 0,1 0 0,0 2 0,40-2 0,-42 6 0,-12-1 0,0 0 0,0 1 0,0 1 0,0 0 0,0 0 0,-1 2 0,1-1 0,-1 2 0,1 0 0,13 6 0,44 31 0,97 62 0,-73-40 0,-74-51 0,0-2 0,1 0 0,42 14 0,-15-6 0,87 24 0,-93-34 0,-1-1 0,1-2 0,0-1 0,1-3 0,47-4 0,-2 1 0,-38-1 0,-1-2 0,1-2 0,62-18 0,-55 12 0,110-13 0,181 25 0,-260 12 0,-60-7 0,48 3 0,240-16 0,-289 5 0,-1-2 0,0 0 0,0-2 0,0-1 0,-1-1 0,24-14 0,33-12 0,-28 16 0,-23 9 0,0-1 0,0-1 0,43-27 0,46-30 0,-74 45 0,58-41 0,-99 61 0,-1 0 0,1 0 0,-1-1 0,0 1 0,0-1 0,-1 0 0,4-7 0,17-26 0,-5 17 0,22-26 0,-39 45 0,1-1 0,-1 1 0,0-1 0,0 1 0,0-1 0,-1 0 0,1 1 0,-1-1 0,0 0 0,0 0 0,0-7 0,1 5 0,0 0 0,0-1 0,0 1 0,1 0 0,0 0 0,0 0 0,0 0 0,1 0 0,0 1 0,0 0 0,0 0 0,9-8 0,12-18 0,-13 14 0,0 0 0,-1 0 0,0-1 0,9-23 0,-8-19 0,-4 9 0,-2-7 0,-6 48 0,1 0 0,0 0 0,4-20 0,22-56 0,-17 48 0,-9 27 0,2 0 0,0 1 0,0-1 0,1 1 0,7-15 0,-6 15 0,0 0 0,-1-1 0,0 0 0,4-17 0,13-34 0,-13 42 0,0-1 0,4-23 0,6-13 0,-9 10 0,-9 40 0,1-1 0,0 1 0,1 0 0,0 0 0,4-11 0,3-4 0,-1-1 0,7-29 0,5-15 0,-8 5 0,-4 12 0,-3 31 0,-1 0 0,2-36 0,7-35 0,1 8 0,-1-52 0,-6 70 0,0 22 0,-2 38 0,-4 2 0,0-19-1,-1 14-526,1 1-1,-1 0 1,-1-1 0,1 1 0,-1 0-1,0 0 1,-1 0 0,-1-8 0,-4-2-10338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20:28.045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1 1 24575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20:28.046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1 1 24575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20:28.047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1 1 24575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07:28.289"/>
    </inkml:context>
    <inkml:brush xml:id="br0">
      <inkml:brushProperty name="width" value="0.025" units="cm"/>
      <inkml:brushProperty name="height" value="0.025" units="cm"/>
      <inkml:brushProperty name="color" value="#008C3A"/>
    </inkml:brush>
  </inkml:definitions>
  <inkml:trace contextRef="#ctx0" brushRef="#br0">1 1 24575,'0'0'-8191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07:49.908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1 1 24575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07:50.358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1 1 24575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08:41.787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1 1 24575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08:42.190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1 1 24575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08:42.550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1 1 24575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5T23:08:43.076"/>
    </inkml:context>
    <inkml:brush xml:id="br0">
      <inkml:brushProperty name="width" value="0.025" units="cm"/>
      <inkml:brushProperty name="height" value="0.025" units="cm"/>
      <inkml:brushProperty name="color" value="#F6630D"/>
    </inkml:brush>
  </inkml:definitions>
  <inkml:trace contextRef="#ctx0" brushRef="#br0">1 1 24575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sqref="A1:B7"/>
    </sheetView>
  </sheetViews>
  <sheetFormatPr defaultRowHeight="15" x14ac:dyDescent="0.25"/>
  <sheetData>
    <row r="1" spans="1:4" x14ac:dyDescent="0.25">
      <c r="A1" t="s">
        <v>1</v>
      </c>
      <c r="B1">
        <f>4*10^-4/100</f>
        <v>3.9999999999999998E-6</v>
      </c>
      <c r="D1" t="s">
        <v>0</v>
      </c>
    </row>
    <row r="2" spans="1:4" x14ac:dyDescent="0.25">
      <c r="A2" t="s">
        <v>2</v>
      </c>
      <c r="B2">
        <v>3</v>
      </c>
      <c r="C2" t="s">
        <v>3</v>
      </c>
    </row>
    <row r="3" spans="1:4" x14ac:dyDescent="0.25">
      <c r="A3" t="s">
        <v>4</v>
      </c>
      <c r="B3">
        <v>6</v>
      </c>
      <c r="C3" t="s">
        <v>5</v>
      </c>
    </row>
    <row r="4" spans="1:4" x14ac:dyDescent="0.25">
      <c r="A4" t="s">
        <v>6</v>
      </c>
      <c r="B4">
        <v>3</v>
      </c>
    </row>
    <row r="5" spans="1:4" x14ac:dyDescent="0.25">
      <c r="A5" t="s">
        <v>7</v>
      </c>
      <c r="B5">
        <v>0.5</v>
      </c>
    </row>
    <row r="7" spans="1:4" x14ac:dyDescent="0.25">
      <c r="A7" t="s">
        <v>8</v>
      </c>
      <c r="B7">
        <f>B1*((B4-B5)*B2)/B3</f>
        <v>4.9999999999999996E-6</v>
      </c>
      <c r="C7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4CC0-3D6D-406C-AFFE-A04C18F18E63}">
  <dimension ref="A1:B7"/>
  <sheetViews>
    <sheetView zoomScale="120" zoomScaleNormal="120" workbookViewId="0">
      <selection activeCell="B4" sqref="B4"/>
    </sheetView>
  </sheetViews>
  <sheetFormatPr defaultRowHeight="15" x14ac:dyDescent="0.25"/>
  <sheetData>
    <row r="1" spans="1:2" x14ac:dyDescent="0.25">
      <c r="A1" t="s">
        <v>1</v>
      </c>
      <c r="B1">
        <f>10^-3/100</f>
        <v>1.0000000000000001E-5</v>
      </c>
    </row>
    <row r="2" spans="1:2" x14ac:dyDescent="0.25">
      <c r="A2" t="s">
        <v>2</v>
      </c>
      <c r="B2">
        <v>4</v>
      </c>
    </row>
    <row r="3" spans="1:2" x14ac:dyDescent="0.25">
      <c r="A3" t="s">
        <v>4</v>
      </c>
      <c r="B3">
        <v>14</v>
      </c>
    </row>
    <row r="4" spans="1:2" x14ac:dyDescent="0.25">
      <c r="A4" t="s">
        <v>6</v>
      </c>
      <c r="B4">
        <v>10</v>
      </c>
    </row>
    <row r="5" spans="1:2" x14ac:dyDescent="0.25">
      <c r="A5" t="s">
        <v>7</v>
      </c>
      <c r="B5">
        <v>1.5</v>
      </c>
    </row>
    <row r="7" spans="1:2" x14ac:dyDescent="0.25">
      <c r="A7" t="s">
        <v>8</v>
      </c>
      <c r="B7">
        <f>B1*((B4-B5)*B2)/B3</f>
        <v>2.4285714285714288E-5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1DAF-A9A0-48AA-B437-EC91A6DD3F50}">
  <dimension ref="A1:B19"/>
  <sheetViews>
    <sheetView tabSelected="1" workbookViewId="0">
      <selection activeCell="B18" sqref="B18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10</v>
      </c>
      <c r="B1">
        <v>7</v>
      </c>
    </row>
    <row r="2" spans="1:2" x14ac:dyDescent="0.25">
      <c r="A2" t="s">
        <v>11</v>
      </c>
      <c r="B2">
        <v>35</v>
      </c>
    </row>
    <row r="3" spans="1:2" x14ac:dyDescent="0.25">
      <c r="A3" t="s">
        <v>13</v>
      </c>
      <c r="B3">
        <v>10</v>
      </c>
    </row>
    <row r="4" spans="1:2" x14ac:dyDescent="0.25">
      <c r="A4" t="s">
        <v>14</v>
      </c>
      <c r="B4">
        <v>5</v>
      </c>
    </row>
    <row r="5" spans="1:2" x14ac:dyDescent="0.25">
      <c r="A5" t="s">
        <v>15</v>
      </c>
      <c r="B5">
        <v>40</v>
      </c>
    </row>
    <row r="6" spans="1:2" x14ac:dyDescent="0.25">
      <c r="A6" t="s">
        <v>18</v>
      </c>
      <c r="B6">
        <v>0.25</v>
      </c>
    </row>
    <row r="11" spans="1:2" x14ac:dyDescent="0.25">
      <c r="A11" t="s">
        <v>12</v>
      </c>
      <c r="B11">
        <f>B1/TAN(PI()/180*B2)</f>
        <v>9.9970360471948023</v>
      </c>
    </row>
    <row r="12" spans="1:2" x14ac:dyDescent="0.25">
      <c r="A12" t="s">
        <v>16</v>
      </c>
      <c r="B12">
        <f>B3*_xlfn.COT(PI()/180*B5)+B4+(B3-B1)*_xlfn.COT(PI()/180*B2)+0.3*B11</f>
        <v>24.201090760326885</v>
      </c>
    </row>
    <row r="13" spans="1:2" x14ac:dyDescent="0.25">
      <c r="A13" t="s">
        <v>17</v>
      </c>
      <c r="B13">
        <f>B12/COS(PI()/180*B5)-SQRT(((B12^2)/COS(PI()/180*B5)^2)-(B1^2)/SIN(PI()/180*B5)^2)</f>
        <v>1.9362755141063275</v>
      </c>
    </row>
    <row r="14" spans="1:2" x14ac:dyDescent="0.25">
      <c r="A14" t="s">
        <v>8</v>
      </c>
      <c r="B14">
        <f>3*10^-6*B13*TAN(PI()/180*B5)*SIN(PI()/180*B5)</f>
        <v>3.1330652170245314E-6</v>
      </c>
    </row>
    <row r="15" spans="1:2" x14ac:dyDescent="0.25">
      <c r="A15" t="s">
        <v>8</v>
      </c>
      <c r="B15">
        <f>B14*3600*24</f>
        <v>0.27069683475091955</v>
      </c>
    </row>
    <row r="17" spans="1:2" x14ac:dyDescent="0.25">
      <c r="A17" t="s">
        <v>17</v>
      </c>
      <c r="B17">
        <f>B6*B1/SIN(PI()/180*B5)</f>
        <v>2.7225166970057217</v>
      </c>
    </row>
    <row r="18" spans="1:2" x14ac:dyDescent="0.25">
      <c r="A18" t="s">
        <v>8</v>
      </c>
      <c r="B18">
        <f>3*10^(-6)*B17*SIN(PI()/180*B5)^2</f>
        <v>3.3746349508543312E-6</v>
      </c>
    </row>
    <row r="19" spans="1:2" x14ac:dyDescent="0.25">
      <c r="A19" t="s">
        <v>8</v>
      </c>
      <c r="B19">
        <f>B18*3600*24</f>
        <v>0.29156845975381424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3489-DA15-4A7F-8F59-2C343E435277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8.2</vt:lpstr>
      <vt:lpstr>8.6</vt:lpstr>
      <vt:lpstr>8.8</vt:lpstr>
      <vt:lpstr>8.9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Sigman</dc:creator>
  <cp:lastModifiedBy>Jake Sigman</cp:lastModifiedBy>
  <dcterms:created xsi:type="dcterms:W3CDTF">2015-06-05T18:17:20Z</dcterms:created>
  <dcterms:modified xsi:type="dcterms:W3CDTF">2023-03-26T01:09:17Z</dcterms:modified>
</cp:coreProperties>
</file>