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8_{9F1E452F-7AE0-4FAD-A2A4-52DC7477825B}" xr6:coauthVersionLast="47" xr6:coauthVersionMax="47" xr10:uidLastSave="{00000000-0000-0000-0000-000000000000}"/>
  <bookViews>
    <workbookView xWindow="-120" yWindow="-120" windowWidth="38640" windowHeight="21240" xr2:uid="{81ECC713-3813-4B3F-8D31-2DF62247E3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39" i="1"/>
  <c r="B45" i="1"/>
  <c r="B63" i="1"/>
  <c r="B71" i="1"/>
  <c r="B93" i="1"/>
  <c r="B10" i="1"/>
  <c r="B107" i="1"/>
  <c r="B116" i="1"/>
  <c r="B6" i="1"/>
  <c r="B7" i="1"/>
  <c r="B24" i="1"/>
  <c r="B37" i="1"/>
  <c r="B114" i="1"/>
  <c r="B15" i="1"/>
  <c r="B34" i="1"/>
  <c r="B83" i="1"/>
  <c r="B95" i="1"/>
  <c r="B5" i="1"/>
  <c r="B26" i="1"/>
  <c r="B32" i="1"/>
  <c r="B42" i="1"/>
  <c r="B47" i="1"/>
  <c r="B48" i="1"/>
  <c r="B59" i="1"/>
  <c r="B67" i="1"/>
  <c r="B106" i="1"/>
  <c r="B110" i="1"/>
  <c r="B124" i="1"/>
  <c r="B13" i="1"/>
  <c r="B76" i="1"/>
  <c r="B92" i="1"/>
  <c r="B103" i="1"/>
  <c r="B105" i="1"/>
  <c r="B11" i="1"/>
  <c r="B16" i="1"/>
  <c r="B17" i="1"/>
  <c r="B51" i="1"/>
  <c r="B53" i="1"/>
  <c r="B68" i="1"/>
  <c r="B77" i="1"/>
  <c r="B82" i="1"/>
  <c r="B87" i="1"/>
  <c r="B99" i="1"/>
  <c r="B19" i="1"/>
  <c r="B21" i="1"/>
  <c r="B55" i="1"/>
  <c r="B79" i="1"/>
  <c r="B98" i="1"/>
  <c r="B38" i="1"/>
  <c r="B60" i="1"/>
  <c r="B91" i="1"/>
  <c r="B97" i="1"/>
  <c r="B111" i="1"/>
  <c r="B75" i="1"/>
  <c r="B85" i="1"/>
  <c r="B89" i="1"/>
  <c r="B104" i="1"/>
  <c r="B126" i="1"/>
  <c r="B25" i="1"/>
  <c r="B27" i="1"/>
  <c r="B62" i="1"/>
  <c r="B65" i="1"/>
  <c r="B84" i="1"/>
  <c r="B94" i="1"/>
  <c r="B125" i="1"/>
  <c r="B8" i="1"/>
  <c r="B18" i="1"/>
  <c r="B22" i="1"/>
  <c r="B50" i="1"/>
  <c r="B54" i="1"/>
  <c r="B90" i="1"/>
  <c r="B96" i="1"/>
  <c r="B101" i="1"/>
  <c r="B115" i="1"/>
  <c r="B121" i="1"/>
  <c r="B35" i="1"/>
  <c r="B58" i="1"/>
  <c r="B72" i="1"/>
  <c r="B73" i="1"/>
  <c r="B80" i="1"/>
  <c r="B20" i="1"/>
  <c r="B31" i="1"/>
  <c r="B57" i="1"/>
  <c r="B64" i="1"/>
  <c r="B102" i="1"/>
  <c r="B49" i="1"/>
  <c r="B66" i="1"/>
  <c r="B70" i="1"/>
  <c r="B86" i="1"/>
  <c r="B117" i="1"/>
  <c r="B119" i="1"/>
  <c r="B2" i="1"/>
  <c r="B36" i="1"/>
  <c r="B44" i="1"/>
  <c r="B78" i="1"/>
  <c r="B112" i="1"/>
  <c r="B122" i="1"/>
  <c r="B28" i="1"/>
  <c r="B33" i="1"/>
  <c r="B12" i="1"/>
  <c r="B14" i="1"/>
  <c r="B30" i="1"/>
  <c r="B46" i="1"/>
  <c r="B52" i="1"/>
  <c r="B61" i="1"/>
  <c r="B69" i="1"/>
  <c r="B81" i="1"/>
  <c r="B88" i="1"/>
  <c r="B108" i="1"/>
  <c r="B123" i="1"/>
  <c r="B23" i="1"/>
  <c r="B40" i="1"/>
  <c r="B43" i="1"/>
  <c r="B56" i="1"/>
  <c r="B74" i="1"/>
  <c r="B118" i="1"/>
  <c r="B3" i="1"/>
  <c r="B29" i="1"/>
  <c r="B41" i="1"/>
  <c r="B100" i="1"/>
  <c r="B109" i="1"/>
  <c r="B113" i="1"/>
  <c r="B120" i="1"/>
</calcChain>
</file>

<file path=xl/sharedStrings.xml><?xml version="1.0" encoding="utf-8"?>
<sst xmlns="http://schemas.openxmlformats.org/spreadsheetml/2006/main" count="2" uniqueCount="2">
  <si>
    <t>game_id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</si>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</sst>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8893-8BDA-41DA-BCD8-575C6B4356A3}">
  <dimension ref="A1:B126"/>
  <sheetViews>
    <sheetView tabSelected="1" topLeftCell="A58" workbookViewId="0">
      <selection activeCell="B68" sqref="B68"/>
    </sheetView>
  </sheetViews>
  <sheetFormatPr defaultRowHeight="15" x14ac:dyDescent="0.25"/>
  <cols>
    <col min="1" max="1" width="9" bestFit="1" customWidth="1"/>
    <col min="2" max="2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41200151</v>
      </c>
      <c r="B2" t="str">
        <f>HYPERLINK("https://www.nba.com/game/...-vs-...-0041200151/play-by-play?watchFullGame=true", "SAS vs LAL")</f>
        <v>SAS vs LAL</v>
      </c>
    </row>
    <row r="3" spans="1:2" x14ac:dyDescent="0.25">
      <c r="A3">
        <v>41200152</v>
      </c>
      <c r="B3" t="str">
        <f>HYPERLINK("https://www.nba.com/game/...-vs-...-0041200152/play-by-play?watchFullGame=true", "SAS vs LAL")</f>
        <v>SAS vs LAL</v>
      </c>
    </row>
    <row r="4" spans="1:2" x14ac:dyDescent="0.25">
      <c r="A4">
        <v>41200153</v>
      </c>
      <c r="B4" t="str">
        <f>HYPERLINK("https://www.nba.com/game/...-vs-...-0041200153/play-by-play?watchFullGame=true", "SAS vs LAL")</f>
        <v>SAS vs LAL</v>
      </c>
    </row>
    <row r="5" spans="1:2" x14ac:dyDescent="0.25">
      <c r="A5">
        <v>41200154</v>
      </c>
      <c r="B5" t="str">
        <f>HYPERLINK("https://www.nba.com/game/...-vs-...-0041200154/play-by-play?watchFullGame=true", "SAS vs LAL")</f>
        <v>SAS vs LAL</v>
      </c>
    </row>
    <row r="6" spans="1:2" x14ac:dyDescent="0.25">
      <c r="A6">
        <v>41200231</v>
      </c>
      <c r="B6" t="str">
        <f>HYPERLINK("https://www.nba.com/game/...-vs-...-0041200231/play-by-play?watchFullGame=true", "SAS vs GSW")</f>
        <v>SAS vs GSW</v>
      </c>
    </row>
    <row r="7" spans="1:2" x14ac:dyDescent="0.25">
      <c r="A7">
        <v>41200232</v>
      </c>
      <c r="B7" t="str">
        <f>HYPERLINK("https://www.nba.com/game/...-vs-...-0041200232/play-by-play?watchFullGame=true", "SAS vs GSW")</f>
        <v>SAS vs GSW</v>
      </c>
    </row>
    <row r="8" spans="1:2" x14ac:dyDescent="0.25">
      <c r="A8">
        <v>41200233</v>
      </c>
      <c r="B8" t="str">
        <f>HYPERLINK("https://www.nba.com/game/...-vs-...-0041200233/play-by-play?watchFullGame=true", "SAS vs GSW")</f>
        <v>SAS vs GSW</v>
      </c>
    </row>
    <row r="9" spans="1:2" x14ac:dyDescent="0.25">
      <c r="A9">
        <v>41200234</v>
      </c>
      <c r="B9" t="str">
        <f>HYPERLINK("https://www.nba.com/game/...-vs-...-0041200234/play-by-play?watchFullGame=true", "SAS vs GSW")</f>
        <v>SAS vs GSW</v>
      </c>
    </row>
    <row r="10" spans="1:2" x14ac:dyDescent="0.25">
      <c r="A10">
        <v>41200235</v>
      </c>
      <c r="B10" t="str">
        <f>HYPERLINK("https://www.nba.com/game/...-vs-...-0041200235/play-by-play?watchFullGame=true", "SAS vs GSW")</f>
        <v>SAS vs GSW</v>
      </c>
    </row>
    <row r="11" spans="1:2" x14ac:dyDescent="0.25">
      <c r="A11">
        <v>41200236</v>
      </c>
      <c r="B11" t="str">
        <f>HYPERLINK("https://www.nba.com/game/...-vs-...-0041200236/play-by-play?watchFullGame=true", "SAS vs GSW")</f>
        <v>SAS vs GSW</v>
      </c>
    </row>
    <row r="12" spans="1:2" x14ac:dyDescent="0.25">
      <c r="A12">
        <v>41200311</v>
      </c>
      <c r="B12" t="str">
        <f>HYPERLINK("https://www.nba.com/game/...-vs-...-0041200311/play-by-play?watchFullGame=true", "SAS vs MEM")</f>
        <v>SAS vs MEM</v>
      </c>
    </row>
    <row r="13" spans="1:2" x14ac:dyDescent="0.25">
      <c r="A13">
        <v>41200312</v>
      </c>
      <c r="B13" t="str">
        <f>HYPERLINK("https://www.nba.com/game/...-vs-...-0041200312/play-by-play?watchFullGame=true", "SAS vs MEM")</f>
        <v>SAS vs MEM</v>
      </c>
    </row>
    <row r="14" spans="1:2" x14ac:dyDescent="0.25">
      <c r="A14">
        <v>41200313</v>
      </c>
      <c r="B14" t="str">
        <f>HYPERLINK("https://www.nba.com/game/...-vs-...-0041200313/play-by-play?watchFullGame=true", "SAS vs MEM")</f>
        <v>SAS vs MEM</v>
      </c>
    </row>
    <row r="15" spans="1:2" x14ac:dyDescent="0.25">
      <c r="A15">
        <v>41200314</v>
      </c>
      <c r="B15" t="str">
        <f>HYPERLINK("https://www.nba.com/game/...-vs-...-0041200314/play-by-play?watchFullGame=true", "SAS vs MEM")</f>
        <v>SAS vs MEM</v>
      </c>
    </row>
    <row r="16" spans="1:2" x14ac:dyDescent="0.25">
      <c r="A16">
        <v>41200401</v>
      </c>
      <c r="B16" t="str">
        <f>HYPERLINK("https://www.nba.com/game/...-vs-...-0041200401/play-by-play?watchFullGame=true", "SAS vs MIA")</f>
        <v>SAS vs MIA</v>
      </c>
    </row>
    <row r="17" spans="1:2" x14ac:dyDescent="0.25">
      <c r="A17">
        <v>41200402</v>
      </c>
      <c r="B17" t="str">
        <f>HYPERLINK("https://www.nba.com/game/...-vs-...-0041200402/play-by-play?watchFullGame=true", "SAS vs MIA")</f>
        <v>SAS vs MIA</v>
      </c>
    </row>
    <row r="18" spans="1:2" x14ac:dyDescent="0.25">
      <c r="A18">
        <v>41200403</v>
      </c>
      <c r="B18" t="str">
        <f>HYPERLINK("https://www.nba.com/game/...-vs-...-0041200403/play-by-play?watchFullGame=true", "SAS vs MIA")</f>
        <v>SAS vs MIA</v>
      </c>
    </row>
    <row r="19" spans="1:2" x14ac:dyDescent="0.25">
      <c r="A19">
        <v>41200404</v>
      </c>
      <c r="B19" t="str">
        <f>HYPERLINK("https://www.nba.com/game/...-vs-...-0041200404/play-by-play?watchFullGame=true", "SAS vs MIA")</f>
        <v>SAS vs MIA</v>
      </c>
    </row>
    <row r="20" spans="1:2" x14ac:dyDescent="0.25">
      <c r="A20">
        <v>41200405</v>
      </c>
      <c r="B20" t="str">
        <f>HYPERLINK("https://www.nba.com/game/...-vs-...-0041200405/play-by-play?watchFullGame=true", "SAS vs MIA")</f>
        <v>SAS vs MIA</v>
      </c>
    </row>
    <row r="21" spans="1:2" x14ac:dyDescent="0.25">
      <c r="A21">
        <v>41200406</v>
      </c>
      <c r="B21" t="str">
        <f>HYPERLINK("https://www.nba.com/game/...-vs-...-0041200406/play-by-play?watchFullGame=true", "SAS vs MIA")</f>
        <v>SAS vs MIA</v>
      </c>
    </row>
    <row r="22" spans="1:2" x14ac:dyDescent="0.25">
      <c r="A22">
        <v>41200407</v>
      </c>
      <c r="B22" t="str">
        <f>HYPERLINK("https://www.nba.com/game/...-vs-...-0041200407/play-by-play?watchFullGame=true", "SAS vs MIA")</f>
        <v>SAS vs MIA</v>
      </c>
    </row>
    <row r="23" spans="1:2" x14ac:dyDescent="0.25">
      <c r="A23">
        <v>41300141</v>
      </c>
      <c r="B23" t="str">
        <f>HYPERLINK("https://www.nba.com/game/...-vs-...-0041300141/play-by-play?watchFullGame=true", "SAS vs DAL")</f>
        <v>SAS vs DAL</v>
      </c>
    </row>
    <row r="24" spans="1:2" x14ac:dyDescent="0.25">
      <c r="A24">
        <v>41300142</v>
      </c>
      <c r="B24" t="str">
        <f>HYPERLINK("https://www.nba.com/game/...-vs-...-0041300142/play-by-play?watchFullGame=true", "SAS vs DAL")</f>
        <v>SAS vs DAL</v>
      </c>
    </row>
    <row r="25" spans="1:2" x14ac:dyDescent="0.25">
      <c r="A25">
        <v>41300143</v>
      </c>
      <c r="B25" t="str">
        <f>HYPERLINK("https://www.nba.com/game/...-vs-...-0041300143/play-by-play?watchFullGame=true", "SAS vs DAL")</f>
        <v>SAS vs DAL</v>
      </c>
    </row>
    <row r="26" spans="1:2" x14ac:dyDescent="0.25">
      <c r="A26">
        <v>41300144</v>
      </c>
      <c r="B26" t="str">
        <f>HYPERLINK("https://www.nba.com/game/...-vs-...-0041300144/play-by-play?watchFullGame=true", "SAS vs DAL")</f>
        <v>SAS vs DAL</v>
      </c>
    </row>
    <row r="27" spans="1:2" x14ac:dyDescent="0.25">
      <c r="A27">
        <v>41300145</v>
      </c>
      <c r="B27" t="str">
        <f>HYPERLINK("https://www.nba.com/game/...-vs-...-0041300145/play-by-play?watchFullGame=true", "SAS vs DAL")</f>
        <v>SAS vs DAL</v>
      </c>
    </row>
    <row r="28" spans="1:2" x14ac:dyDescent="0.25">
      <c r="A28">
        <v>41300146</v>
      </c>
      <c r="B28" t="str">
        <f>HYPERLINK("https://www.nba.com/game/...-vs-...-0041300146/play-by-play?watchFullGame=true", "SAS vs DAL")</f>
        <v>SAS vs DAL</v>
      </c>
    </row>
    <row r="29" spans="1:2" x14ac:dyDescent="0.25">
      <c r="A29">
        <v>41300147</v>
      </c>
      <c r="B29" t="str">
        <f>HYPERLINK("https://www.nba.com/game/...-vs-...-0041300147/play-by-play?watchFullGame=true", "SAS vs DAL")</f>
        <v>SAS vs DAL</v>
      </c>
    </row>
    <row r="30" spans="1:2" x14ac:dyDescent="0.25">
      <c r="A30">
        <v>41300221</v>
      </c>
      <c r="B30" t="str">
        <f>HYPERLINK("https://www.nba.com/game/...-vs-...-0041300221/play-by-play?watchFullGame=true", "SAS vs POR")</f>
        <v>SAS vs POR</v>
      </c>
    </row>
    <row r="31" spans="1:2" x14ac:dyDescent="0.25">
      <c r="A31">
        <v>41300222</v>
      </c>
      <c r="B31" t="str">
        <f>HYPERLINK("https://www.nba.com/game/...-vs-...-0041300222/play-by-play?watchFullGame=true", "SAS vs POR")</f>
        <v>SAS vs POR</v>
      </c>
    </row>
    <row r="32" spans="1:2" x14ac:dyDescent="0.25">
      <c r="A32">
        <v>41300223</v>
      </c>
      <c r="B32" t="str">
        <f>HYPERLINK("https://www.nba.com/game/...-vs-...-0041300223/play-by-play?watchFullGame=true", "SAS vs POR")</f>
        <v>SAS vs POR</v>
      </c>
    </row>
    <row r="33" spans="1:2" x14ac:dyDescent="0.25">
      <c r="A33">
        <v>41300224</v>
      </c>
      <c r="B33" t="str">
        <f>HYPERLINK("https://www.nba.com/game/...-vs-...-0041300224/play-by-play?watchFullGame=true", "SAS vs POR")</f>
        <v>SAS vs POR</v>
      </c>
    </row>
    <row r="34" spans="1:2" x14ac:dyDescent="0.25">
      <c r="A34">
        <v>41300225</v>
      </c>
      <c r="B34" t="str">
        <f>HYPERLINK("https://www.nba.com/game/...-vs-...-0041300225/play-by-play?watchFullGame=true", "SAS vs POR")</f>
        <v>SAS vs POR</v>
      </c>
    </row>
    <row r="35" spans="1:2" x14ac:dyDescent="0.25">
      <c r="A35">
        <v>41300311</v>
      </c>
      <c r="B35" t="str">
        <f>HYPERLINK("https://www.nba.com/game/...-vs-...-0041300311/play-by-play?watchFullGame=true", "SAS vs OKC")</f>
        <v>SAS vs OKC</v>
      </c>
    </row>
    <row r="36" spans="1:2" x14ac:dyDescent="0.25">
      <c r="A36">
        <v>41300312</v>
      </c>
      <c r="B36" t="str">
        <f>HYPERLINK("https://www.nba.com/game/...-vs-...-0041300312/play-by-play?watchFullGame=true", "SAS vs OKC")</f>
        <v>SAS vs OKC</v>
      </c>
    </row>
    <row r="37" spans="1:2" x14ac:dyDescent="0.25">
      <c r="A37">
        <v>41300313</v>
      </c>
      <c r="B37" t="str">
        <f>HYPERLINK("https://www.nba.com/game/...-vs-...-0041300313/play-by-play?watchFullGame=true", "SAS vs OKC")</f>
        <v>SAS vs OKC</v>
      </c>
    </row>
    <row r="38" spans="1:2" x14ac:dyDescent="0.25">
      <c r="A38">
        <v>41300314</v>
      </c>
      <c r="B38" t="str">
        <f>HYPERLINK("https://www.nba.com/game/...-vs-...-0041300314/play-by-play?watchFullGame=true", "SAS vs OKC")</f>
        <v>SAS vs OKC</v>
      </c>
    </row>
    <row r="39" spans="1:2" x14ac:dyDescent="0.25">
      <c r="A39">
        <v>41300315</v>
      </c>
      <c r="B39" t="str">
        <f>HYPERLINK("https://www.nba.com/game/...-vs-...-0041300315/play-by-play?watchFullGame=true", "SAS vs OKC")</f>
        <v>SAS vs OKC</v>
      </c>
    </row>
    <row r="40" spans="1:2" x14ac:dyDescent="0.25">
      <c r="A40">
        <v>41300316</v>
      </c>
      <c r="B40" t="str">
        <f>HYPERLINK("https://www.nba.com/game/...-vs-...-0041300316/play-by-play?watchFullGame=true", "SAS vs OKC")</f>
        <v>SAS vs OKC</v>
      </c>
    </row>
    <row r="41" spans="1:2" x14ac:dyDescent="0.25">
      <c r="A41">
        <v>41300401</v>
      </c>
      <c r="B41" t="str">
        <f>HYPERLINK("https://www.nba.com/game/...-vs-...-0041300401/play-by-play?watchFullGame=true", "SAS vs MIA")</f>
        <v>SAS vs MIA</v>
      </c>
    </row>
    <row r="42" spans="1:2" x14ac:dyDescent="0.25">
      <c r="A42">
        <v>41300402</v>
      </c>
      <c r="B42" t="str">
        <f>HYPERLINK("https://www.nba.com/game/...-vs-...-0041300402/play-by-play?watchFullGame=true", "SAS vs MIA")</f>
        <v>SAS vs MIA</v>
      </c>
    </row>
    <row r="43" spans="1:2" x14ac:dyDescent="0.25">
      <c r="A43">
        <v>41300403</v>
      </c>
      <c r="B43" t="str">
        <f>HYPERLINK("https://www.nba.com/game/...-vs-...-0041300403/play-by-play?watchFullGame=true", "SAS vs MIA")</f>
        <v>SAS vs MIA</v>
      </c>
    </row>
    <row r="44" spans="1:2" x14ac:dyDescent="0.25">
      <c r="A44">
        <v>41300404</v>
      </c>
      <c r="B44" t="str">
        <f>HYPERLINK("https://www.nba.com/game/...-vs-...-0041300404/play-by-play?watchFullGame=true", "SAS vs MIA")</f>
        <v>SAS vs MIA</v>
      </c>
    </row>
    <row r="45" spans="1:2" x14ac:dyDescent="0.25">
      <c r="A45">
        <v>41300405</v>
      </c>
      <c r="B45" t="str">
        <f>HYPERLINK("https://www.nba.com/game/...-vs-...-0041300405/play-by-play?watchFullGame=true", "SAS vs MIA")</f>
        <v>SAS vs MIA</v>
      </c>
    </row>
    <row r="46" spans="1:2" x14ac:dyDescent="0.25">
      <c r="A46">
        <v>41400161</v>
      </c>
      <c r="B46" t="str">
        <f>HYPERLINK("https://www.nba.com/game/...-vs-...-0041400161/play-by-play?watchFullGame=true", "SAS vs LAC")</f>
        <v>SAS vs LAC</v>
      </c>
    </row>
    <row r="47" spans="1:2" x14ac:dyDescent="0.25">
      <c r="A47">
        <v>41400162</v>
      </c>
      <c r="B47" t="str">
        <f>HYPERLINK("https://www.nba.com/game/...-vs-...-0041400162/play-by-play?watchFullGame=true", "SAS vs LAC")</f>
        <v>SAS vs LAC</v>
      </c>
    </row>
    <row r="48" spans="1:2" x14ac:dyDescent="0.25">
      <c r="A48">
        <v>41400163</v>
      </c>
      <c r="B48" t="str">
        <f>HYPERLINK("https://www.nba.com/game/...-vs-...-0041400163/play-by-play?watchFullGame=true", "SAS vs LAC")</f>
        <v>SAS vs LAC</v>
      </c>
    </row>
    <row r="49" spans="1:2" x14ac:dyDescent="0.25">
      <c r="A49">
        <v>41400164</v>
      </c>
      <c r="B49" t="str">
        <f>HYPERLINK("https://www.nba.com/game/...-vs-...-0041400164/play-by-play?watchFullGame=true", "SAS vs LAC")</f>
        <v>SAS vs LAC</v>
      </c>
    </row>
    <row r="50" spans="1:2" x14ac:dyDescent="0.25">
      <c r="A50">
        <v>41400165</v>
      </c>
      <c r="B50" t="str">
        <f>HYPERLINK("https://www.nba.com/game/...-vs-...-0041400165/play-by-play?watchFullGame=true", "SAS vs LAC")</f>
        <v>SAS vs LAC</v>
      </c>
    </row>
    <row r="51" spans="1:2" x14ac:dyDescent="0.25">
      <c r="A51">
        <v>41400166</v>
      </c>
      <c r="B51" t="str">
        <f>HYPERLINK("https://www.nba.com/game/...-vs-...-0041400166/play-by-play?watchFullGame=true", "SAS vs LAC")</f>
        <v>SAS vs LAC</v>
      </c>
    </row>
    <row r="52" spans="1:2" x14ac:dyDescent="0.25">
      <c r="A52">
        <v>41400167</v>
      </c>
      <c r="B52" t="str">
        <f>HYPERLINK("https://www.nba.com/game/...-vs-...-0041400167/play-by-play?watchFullGame=true", "SAS vs LAC")</f>
        <v>SAS vs LAC</v>
      </c>
    </row>
    <row r="53" spans="1:2" x14ac:dyDescent="0.25">
      <c r="A53">
        <v>41500151</v>
      </c>
      <c r="B53" t="str">
        <f>HYPERLINK("https://www.nba.com/game/...-vs-...-0041500151/play-by-play?watchFullGame=true", "SAS vs MEM")</f>
        <v>SAS vs MEM</v>
      </c>
    </row>
    <row r="54" spans="1:2" x14ac:dyDescent="0.25">
      <c r="A54">
        <v>41500152</v>
      </c>
      <c r="B54" t="str">
        <f>HYPERLINK("https://www.nba.com/game/...-vs-...-0041500152/play-by-play?watchFullGame=true", "SAS vs MEM")</f>
        <v>SAS vs MEM</v>
      </c>
    </row>
    <row r="55" spans="1:2" x14ac:dyDescent="0.25">
      <c r="A55">
        <v>41500153</v>
      </c>
      <c r="B55" t="str">
        <f>HYPERLINK("https://www.nba.com/game/...-vs-...-0041500153/play-by-play?watchFullGame=true", "SAS vs MEM")</f>
        <v>SAS vs MEM</v>
      </c>
    </row>
    <row r="56" spans="1:2" x14ac:dyDescent="0.25">
      <c r="A56">
        <v>41500154</v>
      </c>
      <c r="B56" t="str">
        <f>HYPERLINK("https://www.nba.com/game/...-vs-...-0041500154/play-by-play?watchFullGame=true", "SAS vs MEM")</f>
        <v>SAS vs MEM</v>
      </c>
    </row>
    <row r="57" spans="1:2" x14ac:dyDescent="0.25">
      <c r="A57">
        <v>41500231</v>
      </c>
      <c r="B57" t="str">
        <f>HYPERLINK("https://www.nba.com/game/...-vs-...-0041500231/play-by-play?watchFullGame=true", "SAS vs OKC")</f>
        <v>SAS vs OKC</v>
      </c>
    </row>
    <row r="58" spans="1:2" x14ac:dyDescent="0.25">
      <c r="A58">
        <v>41500232</v>
      </c>
      <c r="B58" t="str">
        <f>HYPERLINK("https://www.nba.com/game/...-vs-...-0041500232/play-by-play?watchFullGame=true", "SAS vs OKC")</f>
        <v>SAS vs OKC</v>
      </c>
    </row>
    <row r="59" spans="1:2" x14ac:dyDescent="0.25">
      <c r="A59">
        <v>41500233</v>
      </c>
      <c r="B59" t="str">
        <f>HYPERLINK("https://www.nba.com/game/...-vs-...-0041500233/play-by-play?watchFullGame=true", "SAS vs OKC")</f>
        <v>SAS vs OKC</v>
      </c>
    </row>
    <row r="60" spans="1:2" x14ac:dyDescent="0.25">
      <c r="A60">
        <v>41500234</v>
      </c>
      <c r="B60" t="str">
        <f>HYPERLINK("https://www.nba.com/game/...-vs-...-0041500234/play-by-play?watchFullGame=true", "SAS vs OKC")</f>
        <v>SAS vs OKC</v>
      </c>
    </row>
    <row r="61" spans="1:2" x14ac:dyDescent="0.25">
      <c r="A61">
        <v>41500235</v>
      </c>
      <c r="B61" t="str">
        <f>HYPERLINK("https://www.nba.com/game/...-vs-...-0041500235/play-by-play?watchFullGame=true", "SAS vs OKC")</f>
        <v>SAS vs OKC</v>
      </c>
    </row>
    <row r="62" spans="1:2" x14ac:dyDescent="0.25">
      <c r="A62">
        <v>41500236</v>
      </c>
      <c r="B62" t="str">
        <f>HYPERLINK("https://www.nba.com/game/...-vs-...-0041500236/play-by-play?watchFullGame=true", "SAS vs OKC")</f>
        <v>SAS vs OKC</v>
      </c>
    </row>
    <row r="63" spans="1:2" x14ac:dyDescent="0.25">
      <c r="A63">
        <v>41600151</v>
      </c>
      <c r="B63" t="str">
        <f>HYPERLINK("https://www.nba.com/game/...-vs-...-0041600151/play-by-play?watchFullGame=true", "SAS vs MEM")</f>
        <v>SAS vs MEM</v>
      </c>
    </row>
    <row r="64" spans="1:2" x14ac:dyDescent="0.25">
      <c r="A64">
        <v>41600152</v>
      </c>
      <c r="B64" t="str">
        <f>HYPERLINK("https://www.nba.com/game/...-vs-...-0041600152/play-by-play?watchFullGame=true", "SAS vs MEM")</f>
        <v>SAS vs MEM</v>
      </c>
    </row>
    <row r="65" spans="1:2" x14ac:dyDescent="0.25">
      <c r="A65">
        <v>41600153</v>
      </c>
      <c r="B65" t="str">
        <f>HYPERLINK("https://www.nba.com/game/...-vs-...-0041600153/play-by-play?watchFullGame=true", "SAS vs MEM")</f>
        <v>SAS vs MEM</v>
      </c>
    </row>
    <row r="66" spans="1:2" x14ac:dyDescent="0.25">
      <c r="A66">
        <v>41600154</v>
      </c>
      <c r="B66" t="str">
        <f>HYPERLINK("https://www.nba.com/game/...-vs-...-0041600154/play-by-play?watchFullGame=true", "SAS vs MEM")</f>
        <v>SAS vs MEM</v>
      </c>
    </row>
    <row r="67" spans="1:2" x14ac:dyDescent="0.25">
      <c r="A67">
        <v>41600155</v>
      </c>
      <c r="B67" t="str">
        <f>HYPERLINK("https://www.nba.com/game/...-vs-...-0041600155/play-by-play?watchFullGame=true", "SAS vs MEM")</f>
        <v>SAS vs MEM</v>
      </c>
    </row>
    <row r="68" spans="1:2" x14ac:dyDescent="0.25">
      <c r="A68">
        <v>41600156</v>
      </c>
      <c r="B68" t="str">
        <f>HYPERLINK("https://www.nba.com/game/...-vs-...-0041600156/play-by-play?watchFullGame=true", "SAS vs MEM")</f>
        <v>SAS vs MEM</v>
      </c>
    </row>
    <row r="69" spans="1:2" x14ac:dyDescent="0.25">
      <c r="A69">
        <v>41600231</v>
      </c>
      <c r="B69" t="str">
        <f>HYPERLINK("https://www.nba.com/game/...-vs-...-0041600231/play-by-play?watchFullGame=true", "SAS vs HOU")</f>
        <v>SAS vs HOU</v>
      </c>
    </row>
    <row r="70" spans="1:2" x14ac:dyDescent="0.25">
      <c r="A70">
        <v>41600232</v>
      </c>
      <c r="B70" t="str">
        <f>HYPERLINK("https://www.nba.com/game/...-vs-...-0041600232/play-by-play?watchFullGame=true", "SAS vs HOU")</f>
        <v>SAS vs HOU</v>
      </c>
    </row>
    <row r="71" spans="1:2" x14ac:dyDescent="0.25">
      <c r="A71">
        <v>41600233</v>
      </c>
      <c r="B71" t="str">
        <f>HYPERLINK("https://www.nba.com/game/...-vs-...-0041600233/play-by-play?watchFullGame=true", "SAS vs HOU")</f>
        <v>SAS vs HOU</v>
      </c>
    </row>
    <row r="72" spans="1:2" x14ac:dyDescent="0.25">
      <c r="A72">
        <v>41600234</v>
      </c>
      <c r="B72" t="str">
        <f>HYPERLINK("https://www.nba.com/game/...-vs-...-0041600234/play-by-play?watchFullGame=true", "SAS vs HOU")</f>
        <v>SAS vs HOU</v>
      </c>
    </row>
    <row r="73" spans="1:2" x14ac:dyDescent="0.25">
      <c r="A73">
        <v>41600235</v>
      </c>
      <c r="B73" t="str">
        <f>HYPERLINK("https://www.nba.com/game/...-vs-...-0041600235/play-by-play?watchFullGame=true", "SAS vs HOU")</f>
        <v>SAS vs HOU</v>
      </c>
    </row>
    <row r="74" spans="1:2" x14ac:dyDescent="0.25">
      <c r="A74">
        <v>41600311</v>
      </c>
      <c r="B74" t="str">
        <f>HYPERLINK("https://www.nba.com/game/...-vs-...-0041600311/play-by-play?watchFullGame=true", "SAS vs GSW")</f>
        <v>SAS vs GSW</v>
      </c>
    </row>
    <row r="75" spans="1:2" x14ac:dyDescent="0.25">
      <c r="A75">
        <v>41800111</v>
      </c>
      <c r="B75" t="str">
        <f>HYPERLINK("https://www.nba.com/game/...-vs-...-0041800111/play-by-play?watchFullGame=true", "TOR vs ORL")</f>
        <v>TOR vs ORL</v>
      </c>
    </row>
    <row r="76" spans="1:2" x14ac:dyDescent="0.25">
      <c r="A76">
        <v>41800112</v>
      </c>
      <c r="B76" t="str">
        <f>HYPERLINK("https://www.nba.com/game/...-vs-...-0041800112/play-by-play?watchFullGame=true", "TOR vs ORL")</f>
        <v>TOR vs ORL</v>
      </c>
    </row>
    <row r="77" spans="1:2" x14ac:dyDescent="0.25">
      <c r="A77">
        <v>41800113</v>
      </c>
      <c r="B77" t="str">
        <f>HYPERLINK("https://www.nba.com/game/...-vs-...-0041800113/play-by-play?watchFullGame=true", "TOR vs ORL")</f>
        <v>TOR vs ORL</v>
      </c>
    </row>
    <row r="78" spans="1:2" x14ac:dyDescent="0.25">
      <c r="A78">
        <v>41800114</v>
      </c>
      <c r="B78" t="str">
        <f>HYPERLINK("https://www.nba.com/game/...-vs-...-0041800114/play-by-play?watchFullGame=true", "TOR vs ORL")</f>
        <v>TOR vs ORL</v>
      </c>
    </row>
    <row r="79" spans="1:2" x14ac:dyDescent="0.25">
      <c r="A79">
        <v>41800115</v>
      </c>
      <c r="B79" t="str">
        <f>HYPERLINK("https://www.nba.com/game/...-vs-...-0041800115/play-by-play?watchFullGame=true", "TOR vs ORL")</f>
        <v>TOR vs ORL</v>
      </c>
    </row>
    <row r="80" spans="1:2" x14ac:dyDescent="0.25">
      <c r="A80">
        <v>41800211</v>
      </c>
      <c r="B80" t="str">
        <f>HYPERLINK("https://www.nba.com/game/...-vs-...-0041800211/play-by-play?watchFullGame=true", "TOR vs PHI")</f>
        <v>TOR vs PHI</v>
      </c>
    </row>
    <row r="81" spans="1:2" x14ac:dyDescent="0.25">
      <c r="A81">
        <v>41800212</v>
      </c>
      <c r="B81" t="str">
        <f>HYPERLINK("https://www.nba.com/game/...-vs-...-0041800212/play-by-play?watchFullGame=true", "TOR vs PHI")</f>
        <v>TOR vs PHI</v>
      </c>
    </row>
    <row r="82" spans="1:2" x14ac:dyDescent="0.25">
      <c r="A82">
        <v>41800213</v>
      </c>
      <c r="B82" t="str">
        <f>HYPERLINK("https://www.nba.com/game/...-vs-...-0041800213/play-by-play?watchFullGame=true", "TOR vs PHI")</f>
        <v>TOR vs PHI</v>
      </c>
    </row>
    <row r="83" spans="1:2" x14ac:dyDescent="0.25">
      <c r="A83">
        <v>41800214</v>
      </c>
      <c r="B83" t="str">
        <f>HYPERLINK("https://www.nba.com/game/...-vs-...-0041800214/play-by-play?watchFullGame=true", "TOR vs PHI")</f>
        <v>TOR vs PHI</v>
      </c>
    </row>
    <row r="84" spans="1:2" x14ac:dyDescent="0.25">
      <c r="A84">
        <v>41800215</v>
      </c>
      <c r="B84" t="str">
        <f>HYPERLINK("https://www.nba.com/game/...-vs-...-0041800215/play-by-play?watchFullGame=true", "TOR vs PHI")</f>
        <v>TOR vs PHI</v>
      </c>
    </row>
    <row r="85" spans="1:2" x14ac:dyDescent="0.25">
      <c r="A85">
        <v>41800216</v>
      </c>
      <c r="B85" t="str">
        <f>HYPERLINK("https://www.nba.com/game/...-vs-...-0041800216/play-by-play?watchFullGame=true", "TOR vs PHI")</f>
        <v>TOR vs PHI</v>
      </c>
    </row>
    <row r="86" spans="1:2" x14ac:dyDescent="0.25">
      <c r="A86">
        <v>41800217</v>
      </c>
      <c r="B86" t="str">
        <f>HYPERLINK("https://www.nba.com/game/...-vs-...-0041800217/play-by-play?watchFullGame=true", "TOR vs PHI")</f>
        <v>TOR vs PHI</v>
      </c>
    </row>
    <row r="87" spans="1:2" x14ac:dyDescent="0.25">
      <c r="A87">
        <v>41800301</v>
      </c>
      <c r="B87" t="str">
        <f>HYPERLINK("https://www.nba.com/game/...-vs-...-0041800301/play-by-play?watchFullGame=true", "TOR vs MIL")</f>
        <v>TOR vs MIL</v>
      </c>
    </row>
    <row r="88" spans="1:2" x14ac:dyDescent="0.25">
      <c r="A88">
        <v>41800302</v>
      </c>
      <c r="B88" t="str">
        <f>HYPERLINK("https://www.nba.com/game/...-vs-...-0041800302/play-by-play?watchFullGame=true", "TOR vs MIL")</f>
        <v>TOR vs MIL</v>
      </c>
    </row>
    <row r="89" spans="1:2" x14ac:dyDescent="0.25">
      <c r="A89">
        <v>41800303</v>
      </c>
      <c r="B89" t="str">
        <f>HYPERLINK("https://www.nba.com/game/...-vs-...-0041800303/play-by-play?watchFullGame=true", "TOR vs MIL")</f>
        <v>TOR vs MIL</v>
      </c>
    </row>
    <row r="90" spans="1:2" x14ac:dyDescent="0.25">
      <c r="A90">
        <v>41800304</v>
      </c>
      <c r="B90" t="str">
        <f>HYPERLINK("https://www.nba.com/game/...-vs-...-0041800304/play-by-play?watchFullGame=true", "TOR vs MIL")</f>
        <v>TOR vs MIL</v>
      </c>
    </row>
    <row r="91" spans="1:2" x14ac:dyDescent="0.25">
      <c r="A91">
        <v>41800305</v>
      </c>
      <c r="B91" t="str">
        <f>HYPERLINK("https://www.nba.com/game/...-vs-...-0041800305/play-by-play?watchFullGame=true", "TOR vs MIL")</f>
        <v>TOR vs MIL</v>
      </c>
    </row>
    <row r="92" spans="1:2" x14ac:dyDescent="0.25">
      <c r="A92">
        <v>41800306</v>
      </c>
      <c r="B92" t="str">
        <f>HYPERLINK("https://www.nba.com/game/...-vs-...-0041800306/play-by-play?watchFullGame=true", "TOR vs MIL")</f>
        <v>TOR vs MIL</v>
      </c>
    </row>
    <row r="93" spans="1:2" x14ac:dyDescent="0.25">
      <c r="A93">
        <v>41800401</v>
      </c>
      <c r="B93" t="str">
        <f>HYPERLINK("https://www.nba.com/game/...-vs-...-0041800401/play-by-play?watchFullGame=true", "TOR vs GSW")</f>
        <v>TOR vs GSW</v>
      </c>
    </row>
    <row r="94" spans="1:2" x14ac:dyDescent="0.25">
      <c r="A94">
        <v>41800402</v>
      </c>
      <c r="B94" t="str">
        <f>HYPERLINK("https://www.nba.com/game/...-vs-...-0041800402/play-by-play?watchFullGame=true", "TOR vs GSW")</f>
        <v>TOR vs GSW</v>
      </c>
    </row>
    <row r="95" spans="1:2" x14ac:dyDescent="0.25">
      <c r="A95">
        <v>41800403</v>
      </c>
      <c r="B95" t="str">
        <f>HYPERLINK("https://www.nba.com/game/...-vs-...-0041800403/play-by-play?watchFullGame=true", "TOR vs GSW")</f>
        <v>TOR vs GSW</v>
      </c>
    </row>
    <row r="96" spans="1:2" x14ac:dyDescent="0.25">
      <c r="A96">
        <v>41800404</v>
      </c>
      <c r="B96" t="str">
        <f>HYPERLINK("https://www.nba.com/game/...-vs-...-0041800404/play-by-play?watchFullGame=true", "TOR vs GSW")</f>
        <v>TOR vs GSW</v>
      </c>
    </row>
    <row r="97" spans="1:2" x14ac:dyDescent="0.25">
      <c r="A97">
        <v>41800405</v>
      </c>
      <c r="B97" t="str">
        <f>HYPERLINK("https://www.nba.com/game/...-vs-...-0041800405/play-by-play?watchFullGame=true", "TOR vs GSW")</f>
        <v>TOR vs GSW</v>
      </c>
    </row>
    <row r="98" spans="1:2" x14ac:dyDescent="0.25">
      <c r="A98">
        <v>41800406</v>
      </c>
      <c r="B98" t="str">
        <f>HYPERLINK("https://www.nba.com/game/...-vs-...-0041800406/play-by-play?watchFullGame=true", "TOR vs GSW")</f>
        <v>TOR vs GSW</v>
      </c>
    </row>
    <row r="99" spans="1:2" x14ac:dyDescent="0.25">
      <c r="A99">
        <v>41900151</v>
      </c>
      <c r="B99" t="str">
        <f>HYPERLINK("https://www.nba.com/game/...-vs-...-0041900151/play-by-play?watchFullGame=true", "LAC vs DAL")</f>
        <v>LAC vs DAL</v>
      </c>
    </row>
    <row r="100" spans="1:2" x14ac:dyDescent="0.25">
      <c r="A100">
        <v>41900152</v>
      </c>
      <c r="B100" t="str">
        <f>HYPERLINK("https://www.nba.com/game/...-vs-...-0041900152/play-by-play?watchFullGame=true", "LAC vs DAL")</f>
        <v>LAC vs DAL</v>
      </c>
    </row>
    <row r="101" spans="1:2" x14ac:dyDescent="0.25">
      <c r="A101">
        <v>41900153</v>
      </c>
      <c r="B101" t="str">
        <f>HYPERLINK("https://www.nba.com/game/...-vs-...-0041900153/play-by-play?watchFullGame=true", "LAC vs DAL")</f>
        <v>LAC vs DAL</v>
      </c>
    </row>
    <row r="102" spans="1:2" x14ac:dyDescent="0.25">
      <c r="A102">
        <v>41900154</v>
      </c>
      <c r="B102" t="str">
        <f>HYPERLINK("https://www.nba.com/game/...-vs-...-0041900154/play-by-play?watchFullGame=true", "LAC vs DAL")</f>
        <v>LAC vs DAL</v>
      </c>
    </row>
    <row r="103" spans="1:2" x14ac:dyDescent="0.25">
      <c r="A103">
        <v>41900155</v>
      </c>
      <c r="B103" t="str">
        <f>HYPERLINK("https://www.nba.com/game/...-vs-...-0041900155/play-by-play?watchFullGame=true", "LAC vs DAL")</f>
        <v>LAC vs DAL</v>
      </c>
    </row>
    <row r="104" spans="1:2" x14ac:dyDescent="0.25">
      <c r="A104">
        <v>41900156</v>
      </c>
      <c r="B104" t="str">
        <f>HYPERLINK("https://www.nba.com/game/...-vs-...-0041900156/play-by-play?watchFullGame=true", "LAC vs DAL")</f>
        <v>LAC vs DAL</v>
      </c>
    </row>
    <row r="105" spans="1:2" x14ac:dyDescent="0.25">
      <c r="A105">
        <v>41900231</v>
      </c>
      <c r="B105" t="str">
        <f>HYPERLINK("https://www.nba.com/game/...-vs-...-0041900231/play-by-play?watchFullGame=true", "LAC vs DEN")</f>
        <v>LAC vs DEN</v>
      </c>
    </row>
    <row r="106" spans="1:2" x14ac:dyDescent="0.25">
      <c r="A106">
        <v>41900232</v>
      </c>
      <c r="B106" t="str">
        <f>HYPERLINK("https://www.nba.com/game/...-vs-...-0041900232/play-by-play?watchFullGame=true", "LAC vs DEN")</f>
        <v>LAC vs DEN</v>
      </c>
    </row>
    <row r="107" spans="1:2" x14ac:dyDescent="0.25">
      <c r="A107">
        <v>41900233</v>
      </c>
      <c r="B107" t="str">
        <f>HYPERLINK("https://www.nba.com/game/...-vs-...-0041900233/play-by-play?watchFullGame=true", "LAC vs DEN")</f>
        <v>LAC vs DEN</v>
      </c>
    </row>
    <row r="108" spans="1:2" x14ac:dyDescent="0.25">
      <c r="A108">
        <v>41900234</v>
      </c>
      <c r="B108" t="str">
        <f>HYPERLINK("https://www.nba.com/game/...-vs-...-0041900234/play-by-play?watchFullGame=true", "LAC vs DEN")</f>
        <v>LAC vs DEN</v>
      </c>
    </row>
    <row r="109" spans="1:2" x14ac:dyDescent="0.25">
      <c r="A109">
        <v>41900235</v>
      </c>
      <c r="B109" t="str">
        <f>HYPERLINK("https://www.nba.com/game/...-vs-...-0041900235/play-by-play?watchFullGame=true", "LAC vs DEN")</f>
        <v>LAC vs DEN</v>
      </c>
    </row>
    <row r="110" spans="1:2" x14ac:dyDescent="0.25">
      <c r="A110">
        <v>41900236</v>
      </c>
      <c r="B110" t="str">
        <f>HYPERLINK("https://www.nba.com/game/...-vs-...-0041900236/play-by-play?watchFullGame=true", "LAC vs DEN")</f>
        <v>LAC vs DEN</v>
      </c>
    </row>
    <row r="111" spans="1:2" x14ac:dyDescent="0.25">
      <c r="A111">
        <v>41900237</v>
      </c>
      <c r="B111" t="str">
        <f>HYPERLINK("https://www.nba.com/game/...-vs-...-0041900237/play-by-play?watchFullGame=true", "LAC vs DEN")</f>
        <v>LAC vs DEN</v>
      </c>
    </row>
    <row r="112" spans="1:2" x14ac:dyDescent="0.25">
      <c r="A112">
        <v>42000171</v>
      </c>
      <c r="B112" t="str">
        <f>HYPERLINK("https://www.nba.com/game/...-vs-...-0042000171/play-by-play?watchFullGame=true", "LAC vs DAL")</f>
        <v>LAC vs DAL</v>
      </c>
    </row>
    <row r="113" spans="1:2" x14ac:dyDescent="0.25">
      <c r="A113">
        <v>42000172</v>
      </c>
      <c r="B113" t="str">
        <f>HYPERLINK("https://www.nba.com/game/...-vs-...-0042000172/play-by-play?watchFullGame=true", "LAC vs DAL")</f>
        <v>LAC vs DAL</v>
      </c>
    </row>
    <row r="114" spans="1:2" x14ac:dyDescent="0.25">
      <c r="A114">
        <v>42000173</v>
      </c>
      <c r="B114" t="str">
        <f>HYPERLINK("https://www.nba.com/game/...-vs-...-0042000173/play-by-play?watchFullGame=true", "LAC vs DAL")</f>
        <v>LAC vs DAL</v>
      </c>
    </row>
    <row r="115" spans="1:2" x14ac:dyDescent="0.25">
      <c r="A115">
        <v>42000174</v>
      </c>
      <c r="B115" t="str">
        <f>HYPERLINK("https://www.nba.com/game/...-vs-...-0042000174/play-by-play?watchFullGame=true", "LAC vs DAL")</f>
        <v>LAC vs DAL</v>
      </c>
    </row>
    <row r="116" spans="1:2" x14ac:dyDescent="0.25">
      <c r="A116">
        <v>42000175</v>
      </c>
      <c r="B116" t="str">
        <f>HYPERLINK("https://www.nba.com/game/...-vs-...-0042000175/play-by-play?watchFullGame=true", "LAC vs DAL")</f>
        <v>LAC vs DAL</v>
      </c>
    </row>
    <row r="117" spans="1:2" x14ac:dyDescent="0.25">
      <c r="A117">
        <v>42000176</v>
      </c>
      <c r="B117" t="str">
        <f>HYPERLINK("https://www.nba.com/game/...-vs-...-0042000176/play-by-play?watchFullGame=true", "LAC vs DAL")</f>
        <v>LAC vs DAL</v>
      </c>
    </row>
    <row r="118" spans="1:2" x14ac:dyDescent="0.25">
      <c r="A118">
        <v>42000177</v>
      </c>
      <c r="B118" t="str">
        <f>HYPERLINK("https://www.nba.com/game/...-vs-...-0042000177/play-by-play?watchFullGame=true", "LAC vs DAL")</f>
        <v>LAC vs DAL</v>
      </c>
    </row>
    <row r="119" spans="1:2" x14ac:dyDescent="0.25">
      <c r="A119">
        <v>42000221</v>
      </c>
      <c r="B119" t="str">
        <f>HYPERLINK("https://www.nba.com/game/...-vs-...-0042000221/play-by-play?watchFullGame=true", "LAC vs UTA")</f>
        <v>LAC vs UTA</v>
      </c>
    </row>
    <row r="120" spans="1:2" x14ac:dyDescent="0.25">
      <c r="A120">
        <v>42000222</v>
      </c>
      <c r="B120" t="str">
        <f>HYPERLINK("https://www.nba.com/game/...-vs-...-0042000222/play-by-play?watchFullGame=true", "LAC vs UTA")</f>
        <v>LAC vs UTA</v>
      </c>
    </row>
    <row r="121" spans="1:2" x14ac:dyDescent="0.25">
      <c r="A121">
        <v>42000223</v>
      </c>
      <c r="B121" t="str">
        <f>HYPERLINK("https://www.nba.com/game/...-vs-...-0042000223/play-by-play?watchFullGame=true", "LAC vs UTA")</f>
        <v>LAC vs UTA</v>
      </c>
    </row>
    <row r="122" spans="1:2" x14ac:dyDescent="0.25">
      <c r="A122">
        <v>42000224</v>
      </c>
      <c r="B122" t="str">
        <f>HYPERLINK("https://www.nba.com/game/...-vs-...-0042000224/play-by-play?watchFullGame=true", "LAC vs UTA")</f>
        <v>LAC vs UTA</v>
      </c>
    </row>
    <row r="123" spans="1:2" x14ac:dyDescent="0.25">
      <c r="A123">
        <v>42200171</v>
      </c>
      <c r="B123" t="str">
        <f>HYPERLINK("https://www.nba.com/game/...-vs-...-0042200171/play-by-play?watchFullGame=true", "LAC vs PHX")</f>
        <v>LAC vs PHX</v>
      </c>
    </row>
    <row r="124" spans="1:2" x14ac:dyDescent="0.25">
      <c r="A124">
        <v>42200172</v>
      </c>
      <c r="B124" t="str">
        <f>HYPERLINK("https://www.nba.com/game/...-vs-...-0042200172/play-by-play?watchFullGame=true", "LAC vs PHX")</f>
        <v>LAC vs PHX</v>
      </c>
    </row>
    <row r="125" spans="1:2" x14ac:dyDescent="0.25">
      <c r="A125">
        <v>42300172</v>
      </c>
      <c r="B125" t="str">
        <f>HYPERLINK("https://www.nba.com/game/...-vs-...-0042300172/play-by-play?watchFullGame=true", "LAC vs DAL")</f>
        <v>LAC vs DAL</v>
      </c>
    </row>
    <row r="126" spans="1:2" x14ac:dyDescent="0.25">
      <c r="A126">
        <v>42300173</v>
      </c>
      <c r="B126" t="str">
        <f>HYPERLINK("https://www.nba.com/game/...-vs-...-0042300173/play-by-play?watchFullGame=true", "LAC vs DAL")</f>
        <v>LAC vs DAL</v>
      </c>
    </row>
  </sheetData>
  <sortState xmlns:xlrd2="http://schemas.microsoft.com/office/spreadsheetml/2017/richdata2" ref="A2:B126">
    <sortCondition ref="A3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2025-03-17T17:27:20Z</dcterms:created>
  <dcterms:modified xsi:type="dcterms:W3CDTF">2025-03-17T17:32:04Z</dcterms:modified>
</cp:coreProperties>
</file>