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4697EF25-475B-4021-BEF6-2BCA09FE8224}" xr6:coauthVersionLast="47" xr6:coauthVersionMax="47" xr10:uidLastSave="{00000000-0000-0000-0000-000000000000}"/>
  <bookViews>
    <workbookView xWindow="-120" yWindow="-120" windowWidth="38640" windowHeight="21240" xr2:uid="{CB4DE14A-F2D7-409D-91FB-B7C8BBB5659D}"/>
  </bookViews>
  <sheets>
    <sheet name="Teams" sheetId="1" r:id="rId1"/>
  </sheets>
  <definedNames>
    <definedName name="ExternalData_1" localSheetId="0" hidden="1">Teams!$A$2:$F$32</definedName>
    <definedName name="ExternalData_10" localSheetId="0" hidden="1">Teams!$Z$2:$AB$6</definedName>
    <definedName name="ExternalData_2" localSheetId="0" hidden="1">Teams!$J$2:$O$32</definedName>
    <definedName name="ExternalData_3" localSheetId="0" hidden="1">Teams!$A$36:$G$66</definedName>
    <definedName name="ExternalData_4" localSheetId="0" hidden="1">Teams!$J$36:$O$66</definedName>
    <definedName name="ExternalData_5" localSheetId="0" hidden="1">Teams!$Q$36:$V$65</definedName>
    <definedName name="ExternalData_6" localSheetId="0" hidden="1">Teams!$A$70:$F$100</definedName>
    <definedName name="ExternalData_7" localSheetId="0" hidden="1">Teams!$J$70:$O$100</definedName>
    <definedName name="ExternalData_8" localSheetId="0" hidden="1">Teams!$Q$76:$V$105</definedName>
    <definedName name="ExternalData_9" localSheetId="0" hidden="1">Teams!$A$104:$H$193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" i="1" l="1"/>
  <c r="AA11" i="1"/>
  <c r="AA12" i="1"/>
  <c r="AA9" i="1"/>
  <c r="Z3" i="1"/>
  <c r="Z4" i="1"/>
  <c r="Z5" i="1"/>
  <c r="Z6" i="1"/>
  <c r="AC3" i="1" l="1"/>
  <c r="AC4" i="1"/>
  <c r="AC5" i="1"/>
  <c r="AC6" i="1"/>
  <c r="AD3" i="1"/>
  <c r="AD4" i="1"/>
  <c r="AD5" i="1"/>
  <c r="A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57D42-736A-435A-AC77-7CC9E1C954A2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A120C596-0E80-47A5-B0DE-63DC3A3BA535}" keepAlive="1" name="Query - Query10" description="Connection to the 'Query10' query in the workbook." type="5" refreshedVersion="8" background="1" saveData="1">
    <dbPr connection="Provider=Microsoft.Mashup.OleDb.1;Data Source=$Workbook$;Location=Query10;Extended Properties=&quot;&quot;" command="SELECT * FROM [Query10]"/>
  </connection>
  <connection id="3" xr16:uid="{4C897C8A-CE46-4B80-A75E-0AE108414010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4" xr16:uid="{40709D2A-545E-41E0-8A32-5D070FFE4A8F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5" xr16:uid="{5B9D4ADC-5EB2-4F79-AC4A-72F4CE9019CF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6" xr16:uid="{663CD067-6D58-4AA0-B430-E22F962BADE7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7" xr16:uid="{8A6BF5A4-6C98-47AB-8D3F-DC2EB386EF53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8" xr16:uid="{0DF6E0A7-A358-4AB0-9E97-2581DD5DA73C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9" xr16:uid="{FCFE5981-46D2-402C-90D9-FA75594F2F5F}" keepAlive="1" name="Query - Query8" description="Connection to the 'Query8' query in the workbook." type="5" refreshedVersion="8" background="1" saveData="1">
    <dbPr connection="Provider=Microsoft.Mashup.OleDb.1;Data Source=$Workbook$;Location=Query8;Extended Properties=&quot;&quot;" command="SELECT * FROM [Query8]"/>
  </connection>
  <connection id="10" xr16:uid="{756AFB7D-391F-4202-8BDE-690F0BE67484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<sst xmlns="http://schemas.openxmlformats.org/spreadsheetml/2006/main" count="971" uniqueCount="168">
  <si>
    <t>Team Totals</t>
  </si>
  <si>
    <t>season_id</t>
  </si>
  <si>
    <t>team</t>
  </si>
  <si>
    <t>Makes</t>
  </si>
  <si>
    <t>Miss</t>
  </si>
  <si>
    <t>Total</t>
  </si>
  <si>
    <t>Pct</t>
  </si>
  <si>
    <t>Rockets</t>
  </si>
  <si>
    <t>Grizzlies</t>
  </si>
  <si>
    <t>Bucks</t>
  </si>
  <si>
    <t>Heat</t>
  </si>
  <si>
    <t>Hawks</t>
  </si>
  <si>
    <t>Timberwolves</t>
  </si>
  <si>
    <t>Pistons</t>
  </si>
  <si>
    <t>Hornets</t>
  </si>
  <si>
    <t>Cavaliers</t>
  </si>
  <si>
    <t>Pacers</t>
  </si>
  <si>
    <t>Spurs</t>
  </si>
  <si>
    <t>Suns</t>
  </si>
  <si>
    <t>Trail Blazers</t>
  </si>
  <si>
    <t>76ers</t>
  </si>
  <si>
    <t>Pelicans</t>
  </si>
  <si>
    <t>Celtics</t>
  </si>
  <si>
    <t>Jazz</t>
  </si>
  <si>
    <t>Kings</t>
  </si>
  <si>
    <t>Mavericks</t>
  </si>
  <si>
    <t>Raptors</t>
  </si>
  <si>
    <t>Wizards</t>
  </si>
  <si>
    <t>Clippers</t>
  </si>
  <si>
    <t>Nuggets</t>
  </si>
  <si>
    <t>Nets</t>
  </si>
  <si>
    <t>Knicks</t>
  </si>
  <si>
    <t>Lakers</t>
  </si>
  <si>
    <t>Magic</t>
  </si>
  <si>
    <t>Thunder</t>
  </si>
  <si>
    <t>Bulls</t>
  </si>
  <si>
    <t>Warriors</t>
  </si>
  <si>
    <t>Against Team Totals</t>
  </si>
  <si>
    <t>Opponent</t>
  </si>
  <si>
    <t>Team FG2 Totals</t>
  </si>
  <si>
    <t>Shot</t>
  </si>
  <si>
    <t>FG2</t>
  </si>
  <si>
    <t>FG3</t>
  </si>
  <si>
    <t>Team FG3 Totals</t>
  </si>
  <si>
    <t>Team FT Totals</t>
  </si>
  <si>
    <t>FT</t>
  </si>
  <si>
    <t>Against Team FG2 Totals</t>
  </si>
  <si>
    <t>Against FG3 Totals</t>
  </si>
  <si>
    <t>Against FT Totals</t>
  </si>
  <si>
    <t>Column1</t>
  </si>
  <si>
    <t>TeamType</t>
  </si>
  <si>
    <t>RocketsFG2</t>
  </si>
  <si>
    <t>CavaliersFG2</t>
  </si>
  <si>
    <t>BucksFG3</t>
  </si>
  <si>
    <t>PistonsFG2</t>
  </si>
  <si>
    <t>GrizzliesFG2</t>
  </si>
  <si>
    <t>HeatFG2</t>
  </si>
  <si>
    <t>HawksFG2</t>
  </si>
  <si>
    <t>ClippersFG2</t>
  </si>
  <si>
    <t>MavericksFG2</t>
  </si>
  <si>
    <t>TimberwolvesFG2</t>
  </si>
  <si>
    <t>GrizzliesFG3</t>
  </si>
  <si>
    <t>PacersFG2</t>
  </si>
  <si>
    <t>HornetsFG2</t>
  </si>
  <si>
    <t>JazzFG2</t>
  </si>
  <si>
    <t>76ersFG2</t>
  </si>
  <si>
    <t>RaptorsFG2</t>
  </si>
  <si>
    <t>SpursFG2</t>
  </si>
  <si>
    <t>CelticsFG3</t>
  </si>
  <si>
    <t>HawksFG3</t>
  </si>
  <si>
    <t>TimberwolvesFG3</t>
  </si>
  <si>
    <t>ThunderFG2</t>
  </si>
  <si>
    <t>RocketsFG3</t>
  </si>
  <si>
    <t>SunsFG3</t>
  </si>
  <si>
    <t>WizardsFG2</t>
  </si>
  <si>
    <t>BucksFG2</t>
  </si>
  <si>
    <t>KingsFG2</t>
  </si>
  <si>
    <t>PelicansFG2</t>
  </si>
  <si>
    <t>NetsFG2</t>
  </si>
  <si>
    <t>MagicFG2</t>
  </si>
  <si>
    <t>KnicksFG2</t>
  </si>
  <si>
    <t>Trail BlazersFG2</t>
  </si>
  <si>
    <t>SunsFG2</t>
  </si>
  <si>
    <t>HornetsFG3</t>
  </si>
  <si>
    <t>SpursFG3</t>
  </si>
  <si>
    <t>PacersFG3</t>
  </si>
  <si>
    <t>Trail BlazersFG3</t>
  </si>
  <si>
    <t>HeatFG3</t>
  </si>
  <si>
    <t>LakersFG2</t>
  </si>
  <si>
    <t>CelticsFG2</t>
  </si>
  <si>
    <t>BullsFG2</t>
  </si>
  <si>
    <t>NuggetsFG2</t>
  </si>
  <si>
    <t>76ersFG3</t>
  </si>
  <si>
    <t>NuggetsFG3</t>
  </si>
  <si>
    <t>PelicansFG3</t>
  </si>
  <si>
    <t>PistonsFG3</t>
  </si>
  <si>
    <t>WarriorsFG3</t>
  </si>
  <si>
    <t>JazzFG3</t>
  </si>
  <si>
    <t>KingsFG3</t>
  </si>
  <si>
    <t>KnicksFG3</t>
  </si>
  <si>
    <t>LakersFG3</t>
  </si>
  <si>
    <t>MagicFG3</t>
  </si>
  <si>
    <t>BullsFG3</t>
  </si>
  <si>
    <t>HeatFT</t>
  </si>
  <si>
    <t>WizardsFG3</t>
  </si>
  <si>
    <t>RaptorsFG3</t>
  </si>
  <si>
    <t>NetsFG3</t>
  </si>
  <si>
    <t>ThunderFG3</t>
  </si>
  <si>
    <t>PelicansFT</t>
  </si>
  <si>
    <t>CavaliersFG3</t>
  </si>
  <si>
    <t>ClippersFG3</t>
  </si>
  <si>
    <t>RocketsFT</t>
  </si>
  <si>
    <t>SpursFT</t>
  </si>
  <si>
    <t>SunsFT</t>
  </si>
  <si>
    <t>TimberwolvesFT</t>
  </si>
  <si>
    <t>Trail BlazersFT</t>
  </si>
  <si>
    <t>WizardsFT</t>
  </si>
  <si>
    <t>MavericksFG3</t>
  </si>
  <si>
    <t>WarriorsFG2</t>
  </si>
  <si>
    <t>RaptorsFT</t>
  </si>
  <si>
    <t>MavericksFT</t>
  </si>
  <si>
    <t>HornetsFT</t>
  </si>
  <si>
    <t>JazzFT</t>
  </si>
  <si>
    <t>KingsFT</t>
  </si>
  <si>
    <t>76ersFT</t>
  </si>
  <si>
    <t>BucksFT</t>
  </si>
  <si>
    <t>CavaliersFT</t>
  </si>
  <si>
    <t>GrizzliesFT</t>
  </si>
  <si>
    <t>HawksFT</t>
  </si>
  <si>
    <t>LakersFT</t>
  </si>
  <si>
    <t>NetsFT</t>
  </si>
  <si>
    <t>NuggetsFT</t>
  </si>
  <si>
    <t>PacersFT</t>
  </si>
  <si>
    <t>PistonsFT</t>
  </si>
  <si>
    <t>Game Time w Link</t>
  </si>
  <si>
    <t>Home</t>
  </si>
  <si>
    <t>Away</t>
  </si>
  <si>
    <t>Today's Schedule</t>
  </si>
  <si>
    <t>Home Total</t>
  </si>
  <si>
    <t>Away Total</t>
  </si>
  <si>
    <t>Gradey Dick</t>
  </si>
  <si>
    <t>Mobley</t>
  </si>
  <si>
    <t>Domantas</t>
  </si>
  <si>
    <t>RJ</t>
  </si>
  <si>
    <t>Spida</t>
  </si>
  <si>
    <t>Fox</t>
  </si>
  <si>
    <t>Jakob Poltl</t>
  </si>
  <si>
    <t>Garland</t>
  </si>
  <si>
    <t>Demar</t>
  </si>
  <si>
    <t>Giddey</t>
  </si>
  <si>
    <t>J Allen</t>
  </si>
  <si>
    <t>Malik</t>
  </si>
  <si>
    <t>Keon J</t>
  </si>
  <si>
    <t>jokic</t>
  </si>
  <si>
    <t>CelticsFT</t>
  </si>
  <si>
    <t>ThunderFT</t>
  </si>
  <si>
    <t>KnicksFT</t>
  </si>
  <si>
    <t>BullsFT</t>
  </si>
  <si>
    <t>ClippersFT</t>
  </si>
  <si>
    <t>WarriorsFT</t>
  </si>
  <si>
    <t>76ers (20-32)</t>
  </si>
  <si>
    <t>Raptors (16-37)</t>
  </si>
  <si>
    <t>Pacers (29-22)</t>
  </si>
  <si>
    <t>Knicks (34-18)</t>
  </si>
  <si>
    <t>Bulls (22-31)</t>
  </si>
  <si>
    <t>Pistons (27-26)</t>
  </si>
  <si>
    <t>Suns (26-26)</t>
  </si>
  <si>
    <t>Grizzlies (35-17)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</si>
</sst>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/>
    </xf>
    <xf numFmtId="9" fontId="0" fillId="0" borderId="0" xfId="1" applyFont="1"/>
    <xf numFmtId="164" fontId="3" fillId="0" borderId="0" xfId="2" applyNumberFormat="1"/>
    <xf numFmtId="0" fontId="2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Hyperlink" xfId="2" builtinId="8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409]h:mm\ AM/P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D82385-F1E2-4BA5-B8F0-9B74A3755940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team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4ABDAE4C-1F3E-42A1-8A40-44048D8DD09E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Game Time w Link" tableColumnId="1"/>
      <queryTableField id="2" name="Home" tableColumnId="2"/>
      <queryTableField id="3" name="Away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899F279-484E-4133-B2DB-A40D3E9CFAEB}" autoFormatId="16" applyNumberFormats="0" applyBorderFormats="0" applyFontFormats="0" applyPatternFormats="0" applyAlignmentFormats="0" applyWidthHeightFormats="0">
  <queryTableRefresh nextId="7">
    <queryTableFields count="6">
      <queryTableField id="1" name="season_id" tableColumnId="1"/>
      <queryTableField id="2" name="Opponen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B87A4E3-664A-42D8-9C19-622ECAAC7C7C}" autoFormatId="16" applyNumberFormats="0" applyBorderFormats="0" applyFontFormats="0" applyPatternFormats="0" applyAlignmentFormats="0" applyWidthHeightFormats="0">
  <queryTableRefresh nextId="10">
    <queryTableFields count="7">
      <queryTableField id="8" name="season_id" tableColumnId="8"/>
      <queryTableField id="2" name="team" tableColumnId="2"/>
      <queryTableField id="3" name="Shot" tableColumnId="3"/>
      <queryTableField id="4" name="Makes" tableColumnId="4"/>
      <queryTableField id="5" name="Miss" tableColumnId="5"/>
      <queryTableField id="6" name="Total" tableColumnId="6"/>
      <queryTableField id="7" name="Pct" tableColumnId="7"/>
    </queryTableFields>
    <queryTableDeletedFields count="1">
      <deletedField name="season_id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B922128-F272-4056-9A94-8F487E9AFE6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DFAFD03-39F6-4B3C-91FE-FCF3AC8CF47E}" autoFormatId="16" applyNumberFormats="0" applyBorderFormats="0" applyFontFormats="0" applyPatternFormats="0" applyAlignmentFormats="0" applyWidthHeightFormats="0">
  <queryTableRefresh nextId="7">
    <queryTableFields count="6">
      <queryTableField id="1" name="team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0C989D89-CF3E-4CCC-9D6E-CD9BF16B43A5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DF54B886-ED0F-48D5-985F-14AC3AD94D12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0B33ECC-C011-4DBE-A5BA-9DEFDA4C6283}" autoFormatId="16" applyNumberFormats="0" applyBorderFormats="0" applyFontFormats="0" applyPatternFormats="0" applyAlignmentFormats="0" applyWidthHeightFormats="0">
  <queryTableRefresh nextId="7">
    <queryTableFields count="6">
      <queryTableField id="1" name="Opponent" tableColumnId="1"/>
      <queryTableField id="2" name="Shot" tableColumnId="2"/>
      <queryTableField id="3" name="Makes" tableColumnId="3"/>
      <queryTableField id="4" name="Miss" tableColumnId="4"/>
      <queryTableField id="5" name="Total" tableColumnId="5"/>
      <queryTableField id="6" name="Pct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9D0C665-5A1B-401D-B0B7-F74F5EDC1360}" autoFormatId="16" applyNumberFormats="0" applyBorderFormats="0" applyFontFormats="0" applyPatternFormats="0" applyAlignmentFormats="0" applyWidthHeightFormats="0">
  <queryTableRefresh nextId="10">
    <queryTableFields count="8">
      <queryTableField id="1" name="team" tableColumnId="1"/>
      <queryTableField id="2" name="Shot" tableColumnId="2"/>
      <queryTableField id="7" name="TeamType" tableColumnId="8"/>
      <queryTableField id="3" name="Makes" tableColumnId="3"/>
      <queryTableField id="4" name="Miss" tableColumnId="4"/>
      <queryTableField id="5" name="Total" tableColumnId="5"/>
      <queryTableField id="9" dataBound="0" tableColumnId="9"/>
      <queryTableField id="6" name="Pc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31002-EF5A-4F19-8F4F-D7D46C8E5712}" name="Query1" displayName="Query1" ref="A2:F32" tableType="queryTable" totalsRowShown="0">
  <autoFilter ref="A2:F32" xr:uid="{E9A31002-EF5A-4F19-8F4F-D7D46C8E5712}"/>
  <sortState xmlns:xlrd2="http://schemas.microsoft.com/office/spreadsheetml/2017/richdata2" ref="A3:F32">
    <sortCondition descending="1" ref="E2:E32"/>
  </sortState>
  <tableColumns count="6">
    <tableColumn id="1" xr3:uid="{1E7E55F5-849B-4B98-89EA-78D061B92BED}" uniqueName="1" name="season_id" queryTableFieldId="1"/>
    <tableColumn id="2" xr3:uid="{5DB52034-4ACE-4E55-9C98-76366911C13B}" uniqueName="2" name="team" queryTableFieldId="2" dataDxfId="28"/>
    <tableColumn id="3" xr3:uid="{784543F6-AF7A-4A44-8D51-61950BBADB24}" uniqueName="3" name="Makes" queryTableFieldId="3"/>
    <tableColumn id="4" xr3:uid="{6658E803-9B8F-4F6D-8B59-E16D848DE942}" uniqueName="4" name="Miss" queryTableFieldId="4"/>
    <tableColumn id="5" xr3:uid="{7A446877-FC75-448A-B52B-859022240970}" uniqueName="5" name="Total" queryTableFieldId="5"/>
    <tableColumn id="6" xr3:uid="{85F95925-654B-44AF-BC4E-D5BA49F84457}" uniqueName="6" name="Pct" queryTableFieldId="6" dataDxfId="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AFBCDC-FA11-4031-967F-0F0B6B02762C}" name="Query10" displayName="Query10" ref="Z2:AD6" tableType="queryTable" totalsRowShown="0">
  <autoFilter ref="Z2:AD6" xr:uid="{B2AFBCDC-FA11-4031-967F-0F0B6B02762C}"/>
  <sortState xmlns:xlrd2="http://schemas.microsoft.com/office/spreadsheetml/2017/richdata2" ref="Z3:AD6">
    <sortCondition ref="Z2:Z6"/>
  </sortState>
  <tableColumns count="5">
    <tableColumn id="1" xr3:uid="{D2F8B4DD-7A02-42CA-8DC6-05A1D33ED12D}" uniqueName="1" name="Game Time w Link" queryTableFieldId="1" dataDxfId="7" dataCellStyle="Hyperlink"/>
    <tableColumn id="2" xr3:uid="{F965104B-BAF9-47B0-9FEB-3DC4F9E2630A}" uniqueName="2" name="Home" queryTableFieldId="2"/>
    <tableColumn id="3" xr3:uid="{C92A0212-B0A0-48FB-B7E6-AA968544DF74}" uniqueName="3" name="Away" queryTableFieldId="3"/>
    <tableColumn id="4" xr3:uid="{DCC39E4D-A947-4D2C-A060-883499E6B637}" uniqueName="4" name="Home Total" queryTableFieldId="4">
      <calculatedColumnFormula>_xlfn.CONCAT(VLOOKUP(_xlfn.TEXTBEFORE(Query10[[#This Row],[Home]], " ("), Query1[[team]:[Total]], 4, FALSE), "-", VLOOKUP(_xlfn.TEXTBEFORE(Query10[[#This Row],[Home]], " ("),Query2[[Opponent]:[Total]], 4, FALSE))</calculatedColumnFormula>
    </tableColumn>
    <tableColumn id="5" xr3:uid="{BC1170EB-7ADD-415B-87E6-9EBEAD7F6A36}" uniqueName="5" name="Away Total" queryTableFieldId="5">
      <calculatedColumnFormula>_xlfn.CONCAT(VLOOKUP(_xlfn.TEXTBEFORE(Query10[[#This Row],[Away]], " ("), Query1[[team]:[Total]], 4, FALSE),
 "-", VLOOKUP(_xlfn.TEXTBEFORE(Query10[[#This Row],[Away]], " ("),Query2[[Opponent]:[Total]], 4, FALSE))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5C967-43F7-4ACE-A39E-5B4563F8A342}" name="Query2" displayName="Query2" ref="J2:O32" tableType="queryTable" totalsRowShown="0">
  <autoFilter ref="J2:O32" xr:uid="{E665C967-43F7-4ACE-A39E-5B4563F8A342}"/>
  <tableColumns count="6">
    <tableColumn id="1" xr3:uid="{E84FF10C-6DE0-4776-8917-08DACEAF9FFC}" uniqueName="1" name="season_id" queryTableFieldId="1"/>
    <tableColumn id="2" xr3:uid="{DCCF7AC7-98F2-45F1-A3E9-7AD020FE88E1}" uniqueName="2" name="Opponent" queryTableFieldId="2" dataDxfId="27"/>
    <tableColumn id="3" xr3:uid="{4CDED8F9-6606-49C6-A320-B22780AB7700}" uniqueName="3" name="Makes" queryTableFieldId="3"/>
    <tableColumn id="4" xr3:uid="{BC242BD5-8E61-4BEE-9593-E241990C444F}" uniqueName="4" name="Miss" queryTableFieldId="4"/>
    <tableColumn id="5" xr3:uid="{28234C38-2AC0-44EE-B279-3D0ADB86BF0B}" uniqueName="5" name="Total" queryTableFieldId="5"/>
    <tableColumn id="6" xr3:uid="{079358EC-D967-47FD-9B31-2C54CF0067B6}" uniqueName="6" name="Pct" queryTableFieldId="6" dataDxfId="1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1544D-5D01-4AD2-BC95-81F0615F8F1A}" name="Query3" displayName="Query3" ref="A36:G66" tableType="queryTable" totalsRowShown="0">
  <autoFilter ref="A36:G66" xr:uid="{A961544D-5D01-4AD2-BC95-81F0615F8F1A}"/>
  <tableColumns count="7">
    <tableColumn id="8" xr3:uid="{DEAE752C-B40A-4DD7-B2ED-1ABA165ACDDD}" uniqueName="8" name="season_id" queryTableFieldId="8" dataCellStyle="Percent"/>
    <tableColumn id="2" xr3:uid="{DE15DED7-735D-4BFA-8E29-A12EBB9A78BB}" uniqueName="2" name="team" queryTableFieldId="2" dataDxfId="26"/>
    <tableColumn id="3" xr3:uid="{0D4D0F35-D359-47CA-99C4-2C7992CA19B5}" uniqueName="3" name="Shot" queryTableFieldId="3" dataDxfId="25"/>
    <tableColumn id="4" xr3:uid="{951A7101-0939-453D-BFCA-5810498B14A7}" uniqueName="4" name="Makes" queryTableFieldId="4"/>
    <tableColumn id="5" xr3:uid="{EE44B8E3-C79D-4657-8816-AA1194033591}" uniqueName="5" name="Miss" queryTableFieldId="5"/>
    <tableColumn id="6" xr3:uid="{D437536F-8F4A-4B38-BF31-7D1E8A0B6EE4}" uniqueName="6" name="Total" queryTableFieldId="6" dataDxfId="24" dataCellStyle="Percent"/>
    <tableColumn id="7" xr3:uid="{DA94FBF2-02FA-49DC-8C08-4672BFBF3CBD}" uniqueName="7" name="Pct" queryTableFieldId="7" dataDxfId="2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D1EEA2-CC38-4866-8363-DD830AF4EBE2}" name="Query4" displayName="Query4" ref="J36:O66" tableType="queryTable" totalsRowShown="0">
  <autoFilter ref="J36:O66" xr:uid="{11D1EEA2-CC38-4866-8363-DD830AF4EBE2}"/>
  <tableColumns count="6">
    <tableColumn id="1" xr3:uid="{B35EAFC3-0D3A-450F-AC3E-96CDBCF8F27C}" uniqueName="1" name="team" queryTableFieldId="1" dataDxfId="23"/>
    <tableColumn id="2" xr3:uid="{3111B5A1-DA3B-4482-A8BC-7267FF18F03D}" uniqueName="2" name="Shot" queryTableFieldId="2" dataDxfId="22"/>
    <tableColumn id="3" xr3:uid="{34333E8D-743A-4164-8702-BD897AB247BD}" uniqueName="3" name="Makes" queryTableFieldId="3"/>
    <tableColumn id="4" xr3:uid="{D4EA4E77-306A-432B-8243-29B6A29C31F9}" uniqueName="4" name="Miss" queryTableFieldId="4"/>
    <tableColumn id="5" xr3:uid="{A11BA738-06DB-4EF6-A43B-593E252EE368}" uniqueName="5" name="Total" queryTableFieldId="5" dataDxfId="21" dataCellStyle="Percent"/>
    <tableColumn id="6" xr3:uid="{11CA38CB-1476-40E5-836A-BC0AF50073D1}" uniqueName="6" name="Pct" queryTableFieldId="6" dataDxfId="4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C935D1-DDF0-42C4-881D-4E0F1767CBFE}" name="Query5" displayName="Query5" ref="Q36:V65" tableType="queryTable" totalsRowShown="0">
  <autoFilter ref="Q36:V65" xr:uid="{0EC935D1-DDF0-42C4-881D-4E0F1767CBFE}"/>
  <tableColumns count="6">
    <tableColumn id="1" xr3:uid="{95B3C19D-27A0-4D3E-8E38-8744467EC52E}" uniqueName="1" name="team" queryTableFieldId="1" dataDxfId="20"/>
    <tableColumn id="2" xr3:uid="{851EC507-0CCB-4601-AA75-AC353E252712}" uniqueName="2" name="Shot" queryTableFieldId="2" dataDxfId="19"/>
    <tableColumn id="3" xr3:uid="{99C6B4FD-B731-4821-B3BB-C2C444D6DB83}" uniqueName="3" name="Makes" queryTableFieldId="3"/>
    <tableColumn id="4" xr3:uid="{C8CD8289-29C7-4AF4-B795-E42B018FC66B}" uniqueName="4" name="Miss" queryTableFieldId="4"/>
    <tableColumn id="5" xr3:uid="{50249C84-2A05-4D6D-8E07-217BBC81858C}" uniqueName="5" name="Total" queryTableFieldId="5"/>
    <tableColumn id="6" xr3:uid="{EBB94D4D-9A65-408D-84F5-286BC3015D8A}" uniqueName="6" name="Pct" queryTableFieldId="6" dataDxfId="5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F05A29-6B4C-48B3-818D-D9BD91764D69}" name="Query6" displayName="Query6" ref="A70:F100" tableType="queryTable" totalsRowShown="0">
  <autoFilter ref="A70:F100" xr:uid="{77F05A29-6B4C-48B3-818D-D9BD91764D69}"/>
  <tableColumns count="6">
    <tableColumn id="1" xr3:uid="{F714CB5E-D664-40DD-977B-6E4776823C5E}" uniqueName="1" name="Opponent" queryTableFieldId="1" dataDxfId="18"/>
    <tableColumn id="2" xr3:uid="{F61781EB-8636-4562-BCD0-F997977CDAFF}" uniqueName="2" name="Shot" queryTableFieldId="2" dataDxfId="17"/>
    <tableColumn id="3" xr3:uid="{3697636C-2B58-4FEA-AE28-F191F36D9369}" uniqueName="3" name="Makes" queryTableFieldId="3"/>
    <tableColumn id="4" xr3:uid="{FF2261D1-36C7-4145-95E0-34030A0356D4}" uniqueName="4" name="Miss" queryTableFieldId="4"/>
    <tableColumn id="5" xr3:uid="{3F8A3899-15A4-4C9D-9466-51F85A4947DC}" uniqueName="5" name="Total" queryTableFieldId="5"/>
    <tableColumn id="6" xr3:uid="{CD752D93-4575-47EF-AE1D-736197C8B075}" uniqueName="6" name="Pct" queryTableFieldId="6" dataDxfId="16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789737-193A-41FF-975C-ACBD051BE5F8}" name="Query7" displayName="Query7" ref="J70:O100" tableType="queryTable" totalsRowShown="0">
  <autoFilter ref="J70:O100" xr:uid="{66789737-193A-41FF-975C-ACBD051BE5F8}"/>
  <tableColumns count="6">
    <tableColumn id="1" xr3:uid="{B024C93E-25D1-470D-911A-0292EE7E4666}" uniqueName="1" name="Opponent" queryTableFieldId="1" dataDxfId="15"/>
    <tableColumn id="2" xr3:uid="{12E19AB9-7063-457E-8F37-985259767BCC}" uniqueName="2" name="Shot" queryTableFieldId="2" dataDxfId="14"/>
    <tableColumn id="3" xr3:uid="{12E5A496-1F80-4EE1-950C-6C3EB83F6D7E}" uniqueName="3" name="Makes" queryTableFieldId="3"/>
    <tableColumn id="4" xr3:uid="{B19EF3A5-0FA6-487B-9CFC-3B1195EF1396}" uniqueName="4" name="Miss" queryTableFieldId="4"/>
    <tableColumn id="5" xr3:uid="{1F8A8877-8C7C-4CC7-9CA3-18F1D213D031}" uniqueName="5" name="Total" queryTableFieldId="5"/>
    <tableColumn id="6" xr3:uid="{92B7E189-986B-4242-BC1D-5180CEECA9C6}" uniqueName="6" name="Pct" queryTableFieldId="6" dataDxfId="13" dataCellStyle="Percent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7B4025-A6B0-474A-80A2-506B1E3AE09E}" name="Query8" displayName="Query8" ref="Q76:V105" tableType="queryTable" totalsRowShown="0">
  <autoFilter ref="Q76:V105" xr:uid="{3D7B4025-A6B0-474A-80A2-506B1E3AE09E}"/>
  <tableColumns count="6">
    <tableColumn id="1" xr3:uid="{340E8824-4ABC-4059-8E14-80C6E01508DE}" uniqueName="1" name="Opponent" queryTableFieldId="1" dataDxfId="12"/>
    <tableColumn id="2" xr3:uid="{E0710B94-FB5E-4AE8-9C36-C9D0772A2B86}" uniqueName="2" name="Shot" queryTableFieldId="2" dataDxfId="11"/>
    <tableColumn id="3" xr3:uid="{6D67812B-2BF8-4884-AC58-5C7638A46106}" uniqueName="3" name="Makes" queryTableFieldId="3"/>
    <tableColumn id="4" xr3:uid="{2B2FB36A-5EC0-4B9D-B1B5-CD1B0EE0DF5A}" uniqueName="4" name="Miss" queryTableFieldId="4"/>
    <tableColumn id="5" xr3:uid="{78EF5B3D-C896-42E8-A6F4-644C48E413DD}" uniqueName="5" name="Total" queryTableFieldId="5"/>
    <tableColumn id="6" xr3:uid="{5D908A9C-213E-4A91-9494-1E40B3CF803C}" uniqueName="6" name="Pct" queryTableFieldId="6" dataDxfId="6" dataCellStyle="Percent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754D95-2D12-4652-918F-6DA1CDDAC0ED}" name="Query9" displayName="Query9" ref="A104:H193" tableType="queryTable" totalsRowShown="0">
  <autoFilter ref="A104:H193" xr:uid="{B9754D95-2D12-4652-918F-6DA1CDDAC0ED}"/>
  <tableColumns count="8">
    <tableColumn id="1" xr3:uid="{79798D0B-C85B-4E09-94E6-58F8F74E1093}" uniqueName="1" name="team" queryTableFieldId="1" dataDxfId="10"/>
    <tableColumn id="2" xr3:uid="{7CB090E8-E82B-4101-9721-BC69FD1A3E84}" uniqueName="2" name="Shot" queryTableFieldId="2" dataDxfId="9"/>
    <tableColumn id="8" xr3:uid="{ADC7531F-B318-4186-A0B7-6091DFEAD746}" uniqueName="8" name="TeamType" queryTableFieldId="7" dataDxfId="8"/>
    <tableColumn id="3" xr3:uid="{4B01880F-0159-4823-B7E9-B742D51FD901}" uniqueName="3" name="Makes" queryTableFieldId="3"/>
    <tableColumn id="4" xr3:uid="{B27F7E88-D1F8-42DE-BD62-5B3062817E13}" uniqueName="4" name="Miss" queryTableFieldId="4"/>
    <tableColumn id="5" xr3:uid="{A34FE2DE-2700-420B-9D18-98B5C4EB9C43}" uniqueName="5" name="Total" queryTableFieldId="5"/>
    <tableColumn id="9" xr3:uid="{26FA0B24-242F-47FF-AFE9-9163C60BD09D}" uniqueName="9" name="Column1" queryTableFieldId="9"/>
    <tableColumn id="6" xr3:uid="{3F79D939-5946-4AE3-9F51-6265C2584F11}" uniqueName="6" name="Pct" queryTableFieldId="6" dataDxf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9247-C8F1-4C17-B2FC-D24B559C7B65}">
  <dimension ref="A1:AE211"/>
  <sheetViews>
    <sheetView tabSelected="1" zoomScale="115" zoomScaleNormal="115" workbookViewId="0">
      <selection activeCell="M14" sqref="M14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9" bestFit="1" customWidth="1"/>
    <col min="4" max="4" width="7.42578125" bestFit="1" customWidth="1"/>
    <col min="5" max="5" width="7.7109375" bestFit="1" customWidth="1"/>
    <col min="6" max="7" width="6.140625" style="2" bestFit="1" customWidth="1"/>
    <col min="8" max="8" width="6.28515625" style="2" bestFit="1" customWidth="1"/>
    <col min="9" max="9" width="6.140625" bestFit="1" customWidth="1"/>
    <col min="10" max="10" width="12.28515625" bestFit="1" customWidth="1"/>
    <col min="11" max="11" width="13.42578125" bestFit="1" customWidth="1"/>
    <col min="12" max="12" width="9" bestFit="1" customWidth="1"/>
    <col min="13" max="13" width="7.42578125" bestFit="1" customWidth="1"/>
    <col min="14" max="14" width="7.7109375" bestFit="1" customWidth="1"/>
    <col min="15" max="15" width="6.140625" style="2" bestFit="1" customWidth="1"/>
    <col min="17" max="17" width="13.42578125" bestFit="1" customWidth="1"/>
    <col min="18" max="18" width="7.42578125" bestFit="1" customWidth="1"/>
    <col min="19" max="19" width="9" bestFit="1" customWidth="1"/>
    <col min="20" max="20" width="7.42578125" bestFit="1" customWidth="1"/>
    <col min="21" max="21" width="7.7109375" bestFit="1" customWidth="1"/>
    <col min="22" max="22" width="6.28515625" style="2" bestFit="1" customWidth="1"/>
    <col min="26" max="26" width="19.7109375" bestFit="1" customWidth="1"/>
    <col min="27" max="27" width="13.85546875" bestFit="1" customWidth="1"/>
    <col min="28" max="28" width="15.28515625" bestFit="1" customWidth="1"/>
    <col min="29" max="29" width="13.5703125" bestFit="1" customWidth="1"/>
    <col min="30" max="30" width="12.7109375" bestFit="1" customWidth="1"/>
  </cols>
  <sheetData>
    <row r="1" spans="1:31" ht="31.5" customHeight="1" x14ac:dyDescent="0.45">
      <c r="A1" s="4" t="s">
        <v>0</v>
      </c>
      <c r="B1" s="4"/>
      <c r="C1" s="4"/>
      <c r="D1" s="4"/>
      <c r="E1" s="4"/>
      <c r="F1" s="4"/>
      <c r="G1" s="1"/>
      <c r="H1" s="1"/>
      <c r="J1" s="4" t="s">
        <v>37</v>
      </c>
      <c r="K1" s="4"/>
      <c r="L1" s="4"/>
      <c r="M1" s="4"/>
      <c r="N1" s="4"/>
      <c r="O1" s="4"/>
      <c r="Z1" s="4" t="s">
        <v>137</v>
      </c>
      <c r="AA1" s="4"/>
      <c r="AB1" s="4"/>
      <c r="AC1" s="4"/>
      <c r="AD1" s="4"/>
      <c r="AE1" s="4"/>
    </row>
    <row r="2" spans="1:3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J2" t="s">
        <v>1</v>
      </c>
      <c r="K2" t="s">
        <v>38</v>
      </c>
      <c r="L2" t="s">
        <v>3</v>
      </c>
      <c r="M2" t="s">
        <v>4</v>
      </c>
      <c r="N2" t="s">
        <v>5</v>
      </c>
      <c r="O2" s="2" t="s">
        <v>6</v>
      </c>
      <c r="Z2" t="s">
        <v>134</v>
      </c>
      <c r="AA2" t="s">
        <v>135</v>
      </c>
      <c r="AB2" t="s">
        <v>136</v>
      </c>
      <c r="AC2" t="s">
        <v>138</v>
      </c>
      <c r="AD2" t="s">
        <v>139</v>
      </c>
    </row>
    <row r="3" spans="1:31" x14ac:dyDescent="0.25">
      <c r="A3">
        <v>2024</v>
      </c>
      <c r="B3" t="s">
        <v>12</v>
      </c>
      <c r="C3">
        <v>30</v>
      </c>
      <c r="D3">
        <v>48</v>
      </c>
      <c r="E3">
        <v>78</v>
      </c>
      <c r="F3" s="2">
        <v>0.38</v>
      </c>
      <c r="J3">
        <v>2024</v>
      </c>
      <c r="K3" t="s">
        <v>22</v>
      </c>
      <c r="L3">
        <v>28</v>
      </c>
      <c r="M3">
        <v>52</v>
      </c>
      <c r="N3">
        <v>80</v>
      </c>
      <c r="O3" s="2">
        <v>0.35</v>
      </c>
      <c r="Z3" s="3" t="str">
        <f>HYPERLINK("https://www.nba.com/game/abc-vs-def-0022400764%3Fwatch?watchLive=true", "7:00PM")</f>
        <v>7:00PM</v>
      </c>
      <c r="AA3" t="s">
        <v>160</v>
      </c>
      <c r="AB3" t="s">
        <v>161</v>
      </c>
      <c r="AC3" t="str">
        <f>_xlfn.CONCAT(VLOOKUP(_xlfn.TEXTBEFORE(Query10[[#This Row],[Home]], " ("), Query1[[team]:[Total]], 4, FALSE), "-", VLOOKUP(_xlfn.TEXTBEFORE(Query10[[#This Row],[Home]], " ("),Query2[[Opponent]:[Total]], 4, FALSE))</f>
        <v>63-62</v>
      </c>
      <c r="AD3" t="str">
        <f>_xlfn.CONCAT(VLOOKUP(_xlfn.TEXTBEFORE(Query10[[#This Row],[Away]], " ("), Query1[[team]:[Total]], 4, FALSE),
 "-", VLOOKUP(_xlfn.TEXTBEFORE(Query10[[#This Row],[Away]], " ("),Query2[[Opponent]:[Total]], 4, FALSE))</f>
        <v>63-59</v>
      </c>
    </row>
    <row r="4" spans="1:31" x14ac:dyDescent="0.25">
      <c r="A4">
        <v>2024</v>
      </c>
      <c r="B4" t="s">
        <v>15</v>
      </c>
      <c r="C4">
        <v>35</v>
      </c>
      <c r="D4">
        <v>40</v>
      </c>
      <c r="E4">
        <v>75</v>
      </c>
      <c r="F4" s="2">
        <v>0.47</v>
      </c>
      <c r="J4">
        <v>2024</v>
      </c>
      <c r="K4" s="7" t="s">
        <v>35</v>
      </c>
      <c r="L4">
        <v>39</v>
      </c>
      <c r="M4">
        <v>37</v>
      </c>
      <c r="N4">
        <v>76</v>
      </c>
      <c r="O4" s="2">
        <v>0.51</v>
      </c>
      <c r="Z4" s="3" t="str">
        <f>HYPERLINK("https://www.nba.com/game/abc-vs-def-0022400765%3Fwatch?watchLive=true", "7:30PM")</f>
        <v>7:30PM</v>
      </c>
      <c r="AA4" t="s">
        <v>162</v>
      </c>
      <c r="AB4" t="s">
        <v>163</v>
      </c>
      <c r="AC4" t="str">
        <f>_xlfn.CONCAT(VLOOKUP(_xlfn.TEXTBEFORE(Query10[[#This Row],[Home]], " ("), Query1[[team]:[Total]], 4, FALSE), "-", VLOOKUP(_xlfn.TEXTBEFORE(Query10[[#This Row],[Home]], " ("),Query2[[Opponent]:[Total]], 4, FALSE))</f>
        <v>65-70</v>
      </c>
      <c r="AD4" t="str">
        <f>_xlfn.CONCAT(VLOOKUP(_xlfn.TEXTBEFORE(Query10[[#This Row],[Away]], " ("), Query1[[team]:[Total]], 4, FALSE),
 "-", VLOOKUP(_xlfn.TEXTBEFORE(Query10[[#This Row],[Away]], " ("),Query2[[Opponent]:[Total]], 4, FALSE))</f>
        <v>47-53</v>
      </c>
    </row>
    <row r="5" spans="1:31" x14ac:dyDescent="0.25">
      <c r="A5">
        <v>2024</v>
      </c>
      <c r="B5" t="s">
        <v>22</v>
      </c>
      <c r="C5">
        <v>27</v>
      </c>
      <c r="D5">
        <v>47</v>
      </c>
      <c r="E5">
        <v>74</v>
      </c>
      <c r="F5" s="2">
        <v>0.36</v>
      </c>
      <c r="J5">
        <v>2024</v>
      </c>
      <c r="K5" t="s">
        <v>24</v>
      </c>
      <c r="L5">
        <v>32</v>
      </c>
      <c r="M5">
        <v>39</v>
      </c>
      <c r="N5">
        <v>71</v>
      </c>
      <c r="O5" s="2">
        <v>0.45</v>
      </c>
      <c r="Z5" s="3" t="str">
        <f>HYPERLINK("https://www.nba.com/game/abc-vs-def-0022400766%3Fwatch?watchLive=true", "8:00PM")</f>
        <v>8:00PM</v>
      </c>
      <c r="AA5" t="s">
        <v>164</v>
      </c>
      <c r="AB5" t="s">
        <v>165</v>
      </c>
      <c r="AC5" t="str">
        <f>_xlfn.CONCAT(VLOOKUP(_xlfn.TEXTBEFORE(Query10[[#This Row],[Home]], " ("), Query1[[team]:[Total]], 4, FALSE), "-", VLOOKUP(_xlfn.TEXTBEFORE(Query10[[#This Row],[Home]], " ("),Query2[[Opponent]:[Total]], 4, FALSE))</f>
        <v>39-76</v>
      </c>
      <c r="AD5" t="str">
        <f>_xlfn.CONCAT(VLOOKUP(_xlfn.TEXTBEFORE(Query10[[#This Row],[Away]], " ("), Query1[[team]:[Total]], 4, FALSE),
 "-", VLOOKUP(_xlfn.TEXTBEFORE(Query10[[#This Row],[Away]], " ("),Query2[[Opponent]:[Total]], 4, FALSE))</f>
        <v>63-60</v>
      </c>
    </row>
    <row r="6" spans="1:31" x14ac:dyDescent="0.25">
      <c r="A6">
        <v>2024</v>
      </c>
      <c r="B6" t="s">
        <v>9</v>
      </c>
      <c r="C6">
        <v>28</v>
      </c>
      <c r="D6">
        <v>46</v>
      </c>
      <c r="E6">
        <v>74</v>
      </c>
      <c r="F6" s="2">
        <v>0.38</v>
      </c>
      <c r="J6">
        <v>2024</v>
      </c>
      <c r="K6" s="6" t="s">
        <v>16</v>
      </c>
      <c r="L6">
        <v>27</v>
      </c>
      <c r="M6">
        <v>43</v>
      </c>
      <c r="N6">
        <v>70</v>
      </c>
      <c r="O6" s="2">
        <v>0.39</v>
      </c>
      <c r="Z6" s="3" t="str">
        <f>HYPERLINK("https://www.nba.com/game/abc-vs-def-0022400767%3Fwatch?watchLive=true", "10:00PM")</f>
        <v>10:00PM</v>
      </c>
      <c r="AA6" t="s">
        <v>166</v>
      </c>
      <c r="AB6" t="s">
        <v>167</v>
      </c>
      <c r="AC6" t="str">
        <f>_xlfn.CONCAT(VLOOKUP(_xlfn.TEXTBEFORE(Query10[[#This Row],[Home]], " ("), Query1[[team]:[Total]], 4, FALSE), "-", VLOOKUP(_xlfn.TEXTBEFORE(Query10[[#This Row],[Home]], " ("),Query2[[Opponent]:[Total]], 4, FALSE))</f>
        <v>53-54</v>
      </c>
      <c r="AD6" t="str">
        <f>_xlfn.CONCAT(VLOOKUP(_xlfn.TEXTBEFORE(Query10[[#This Row],[Away]], " ("), Query1[[team]:[Total]], 4, FALSE),
 "-", VLOOKUP(_xlfn.TEXTBEFORE(Query10[[#This Row],[Away]], " ("),Query2[[Opponent]:[Total]], 4, FALSE))</f>
        <v>68-41</v>
      </c>
    </row>
    <row r="7" spans="1:31" x14ac:dyDescent="0.25">
      <c r="A7">
        <v>2024</v>
      </c>
      <c r="B7" t="s">
        <v>10</v>
      </c>
      <c r="C7">
        <v>24</v>
      </c>
      <c r="D7">
        <v>46</v>
      </c>
      <c r="E7">
        <v>70</v>
      </c>
      <c r="F7" s="2">
        <v>0.34</v>
      </c>
      <c r="J7">
        <v>2024</v>
      </c>
      <c r="K7" t="s">
        <v>30</v>
      </c>
      <c r="L7">
        <v>32</v>
      </c>
      <c r="M7">
        <v>38</v>
      </c>
      <c r="N7">
        <v>70</v>
      </c>
      <c r="O7" s="2">
        <v>0.46</v>
      </c>
    </row>
    <row r="8" spans="1:31" x14ac:dyDescent="0.25">
      <c r="A8">
        <v>2024</v>
      </c>
      <c r="B8" s="8" t="s">
        <v>8</v>
      </c>
      <c r="C8">
        <v>37</v>
      </c>
      <c r="D8">
        <v>31</v>
      </c>
      <c r="E8">
        <v>68</v>
      </c>
      <c r="F8" s="2">
        <v>0.54</v>
      </c>
      <c r="J8">
        <v>2024</v>
      </c>
      <c r="K8" t="s">
        <v>7</v>
      </c>
      <c r="L8">
        <v>23</v>
      </c>
      <c r="M8">
        <v>43</v>
      </c>
      <c r="N8">
        <v>66</v>
      </c>
      <c r="O8" s="2">
        <v>0.35</v>
      </c>
    </row>
    <row r="9" spans="1:31" x14ac:dyDescent="0.25">
      <c r="A9">
        <v>2024</v>
      </c>
      <c r="B9" t="s">
        <v>11</v>
      </c>
      <c r="C9">
        <v>28</v>
      </c>
      <c r="D9">
        <v>40</v>
      </c>
      <c r="E9">
        <v>68</v>
      </c>
      <c r="F9" s="2">
        <v>0.41</v>
      </c>
      <c r="J9">
        <v>2024</v>
      </c>
      <c r="K9" t="s">
        <v>19</v>
      </c>
      <c r="L9">
        <v>36</v>
      </c>
      <c r="M9">
        <v>30</v>
      </c>
      <c r="N9">
        <v>66</v>
      </c>
      <c r="O9" s="2">
        <v>0.55000000000000004</v>
      </c>
      <c r="AA9" t="str">
        <f>_xlfn.TEXTBEFORE(AA3, " (")</f>
        <v>76ers</v>
      </c>
    </row>
    <row r="10" spans="1:31" x14ac:dyDescent="0.25">
      <c r="A10">
        <v>2024</v>
      </c>
      <c r="B10" t="s">
        <v>7</v>
      </c>
      <c r="C10">
        <v>32</v>
      </c>
      <c r="D10">
        <v>36</v>
      </c>
      <c r="E10">
        <v>68</v>
      </c>
      <c r="F10" s="2">
        <v>0.47</v>
      </c>
      <c r="J10">
        <v>2024</v>
      </c>
      <c r="K10" t="s">
        <v>10</v>
      </c>
      <c r="L10">
        <v>27</v>
      </c>
      <c r="M10">
        <v>37</v>
      </c>
      <c r="N10">
        <v>64</v>
      </c>
      <c r="O10" s="2">
        <v>0.42</v>
      </c>
      <c r="AA10" t="str">
        <f t="shared" ref="AA10:AB12" si="0">_xlfn.TEXTBEFORE(AA4, " (")</f>
        <v>Pacers</v>
      </c>
    </row>
    <row r="11" spans="1:31" x14ac:dyDescent="0.25">
      <c r="A11">
        <v>2024</v>
      </c>
      <c r="B11" s="6" t="s">
        <v>16</v>
      </c>
      <c r="C11">
        <v>25</v>
      </c>
      <c r="D11">
        <v>40</v>
      </c>
      <c r="E11">
        <v>65</v>
      </c>
      <c r="F11" s="2">
        <v>0.38</v>
      </c>
      <c r="J11">
        <v>2024</v>
      </c>
      <c r="K11" t="s">
        <v>36</v>
      </c>
      <c r="L11">
        <v>31</v>
      </c>
      <c r="M11">
        <v>32</v>
      </c>
      <c r="N11">
        <v>63</v>
      </c>
      <c r="O11" s="2">
        <v>0.49</v>
      </c>
      <c r="AA11" t="str">
        <f t="shared" si="0"/>
        <v>Bulls</v>
      </c>
    </row>
    <row r="12" spans="1:31" x14ac:dyDescent="0.25">
      <c r="A12">
        <v>2024</v>
      </c>
      <c r="B12" s="7" t="s">
        <v>13</v>
      </c>
      <c r="C12">
        <v>29</v>
      </c>
      <c r="D12">
        <v>34</v>
      </c>
      <c r="E12">
        <v>63</v>
      </c>
      <c r="F12" s="2">
        <v>0.46</v>
      </c>
      <c r="J12">
        <v>2024</v>
      </c>
      <c r="K12" s="5" t="s">
        <v>20</v>
      </c>
      <c r="L12">
        <v>25</v>
      </c>
      <c r="M12">
        <v>37</v>
      </c>
      <c r="N12">
        <v>62</v>
      </c>
      <c r="O12" s="2">
        <v>0.4</v>
      </c>
      <c r="AA12" t="str">
        <f t="shared" si="0"/>
        <v>Suns</v>
      </c>
    </row>
    <row r="13" spans="1:31" x14ac:dyDescent="0.25">
      <c r="A13">
        <v>2024</v>
      </c>
      <c r="B13" s="5" t="s">
        <v>26</v>
      </c>
      <c r="C13">
        <v>34</v>
      </c>
      <c r="D13">
        <v>29</v>
      </c>
      <c r="E13">
        <v>63</v>
      </c>
      <c r="F13" s="2">
        <v>0.54</v>
      </c>
      <c r="J13">
        <v>2024</v>
      </c>
      <c r="K13" t="s">
        <v>9</v>
      </c>
      <c r="L13">
        <v>26</v>
      </c>
      <c r="M13">
        <v>36</v>
      </c>
      <c r="N13">
        <v>62</v>
      </c>
      <c r="O13" s="2">
        <v>0.42</v>
      </c>
    </row>
    <row r="14" spans="1:31" x14ac:dyDescent="0.25">
      <c r="A14">
        <v>2024</v>
      </c>
      <c r="B14" s="5" t="s">
        <v>20</v>
      </c>
      <c r="C14">
        <v>27</v>
      </c>
      <c r="D14">
        <v>36</v>
      </c>
      <c r="E14">
        <v>63</v>
      </c>
      <c r="F14" s="2">
        <v>0.43</v>
      </c>
      <c r="J14">
        <v>2024</v>
      </c>
      <c r="K14" t="s">
        <v>21</v>
      </c>
      <c r="L14">
        <v>29</v>
      </c>
      <c r="M14">
        <v>31</v>
      </c>
      <c r="N14">
        <v>60</v>
      </c>
      <c r="O14" s="2">
        <v>0.48</v>
      </c>
    </row>
    <row r="15" spans="1:31" x14ac:dyDescent="0.25">
      <c r="A15">
        <v>2024</v>
      </c>
      <c r="B15" t="s">
        <v>14</v>
      </c>
      <c r="C15">
        <v>24</v>
      </c>
      <c r="D15">
        <v>37</v>
      </c>
      <c r="E15">
        <v>61</v>
      </c>
      <c r="F15" s="2">
        <v>0.39</v>
      </c>
      <c r="J15">
        <v>2024</v>
      </c>
      <c r="K15" s="7" t="s">
        <v>13</v>
      </c>
      <c r="L15">
        <v>25</v>
      </c>
      <c r="M15">
        <v>35</v>
      </c>
      <c r="N15">
        <v>60</v>
      </c>
      <c r="O15" s="2">
        <v>0.42</v>
      </c>
    </row>
    <row r="16" spans="1:31" x14ac:dyDescent="0.25">
      <c r="A16">
        <v>2024</v>
      </c>
      <c r="B16" t="s">
        <v>21</v>
      </c>
      <c r="C16">
        <v>24</v>
      </c>
      <c r="D16">
        <v>37</v>
      </c>
      <c r="E16">
        <v>61</v>
      </c>
      <c r="F16" s="2">
        <v>0.39</v>
      </c>
      <c r="J16">
        <v>2024</v>
      </c>
      <c r="K16" t="s">
        <v>27</v>
      </c>
      <c r="L16">
        <v>31</v>
      </c>
      <c r="M16">
        <v>29</v>
      </c>
      <c r="N16">
        <v>60</v>
      </c>
      <c r="O16" s="2">
        <v>0.52</v>
      </c>
    </row>
    <row r="17" spans="1:15" x14ac:dyDescent="0.25">
      <c r="A17">
        <v>2024</v>
      </c>
      <c r="B17" t="s">
        <v>19</v>
      </c>
      <c r="C17">
        <v>19</v>
      </c>
      <c r="D17">
        <v>39</v>
      </c>
      <c r="E17">
        <v>58</v>
      </c>
      <c r="F17" s="2">
        <v>0.33</v>
      </c>
      <c r="J17">
        <v>2024</v>
      </c>
      <c r="K17" t="s">
        <v>34</v>
      </c>
      <c r="L17">
        <v>28</v>
      </c>
      <c r="M17">
        <v>32</v>
      </c>
      <c r="N17">
        <v>60</v>
      </c>
      <c r="O17" s="2">
        <v>0.47</v>
      </c>
    </row>
    <row r="18" spans="1:15" x14ac:dyDescent="0.25">
      <c r="A18">
        <v>2024</v>
      </c>
      <c r="B18" t="s">
        <v>34</v>
      </c>
      <c r="C18">
        <v>25</v>
      </c>
      <c r="D18">
        <v>32</v>
      </c>
      <c r="E18">
        <v>57</v>
      </c>
      <c r="F18" s="2">
        <v>0.44</v>
      </c>
      <c r="J18">
        <v>2024</v>
      </c>
      <c r="K18" t="s">
        <v>12</v>
      </c>
      <c r="L18">
        <v>25</v>
      </c>
      <c r="M18">
        <v>35</v>
      </c>
      <c r="N18">
        <v>60</v>
      </c>
      <c r="O18" s="2">
        <v>0.42</v>
      </c>
    </row>
    <row r="19" spans="1:15" x14ac:dyDescent="0.25">
      <c r="A19">
        <v>2024</v>
      </c>
      <c r="B19" t="s">
        <v>28</v>
      </c>
      <c r="C19">
        <v>28</v>
      </c>
      <c r="D19">
        <v>29</v>
      </c>
      <c r="E19">
        <v>57</v>
      </c>
      <c r="F19" s="2">
        <v>0.49</v>
      </c>
      <c r="J19">
        <v>2024</v>
      </c>
      <c r="K19" s="5" t="s">
        <v>26</v>
      </c>
      <c r="L19">
        <v>20</v>
      </c>
      <c r="M19">
        <v>39</v>
      </c>
      <c r="N19">
        <v>59</v>
      </c>
      <c r="O19" s="2">
        <v>0.34</v>
      </c>
    </row>
    <row r="20" spans="1:15" x14ac:dyDescent="0.25">
      <c r="A20">
        <v>2024</v>
      </c>
      <c r="B20" t="s">
        <v>25</v>
      </c>
      <c r="C20">
        <v>32</v>
      </c>
      <c r="D20">
        <v>24</v>
      </c>
      <c r="E20">
        <v>56</v>
      </c>
      <c r="F20" s="2">
        <v>0.56999999999999995</v>
      </c>
      <c r="J20">
        <v>2024</v>
      </c>
      <c r="K20" t="s">
        <v>14</v>
      </c>
      <c r="L20">
        <v>27</v>
      </c>
      <c r="M20">
        <v>32</v>
      </c>
      <c r="N20">
        <v>59</v>
      </c>
      <c r="O20" s="2">
        <v>0.46</v>
      </c>
    </row>
    <row r="21" spans="1:15" x14ac:dyDescent="0.25">
      <c r="A21">
        <v>2024</v>
      </c>
      <c r="B21" t="s">
        <v>32</v>
      </c>
      <c r="C21">
        <v>30</v>
      </c>
      <c r="D21">
        <v>26</v>
      </c>
      <c r="E21">
        <v>56</v>
      </c>
      <c r="F21" s="2">
        <v>0.54</v>
      </c>
      <c r="J21">
        <v>2024</v>
      </c>
      <c r="K21" t="s">
        <v>11</v>
      </c>
      <c r="L21">
        <v>26</v>
      </c>
      <c r="M21">
        <v>32</v>
      </c>
      <c r="N21">
        <v>58</v>
      </c>
      <c r="O21" s="2">
        <v>0.45</v>
      </c>
    </row>
    <row r="22" spans="1:15" x14ac:dyDescent="0.25">
      <c r="A22">
        <v>2024</v>
      </c>
      <c r="B22" t="s">
        <v>33</v>
      </c>
      <c r="C22">
        <v>26</v>
      </c>
      <c r="D22">
        <v>29</v>
      </c>
      <c r="E22">
        <v>55</v>
      </c>
      <c r="F22" s="2">
        <v>0.47</v>
      </c>
      <c r="J22">
        <v>2024</v>
      </c>
      <c r="K22" t="s">
        <v>29</v>
      </c>
      <c r="L22">
        <v>27</v>
      </c>
      <c r="M22">
        <v>30</v>
      </c>
      <c r="N22">
        <v>57</v>
      </c>
      <c r="O22" s="2">
        <v>0.47</v>
      </c>
    </row>
    <row r="23" spans="1:15" x14ac:dyDescent="0.25">
      <c r="A23">
        <v>2024</v>
      </c>
      <c r="B23" t="s">
        <v>29</v>
      </c>
      <c r="C23">
        <v>29</v>
      </c>
      <c r="D23">
        <v>26</v>
      </c>
      <c r="E23">
        <v>55</v>
      </c>
      <c r="F23" s="2">
        <v>0.53</v>
      </c>
      <c r="J23">
        <v>2024</v>
      </c>
      <c r="K23" t="s">
        <v>33</v>
      </c>
      <c r="L23">
        <v>29</v>
      </c>
      <c r="M23">
        <v>28</v>
      </c>
      <c r="N23">
        <v>57</v>
      </c>
      <c r="O23" s="2">
        <v>0.51</v>
      </c>
    </row>
    <row r="24" spans="1:15" x14ac:dyDescent="0.25">
      <c r="A24">
        <v>2024</v>
      </c>
      <c r="B24" t="s">
        <v>23</v>
      </c>
      <c r="C24">
        <v>28</v>
      </c>
      <c r="D24">
        <v>26</v>
      </c>
      <c r="E24">
        <v>54</v>
      </c>
      <c r="F24" s="2">
        <v>0.52</v>
      </c>
      <c r="J24">
        <v>2024</v>
      </c>
      <c r="K24" t="s">
        <v>28</v>
      </c>
      <c r="L24">
        <v>24</v>
      </c>
      <c r="M24">
        <v>32</v>
      </c>
      <c r="N24">
        <v>56</v>
      </c>
      <c r="O24" s="2">
        <v>0.43</v>
      </c>
    </row>
    <row r="25" spans="1:15" x14ac:dyDescent="0.25">
      <c r="A25">
        <v>2024</v>
      </c>
      <c r="B25" t="s">
        <v>24</v>
      </c>
      <c r="C25">
        <v>23</v>
      </c>
      <c r="D25">
        <v>31</v>
      </c>
      <c r="E25">
        <v>54</v>
      </c>
      <c r="F25" s="2">
        <v>0.43</v>
      </c>
      <c r="J25">
        <v>2024</v>
      </c>
      <c r="K25" s="8" t="s">
        <v>18</v>
      </c>
      <c r="L25">
        <v>23</v>
      </c>
      <c r="M25">
        <v>31</v>
      </c>
      <c r="N25">
        <v>54</v>
      </c>
      <c r="O25" s="2">
        <v>0.43</v>
      </c>
    </row>
    <row r="26" spans="1:15" x14ac:dyDescent="0.25">
      <c r="A26">
        <v>2024</v>
      </c>
      <c r="B26" s="8" t="s">
        <v>18</v>
      </c>
      <c r="C26">
        <v>29</v>
      </c>
      <c r="D26">
        <v>24</v>
      </c>
      <c r="E26">
        <v>53</v>
      </c>
      <c r="F26" s="2">
        <v>0.55000000000000004</v>
      </c>
      <c r="J26">
        <v>2024</v>
      </c>
      <c r="K26" t="s">
        <v>25</v>
      </c>
      <c r="L26">
        <v>22</v>
      </c>
      <c r="M26">
        <v>31</v>
      </c>
      <c r="N26">
        <v>53</v>
      </c>
      <c r="O26" s="2">
        <v>0.42</v>
      </c>
    </row>
    <row r="27" spans="1:15" x14ac:dyDescent="0.25">
      <c r="A27">
        <v>2024</v>
      </c>
      <c r="B27" t="s">
        <v>17</v>
      </c>
      <c r="C27">
        <v>22</v>
      </c>
      <c r="D27">
        <v>29</v>
      </c>
      <c r="E27">
        <v>51</v>
      </c>
      <c r="F27" s="2">
        <v>0.43</v>
      </c>
      <c r="J27">
        <v>2024</v>
      </c>
      <c r="K27" s="6" t="s">
        <v>31</v>
      </c>
      <c r="L27">
        <v>28</v>
      </c>
      <c r="M27">
        <v>25</v>
      </c>
      <c r="N27">
        <v>53</v>
      </c>
      <c r="O27" s="2">
        <v>0.53</v>
      </c>
    </row>
    <row r="28" spans="1:15" x14ac:dyDescent="0.25">
      <c r="A28">
        <v>2024</v>
      </c>
      <c r="B28" t="s">
        <v>27</v>
      </c>
      <c r="C28">
        <v>24</v>
      </c>
      <c r="D28">
        <v>27</v>
      </c>
      <c r="E28">
        <v>51</v>
      </c>
      <c r="F28" s="2">
        <v>0.47</v>
      </c>
      <c r="J28">
        <v>2024</v>
      </c>
      <c r="K28" t="s">
        <v>32</v>
      </c>
      <c r="L28">
        <v>22</v>
      </c>
      <c r="M28">
        <v>29</v>
      </c>
      <c r="N28">
        <v>51</v>
      </c>
      <c r="O28" s="2">
        <v>0.43</v>
      </c>
    </row>
    <row r="29" spans="1:15" x14ac:dyDescent="0.25">
      <c r="A29">
        <v>2024</v>
      </c>
      <c r="B29" s="6" t="s">
        <v>31</v>
      </c>
      <c r="C29">
        <v>24</v>
      </c>
      <c r="D29">
        <v>23</v>
      </c>
      <c r="E29">
        <v>47</v>
      </c>
      <c r="F29" s="2">
        <v>0.51</v>
      </c>
      <c r="J29">
        <v>2024</v>
      </c>
      <c r="K29" t="s">
        <v>23</v>
      </c>
      <c r="L29">
        <v>25</v>
      </c>
      <c r="M29">
        <v>24</v>
      </c>
      <c r="N29">
        <v>49</v>
      </c>
      <c r="O29" s="2">
        <v>0.51</v>
      </c>
    </row>
    <row r="30" spans="1:15" x14ac:dyDescent="0.25">
      <c r="A30">
        <v>2024</v>
      </c>
      <c r="B30" t="s">
        <v>30</v>
      </c>
      <c r="C30">
        <v>21</v>
      </c>
      <c r="D30">
        <v>24</v>
      </c>
      <c r="E30">
        <v>45</v>
      </c>
      <c r="F30" s="2">
        <v>0.47</v>
      </c>
      <c r="J30">
        <v>2024</v>
      </c>
      <c r="K30" t="s">
        <v>17</v>
      </c>
      <c r="L30">
        <v>30</v>
      </c>
      <c r="M30">
        <v>15</v>
      </c>
      <c r="N30">
        <v>45</v>
      </c>
      <c r="O30" s="2">
        <v>0.67</v>
      </c>
    </row>
    <row r="31" spans="1:15" x14ac:dyDescent="0.25">
      <c r="A31">
        <v>2024</v>
      </c>
      <c r="B31" t="s">
        <v>36</v>
      </c>
      <c r="C31">
        <v>22</v>
      </c>
      <c r="D31">
        <v>21</v>
      </c>
      <c r="E31">
        <v>43</v>
      </c>
      <c r="F31" s="2">
        <v>0.51</v>
      </c>
      <c r="J31">
        <v>2024</v>
      </c>
      <c r="K31" s="8" t="s">
        <v>8</v>
      </c>
      <c r="L31">
        <v>15</v>
      </c>
      <c r="M31">
        <v>26</v>
      </c>
      <c r="N31">
        <v>41</v>
      </c>
      <c r="O31" s="2">
        <v>0.37</v>
      </c>
    </row>
    <row r="32" spans="1:15" x14ac:dyDescent="0.25">
      <c r="A32">
        <v>2024</v>
      </c>
      <c r="B32" s="7" t="s">
        <v>35</v>
      </c>
      <c r="C32">
        <v>15</v>
      </c>
      <c r="D32">
        <v>24</v>
      </c>
      <c r="E32">
        <v>39</v>
      </c>
      <c r="F32" s="2">
        <v>0.38</v>
      </c>
      <c r="J32">
        <v>2024</v>
      </c>
      <c r="K32" t="s">
        <v>15</v>
      </c>
      <c r="L32">
        <v>19</v>
      </c>
      <c r="M32">
        <v>21</v>
      </c>
      <c r="N32">
        <v>40</v>
      </c>
      <c r="O32" s="2">
        <v>0.48</v>
      </c>
    </row>
    <row r="35" spans="1:22" ht="28.5" x14ac:dyDescent="0.45">
      <c r="A35" s="4" t="s">
        <v>39</v>
      </c>
      <c r="B35" s="4"/>
      <c r="C35" s="4"/>
      <c r="D35" s="4"/>
      <c r="E35" s="4"/>
      <c r="F35" s="4"/>
      <c r="G35" s="1"/>
      <c r="H35" s="1"/>
      <c r="J35" s="4" t="s">
        <v>43</v>
      </c>
      <c r="K35" s="4"/>
      <c r="L35" s="4"/>
      <c r="M35" s="4"/>
      <c r="N35" s="4"/>
      <c r="O35" s="4"/>
      <c r="Q35" s="4" t="s">
        <v>44</v>
      </c>
      <c r="R35" s="4"/>
      <c r="S35" s="4"/>
      <c r="T35" s="4"/>
      <c r="U35" s="4"/>
      <c r="V35" s="4"/>
    </row>
    <row r="36" spans="1:22" x14ac:dyDescent="0.25">
      <c r="A36" t="s">
        <v>1</v>
      </c>
      <c r="B36" t="s">
        <v>2</v>
      </c>
      <c r="C36" t="s">
        <v>40</v>
      </c>
      <c r="D36" t="s">
        <v>3</v>
      </c>
      <c r="E36" t="s">
        <v>4</v>
      </c>
      <c r="F36" s="2" t="s">
        <v>5</v>
      </c>
      <c r="G36" s="2" t="s">
        <v>6</v>
      </c>
      <c r="J36" t="s">
        <v>2</v>
      </c>
      <c r="K36" t="s">
        <v>40</v>
      </c>
      <c r="L36" t="s">
        <v>3</v>
      </c>
      <c r="M36" t="s">
        <v>4</v>
      </c>
      <c r="N36" s="2" t="s">
        <v>5</v>
      </c>
      <c r="O36" s="2" t="s">
        <v>6</v>
      </c>
      <c r="Q36" t="s">
        <v>2</v>
      </c>
      <c r="R36" t="s">
        <v>40</v>
      </c>
      <c r="S36" t="s">
        <v>3</v>
      </c>
      <c r="T36" t="s">
        <v>4</v>
      </c>
      <c r="U36" t="s">
        <v>5</v>
      </c>
      <c r="V36" s="2" t="s">
        <v>6</v>
      </c>
    </row>
    <row r="37" spans="1:22" x14ac:dyDescent="0.25">
      <c r="A37">
        <v>2024</v>
      </c>
      <c r="B37" t="s">
        <v>15</v>
      </c>
      <c r="C37" t="s">
        <v>41</v>
      </c>
      <c r="D37">
        <v>27</v>
      </c>
      <c r="E37">
        <v>28</v>
      </c>
      <c r="F37">
        <v>55</v>
      </c>
      <c r="G37" s="2">
        <v>0.49</v>
      </c>
      <c r="J37" t="s">
        <v>22</v>
      </c>
      <c r="K37" t="s">
        <v>42</v>
      </c>
      <c r="L37">
        <v>13</v>
      </c>
      <c r="M37">
        <v>26</v>
      </c>
      <c r="N37">
        <v>39</v>
      </c>
      <c r="O37" s="2">
        <v>0.33</v>
      </c>
      <c r="Q37" t="s">
        <v>9</v>
      </c>
      <c r="R37" t="s">
        <v>45</v>
      </c>
      <c r="S37">
        <v>6</v>
      </c>
      <c r="T37">
        <v>2</v>
      </c>
      <c r="U37">
        <v>8</v>
      </c>
      <c r="V37" s="2">
        <v>0.75</v>
      </c>
    </row>
    <row r="38" spans="1:22" x14ac:dyDescent="0.25">
      <c r="A38">
        <v>2024</v>
      </c>
      <c r="B38" t="s">
        <v>12</v>
      </c>
      <c r="C38" t="s">
        <v>41</v>
      </c>
      <c r="D38">
        <v>17</v>
      </c>
      <c r="E38">
        <v>30</v>
      </c>
      <c r="F38">
        <v>47</v>
      </c>
      <c r="G38" s="2">
        <v>0.36</v>
      </c>
      <c r="J38" t="s">
        <v>10</v>
      </c>
      <c r="K38" t="s">
        <v>42</v>
      </c>
      <c r="L38">
        <v>8</v>
      </c>
      <c r="M38">
        <v>22</v>
      </c>
      <c r="N38">
        <v>30</v>
      </c>
      <c r="O38" s="2">
        <v>0.27</v>
      </c>
      <c r="Q38" t="s">
        <v>10</v>
      </c>
      <c r="R38" t="s">
        <v>45</v>
      </c>
      <c r="S38">
        <v>4</v>
      </c>
      <c r="T38">
        <v>2</v>
      </c>
      <c r="U38">
        <v>6</v>
      </c>
      <c r="V38" s="2">
        <v>0.67</v>
      </c>
    </row>
    <row r="39" spans="1:22" x14ac:dyDescent="0.25">
      <c r="A39">
        <v>2024</v>
      </c>
      <c r="B39" t="s">
        <v>28</v>
      </c>
      <c r="C39" t="s">
        <v>41</v>
      </c>
      <c r="D39">
        <v>22</v>
      </c>
      <c r="E39">
        <v>23</v>
      </c>
      <c r="F39">
        <v>45</v>
      </c>
      <c r="G39" s="2">
        <v>0.49</v>
      </c>
      <c r="J39" t="s">
        <v>9</v>
      </c>
      <c r="K39" t="s">
        <v>42</v>
      </c>
      <c r="L39">
        <v>8</v>
      </c>
      <c r="M39">
        <v>21</v>
      </c>
      <c r="N39">
        <v>29</v>
      </c>
      <c r="O39" s="2">
        <v>0.28000000000000003</v>
      </c>
      <c r="Q39" t="s">
        <v>16</v>
      </c>
      <c r="R39" t="s">
        <v>45</v>
      </c>
      <c r="S39">
        <v>5</v>
      </c>
      <c r="T39">
        <v>1</v>
      </c>
      <c r="U39">
        <v>6</v>
      </c>
      <c r="V39" s="2">
        <v>0.83</v>
      </c>
    </row>
    <row r="40" spans="1:22" x14ac:dyDescent="0.25">
      <c r="A40">
        <v>2024</v>
      </c>
      <c r="B40" t="s">
        <v>7</v>
      </c>
      <c r="C40" t="s">
        <v>41</v>
      </c>
      <c r="D40">
        <v>21</v>
      </c>
      <c r="E40">
        <v>22</v>
      </c>
      <c r="F40">
        <v>43</v>
      </c>
      <c r="G40" s="2">
        <v>0.49</v>
      </c>
      <c r="J40" t="s">
        <v>8</v>
      </c>
      <c r="K40" t="s">
        <v>42</v>
      </c>
      <c r="L40">
        <v>9</v>
      </c>
      <c r="M40">
        <v>18</v>
      </c>
      <c r="N40">
        <v>27</v>
      </c>
      <c r="O40" s="2">
        <v>0.33</v>
      </c>
      <c r="Q40" t="s">
        <v>21</v>
      </c>
      <c r="R40" t="s">
        <v>45</v>
      </c>
      <c r="S40">
        <v>4</v>
      </c>
      <c r="T40">
        <v>1</v>
      </c>
      <c r="U40">
        <v>5</v>
      </c>
      <c r="V40" s="2">
        <v>0.8</v>
      </c>
    </row>
    <row r="41" spans="1:22" x14ac:dyDescent="0.25">
      <c r="A41">
        <v>2024</v>
      </c>
      <c r="B41" t="s">
        <v>13</v>
      </c>
      <c r="C41" t="s">
        <v>41</v>
      </c>
      <c r="D41">
        <v>17</v>
      </c>
      <c r="E41">
        <v>25</v>
      </c>
      <c r="F41">
        <v>42</v>
      </c>
      <c r="G41" s="2">
        <v>0.4</v>
      </c>
      <c r="J41" t="s">
        <v>11</v>
      </c>
      <c r="K41" t="s">
        <v>42</v>
      </c>
      <c r="L41">
        <v>12</v>
      </c>
      <c r="M41">
        <v>15</v>
      </c>
      <c r="N41">
        <v>27</v>
      </c>
      <c r="O41" s="2">
        <v>0.44</v>
      </c>
      <c r="Q41" t="s">
        <v>26</v>
      </c>
      <c r="R41" t="s">
        <v>45</v>
      </c>
      <c r="S41">
        <v>5</v>
      </c>
      <c r="T41">
        <v>0</v>
      </c>
      <c r="U41">
        <v>5</v>
      </c>
      <c r="V41" s="2">
        <v>1</v>
      </c>
    </row>
    <row r="42" spans="1:22" x14ac:dyDescent="0.25">
      <c r="A42">
        <v>2024</v>
      </c>
      <c r="B42" t="s">
        <v>11</v>
      </c>
      <c r="C42" t="s">
        <v>41</v>
      </c>
      <c r="D42">
        <v>15</v>
      </c>
      <c r="E42">
        <v>25</v>
      </c>
      <c r="F42">
        <v>40</v>
      </c>
      <c r="G42" s="2">
        <v>0.38</v>
      </c>
      <c r="J42" t="s">
        <v>12</v>
      </c>
      <c r="K42" t="s">
        <v>42</v>
      </c>
      <c r="L42">
        <v>8</v>
      </c>
      <c r="M42">
        <v>18</v>
      </c>
      <c r="N42">
        <v>26</v>
      </c>
      <c r="O42" s="2">
        <v>0.31</v>
      </c>
      <c r="Q42" t="s">
        <v>12</v>
      </c>
      <c r="R42" t="s">
        <v>45</v>
      </c>
      <c r="S42">
        <v>5</v>
      </c>
      <c r="T42">
        <v>0</v>
      </c>
      <c r="U42">
        <v>5</v>
      </c>
      <c r="V42" s="2">
        <v>1</v>
      </c>
    </row>
    <row r="43" spans="1:22" x14ac:dyDescent="0.25">
      <c r="A43">
        <v>2024</v>
      </c>
      <c r="B43" t="s">
        <v>8</v>
      </c>
      <c r="C43" t="s">
        <v>41</v>
      </c>
      <c r="D43">
        <v>26</v>
      </c>
      <c r="E43">
        <v>13</v>
      </c>
      <c r="F43">
        <v>39</v>
      </c>
      <c r="G43" s="2">
        <v>0.67</v>
      </c>
      <c r="J43" t="s">
        <v>19</v>
      </c>
      <c r="K43" t="s">
        <v>42</v>
      </c>
      <c r="L43">
        <v>9</v>
      </c>
      <c r="M43">
        <v>17</v>
      </c>
      <c r="N43">
        <v>26</v>
      </c>
      <c r="O43" s="2">
        <v>0.35</v>
      </c>
      <c r="Q43" t="s">
        <v>19</v>
      </c>
      <c r="R43" t="s">
        <v>45</v>
      </c>
      <c r="S43">
        <v>2</v>
      </c>
      <c r="T43">
        <v>2</v>
      </c>
      <c r="U43">
        <v>4</v>
      </c>
      <c r="V43" s="2">
        <v>0.5</v>
      </c>
    </row>
    <row r="44" spans="1:22" x14ac:dyDescent="0.25">
      <c r="A44">
        <v>2024</v>
      </c>
      <c r="B44" t="s">
        <v>33</v>
      </c>
      <c r="C44" t="s">
        <v>41</v>
      </c>
      <c r="D44">
        <v>18</v>
      </c>
      <c r="E44">
        <v>21</v>
      </c>
      <c r="F44">
        <v>39</v>
      </c>
      <c r="G44" s="2">
        <v>0.46</v>
      </c>
      <c r="J44" t="s">
        <v>23</v>
      </c>
      <c r="K44" t="s">
        <v>42</v>
      </c>
      <c r="L44">
        <v>12</v>
      </c>
      <c r="M44">
        <v>13</v>
      </c>
      <c r="N44">
        <v>25</v>
      </c>
      <c r="O44" s="2">
        <v>0.48</v>
      </c>
      <c r="Q44" t="s">
        <v>27</v>
      </c>
      <c r="R44" t="s">
        <v>45</v>
      </c>
      <c r="S44">
        <v>3</v>
      </c>
      <c r="T44">
        <v>1</v>
      </c>
      <c r="U44">
        <v>4</v>
      </c>
      <c r="V44" s="2">
        <v>0.75</v>
      </c>
    </row>
    <row r="45" spans="1:22" x14ac:dyDescent="0.25">
      <c r="A45">
        <v>2024</v>
      </c>
      <c r="B45" t="s">
        <v>25</v>
      </c>
      <c r="C45" t="s">
        <v>41</v>
      </c>
      <c r="D45">
        <v>20</v>
      </c>
      <c r="E45">
        <v>19</v>
      </c>
      <c r="F45">
        <v>39</v>
      </c>
      <c r="G45" s="2">
        <v>0.51</v>
      </c>
      <c r="J45" t="s">
        <v>18</v>
      </c>
      <c r="K45" t="s">
        <v>42</v>
      </c>
      <c r="L45">
        <v>12</v>
      </c>
      <c r="M45">
        <v>12</v>
      </c>
      <c r="N45">
        <v>24</v>
      </c>
      <c r="O45" s="2">
        <v>0.5</v>
      </c>
      <c r="Q45" t="s">
        <v>13</v>
      </c>
      <c r="R45" t="s">
        <v>45</v>
      </c>
      <c r="S45">
        <v>4</v>
      </c>
      <c r="T45">
        <v>0</v>
      </c>
      <c r="U45">
        <v>4</v>
      </c>
      <c r="V45" s="2">
        <v>1</v>
      </c>
    </row>
    <row r="46" spans="1:22" x14ac:dyDescent="0.25">
      <c r="A46">
        <v>2024</v>
      </c>
      <c r="B46" t="s">
        <v>26</v>
      </c>
      <c r="C46" t="s">
        <v>41</v>
      </c>
      <c r="D46">
        <v>21</v>
      </c>
      <c r="E46">
        <v>17</v>
      </c>
      <c r="F46">
        <v>38</v>
      </c>
      <c r="G46" s="2">
        <v>0.55000000000000004</v>
      </c>
      <c r="J46" t="s">
        <v>16</v>
      </c>
      <c r="K46" t="s">
        <v>42</v>
      </c>
      <c r="L46">
        <v>3</v>
      </c>
      <c r="M46">
        <v>21</v>
      </c>
      <c r="N46">
        <v>24</v>
      </c>
      <c r="O46" s="2">
        <v>0.13</v>
      </c>
      <c r="Q46" t="s">
        <v>23</v>
      </c>
      <c r="R46" t="s">
        <v>45</v>
      </c>
      <c r="S46">
        <v>2</v>
      </c>
      <c r="T46">
        <v>2</v>
      </c>
      <c r="U46">
        <v>4</v>
      </c>
      <c r="V46" s="2">
        <v>0.5</v>
      </c>
    </row>
    <row r="47" spans="1:22" x14ac:dyDescent="0.25">
      <c r="A47">
        <v>2024</v>
      </c>
      <c r="B47" t="s">
        <v>32</v>
      </c>
      <c r="C47" t="s">
        <v>41</v>
      </c>
      <c r="D47">
        <v>17</v>
      </c>
      <c r="E47">
        <v>20</v>
      </c>
      <c r="F47">
        <v>37</v>
      </c>
      <c r="G47" s="2">
        <v>0.46</v>
      </c>
      <c r="J47" t="s">
        <v>20</v>
      </c>
      <c r="K47" t="s">
        <v>42</v>
      </c>
      <c r="L47">
        <v>7</v>
      </c>
      <c r="M47">
        <v>16</v>
      </c>
      <c r="N47">
        <v>23</v>
      </c>
      <c r="O47" s="2">
        <v>0.3</v>
      </c>
      <c r="Q47" t="s">
        <v>15</v>
      </c>
      <c r="R47" t="s">
        <v>45</v>
      </c>
      <c r="S47">
        <v>4</v>
      </c>
      <c r="T47">
        <v>0</v>
      </c>
      <c r="U47">
        <v>4</v>
      </c>
      <c r="V47" s="2">
        <v>1</v>
      </c>
    </row>
    <row r="48" spans="1:22" x14ac:dyDescent="0.25">
      <c r="A48">
        <v>2024</v>
      </c>
      <c r="B48" t="s">
        <v>20</v>
      </c>
      <c r="C48" t="s">
        <v>41</v>
      </c>
      <c r="D48">
        <v>17</v>
      </c>
      <c r="E48">
        <v>20</v>
      </c>
      <c r="F48">
        <v>37</v>
      </c>
      <c r="G48" s="2">
        <v>0.46</v>
      </c>
      <c r="J48" t="s">
        <v>14</v>
      </c>
      <c r="K48" t="s">
        <v>42</v>
      </c>
      <c r="L48">
        <v>5</v>
      </c>
      <c r="M48">
        <v>17</v>
      </c>
      <c r="N48">
        <v>22</v>
      </c>
      <c r="O48" s="2">
        <v>0.23</v>
      </c>
      <c r="Q48" t="s">
        <v>22</v>
      </c>
      <c r="R48" t="s">
        <v>45</v>
      </c>
      <c r="S48">
        <v>3</v>
      </c>
      <c r="T48">
        <v>0</v>
      </c>
      <c r="U48">
        <v>3</v>
      </c>
      <c r="V48" s="2">
        <v>1</v>
      </c>
    </row>
    <row r="49" spans="1:22" x14ac:dyDescent="0.25">
      <c r="A49">
        <v>2024</v>
      </c>
      <c r="B49" t="s">
        <v>9</v>
      </c>
      <c r="C49" t="s">
        <v>41</v>
      </c>
      <c r="D49">
        <v>14</v>
      </c>
      <c r="E49">
        <v>23</v>
      </c>
      <c r="F49">
        <v>37</v>
      </c>
      <c r="G49" s="2">
        <v>0.38</v>
      </c>
      <c r="J49" t="s">
        <v>7</v>
      </c>
      <c r="K49" t="s">
        <v>42</v>
      </c>
      <c r="L49">
        <v>9</v>
      </c>
      <c r="M49">
        <v>13</v>
      </c>
      <c r="N49">
        <v>22</v>
      </c>
      <c r="O49" s="2">
        <v>0.41</v>
      </c>
      <c r="Q49" t="s">
        <v>14</v>
      </c>
      <c r="R49" t="s">
        <v>45</v>
      </c>
      <c r="S49">
        <v>1</v>
      </c>
      <c r="T49">
        <v>2</v>
      </c>
      <c r="U49">
        <v>3</v>
      </c>
      <c r="V49" s="2">
        <v>0.33</v>
      </c>
    </row>
    <row r="50" spans="1:22" x14ac:dyDescent="0.25">
      <c r="A50">
        <v>2024</v>
      </c>
      <c r="B50" t="s">
        <v>14</v>
      </c>
      <c r="C50" t="s">
        <v>41</v>
      </c>
      <c r="D50">
        <v>18</v>
      </c>
      <c r="E50">
        <v>18</v>
      </c>
      <c r="F50">
        <v>36</v>
      </c>
      <c r="G50" s="2">
        <v>0.5</v>
      </c>
      <c r="J50" t="s">
        <v>27</v>
      </c>
      <c r="K50" t="s">
        <v>42</v>
      </c>
      <c r="L50">
        <v>10</v>
      </c>
      <c r="M50">
        <v>12</v>
      </c>
      <c r="N50">
        <v>22</v>
      </c>
      <c r="O50" s="2">
        <v>0.45</v>
      </c>
      <c r="Q50" t="s">
        <v>24</v>
      </c>
      <c r="R50" t="s">
        <v>45</v>
      </c>
      <c r="S50">
        <v>2</v>
      </c>
      <c r="T50">
        <v>1</v>
      </c>
      <c r="U50">
        <v>3</v>
      </c>
      <c r="V50" s="2">
        <v>0.67</v>
      </c>
    </row>
    <row r="51" spans="1:22" x14ac:dyDescent="0.25">
      <c r="A51">
        <v>2024</v>
      </c>
      <c r="B51" t="s">
        <v>16</v>
      </c>
      <c r="C51" t="s">
        <v>41</v>
      </c>
      <c r="D51">
        <v>17</v>
      </c>
      <c r="E51">
        <v>18</v>
      </c>
      <c r="F51">
        <v>35</v>
      </c>
      <c r="G51" s="2">
        <v>0.49</v>
      </c>
      <c r="J51" t="s">
        <v>21</v>
      </c>
      <c r="K51" t="s">
        <v>42</v>
      </c>
      <c r="L51">
        <v>3</v>
      </c>
      <c r="M51">
        <v>18</v>
      </c>
      <c r="N51">
        <v>21</v>
      </c>
      <c r="O51" s="2">
        <v>0.14000000000000001</v>
      </c>
      <c r="Q51" t="s">
        <v>32</v>
      </c>
      <c r="R51" t="s">
        <v>45</v>
      </c>
      <c r="S51">
        <v>3</v>
      </c>
      <c r="T51">
        <v>0</v>
      </c>
      <c r="U51">
        <v>3</v>
      </c>
      <c r="V51" s="2">
        <v>1</v>
      </c>
    </row>
    <row r="52" spans="1:22" x14ac:dyDescent="0.25">
      <c r="A52">
        <v>2024</v>
      </c>
      <c r="B52" t="s">
        <v>21</v>
      </c>
      <c r="C52" t="s">
        <v>41</v>
      </c>
      <c r="D52">
        <v>17</v>
      </c>
      <c r="E52">
        <v>18</v>
      </c>
      <c r="F52">
        <v>35</v>
      </c>
      <c r="G52" s="2">
        <v>0.49</v>
      </c>
      <c r="J52" t="s">
        <v>34</v>
      </c>
      <c r="K52" t="s">
        <v>42</v>
      </c>
      <c r="L52">
        <v>7</v>
      </c>
      <c r="M52">
        <v>14</v>
      </c>
      <c r="N52">
        <v>21</v>
      </c>
      <c r="O52" s="2">
        <v>0.33</v>
      </c>
      <c r="Q52" t="s">
        <v>20</v>
      </c>
      <c r="R52" t="s">
        <v>45</v>
      </c>
      <c r="S52">
        <v>3</v>
      </c>
      <c r="T52">
        <v>0</v>
      </c>
      <c r="U52">
        <v>3</v>
      </c>
      <c r="V52" s="2">
        <v>1</v>
      </c>
    </row>
    <row r="53" spans="1:22" x14ac:dyDescent="0.25">
      <c r="A53">
        <v>2024</v>
      </c>
      <c r="B53" t="s">
        <v>24</v>
      </c>
      <c r="C53" t="s">
        <v>41</v>
      </c>
      <c r="D53">
        <v>17</v>
      </c>
      <c r="E53">
        <v>17</v>
      </c>
      <c r="F53">
        <v>34</v>
      </c>
      <c r="G53" s="2">
        <v>0.5</v>
      </c>
      <c r="J53" t="s">
        <v>36</v>
      </c>
      <c r="K53" t="s">
        <v>42</v>
      </c>
      <c r="L53">
        <v>9</v>
      </c>
      <c r="M53">
        <v>12</v>
      </c>
      <c r="N53">
        <v>21</v>
      </c>
      <c r="O53" s="2">
        <v>0.43</v>
      </c>
      <c r="Q53" t="s">
        <v>29</v>
      </c>
      <c r="R53" t="s">
        <v>45</v>
      </c>
      <c r="S53">
        <v>3</v>
      </c>
      <c r="T53">
        <v>0</v>
      </c>
      <c r="U53">
        <v>3</v>
      </c>
      <c r="V53" s="2">
        <v>1</v>
      </c>
    </row>
    <row r="54" spans="1:22" x14ac:dyDescent="0.25">
      <c r="A54">
        <v>2024</v>
      </c>
      <c r="B54" t="s">
        <v>10</v>
      </c>
      <c r="C54" t="s">
        <v>41</v>
      </c>
      <c r="D54">
        <v>12</v>
      </c>
      <c r="E54">
        <v>22</v>
      </c>
      <c r="F54">
        <v>34</v>
      </c>
      <c r="G54" s="2">
        <v>0.35</v>
      </c>
      <c r="J54" t="s">
        <v>26</v>
      </c>
      <c r="K54" t="s">
        <v>42</v>
      </c>
      <c r="L54">
        <v>8</v>
      </c>
      <c r="M54">
        <v>12</v>
      </c>
      <c r="N54">
        <v>20</v>
      </c>
      <c r="O54" s="2">
        <v>0.4</v>
      </c>
      <c r="Q54" t="s">
        <v>7</v>
      </c>
      <c r="R54" t="s">
        <v>45</v>
      </c>
      <c r="S54">
        <v>2</v>
      </c>
      <c r="T54">
        <v>1</v>
      </c>
      <c r="U54">
        <v>3</v>
      </c>
      <c r="V54" s="2">
        <v>0.67</v>
      </c>
    </row>
    <row r="55" spans="1:22" x14ac:dyDescent="0.25">
      <c r="A55">
        <v>2024</v>
      </c>
      <c r="B55" t="s">
        <v>31</v>
      </c>
      <c r="C55" t="s">
        <v>41</v>
      </c>
      <c r="D55">
        <v>15</v>
      </c>
      <c r="E55">
        <v>18</v>
      </c>
      <c r="F55">
        <v>33</v>
      </c>
      <c r="G55" s="2">
        <v>0.45</v>
      </c>
      <c r="J55" t="s">
        <v>29</v>
      </c>
      <c r="K55" t="s">
        <v>42</v>
      </c>
      <c r="L55">
        <v>7</v>
      </c>
      <c r="M55">
        <v>12</v>
      </c>
      <c r="N55">
        <v>19</v>
      </c>
      <c r="O55" s="2">
        <v>0.37</v>
      </c>
      <c r="Q55" t="s">
        <v>17</v>
      </c>
      <c r="R55" t="s">
        <v>45</v>
      </c>
      <c r="S55">
        <v>3</v>
      </c>
      <c r="T55">
        <v>0</v>
      </c>
      <c r="U55">
        <v>3</v>
      </c>
      <c r="V55" s="2">
        <v>1</v>
      </c>
    </row>
    <row r="56" spans="1:22" x14ac:dyDescent="0.25">
      <c r="A56">
        <v>2024</v>
      </c>
      <c r="B56" t="s">
        <v>29</v>
      </c>
      <c r="C56" t="s">
        <v>41</v>
      </c>
      <c r="D56">
        <v>19</v>
      </c>
      <c r="E56">
        <v>14</v>
      </c>
      <c r="F56">
        <v>33</v>
      </c>
      <c r="G56" s="2">
        <v>0.57999999999999996</v>
      </c>
      <c r="J56" t="s">
        <v>17</v>
      </c>
      <c r="K56" t="s">
        <v>42</v>
      </c>
      <c r="L56">
        <v>4</v>
      </c>
      <c r="M56">
        <v>14</v>
      </c>
      <c r="N56">
        <v>18</v>
      </c>
      <c r="O56" s="2">
        <v>0.22</v>
      </c>
      <c r="Q56" t="s">
        <v>18</v>
      </c>
      <c r="R56" t="s">
        <v>45</v>
      </c>
      <c r="S56">
        <v>3</v>
      </c>
      <c r="T56">
        <v>0</v>
      </c>
      <c r="U56">
        <v>3</v>
      </c>
      <c r="V56" s="2">
        <v>1</v>
      </c>
    </row>
    <row r="57" spans="1:22" x14ac:dyDescent="0.25">
      <c r="A57">
        <v>2024</v>
      </c>
      <c r="B57" t="s">
        <v>34</v>
      </c>
      <c r="C57" t="s">
        <v>41</v>
      </c>
      <c r="D57">
        <v>15</v>
      </c>
      <c r="E57">
        <v>18</v>
      </c>
      <c r="F57">
        <v>33</v>
      </c>
      <c r="G57" s="2">
        <v>0.45</v>
      </c>
      <c r="J57" t="s">
        <v>13</v>
      </c>
      <c r="K57" t="s">
        <v>42</v>
      </c>
      <c r="L57">
        <v>8</v>
      </c>
      <c r="M57">
        <v>9</v>
      </c>
      <c r="N57">
        <v>17</v>
      </c>
      <c r="O57" s="2">
        <v>0.47</v>
      </c>
      <c r="Q57" t="s">
        <v>34</v>
      </c>
      <c r="R57" t="s">
        <v>45</v>
      </c>
      <c r="S57">
        <v>3</v>
      </c>
      <c r="T57">
        <v>0</v>
      </c>
      <c r="U57">
        <v>3</v>
      </c>
      <c r="V57" s="2">
        <v>1</v>
      </c>
    </row>
    <row r="58" spans="1:22" x14ac:dyDescent="0.25">
      <c r="A58">
        <v>2024</v>
      </c>
      <c r="B58" t="s">
        <v>22</v>
      </c>
      <c r="C58" t="s">
        <v>41</v>
      </c>
      <c r="D58">
        <v>11</v>
      </c>
      <c r="E58">
        <v>21</v>
      </c>
      <c r="F58">
        <v>32</v>
      </c>
      <c r="G58" s="2">
        <v>0.34</v>
      </c>
      <c r="J58" t="s">
        <v>24</v>
      </c>
      <c r="K58" t="s">
        <v>42</v>
      </c>
      <c r="L58">
        <v>4</v>
      </c>
      <c r="M58">
        <v>13</v>
      </c>
      <c r="N58">
        <v>17</v>
      </c>
      <c r="O58" s="2">
        <v>0.24</v>
      </c>
      <c r="Q58" t="s">
        <v>25</v>
      </c>
      <c r="R58" t="s">
        <v>45</v>
      </c>
      <c r="S58">
        <v>2</v>
      </c>
      <c r="T58">
        <v>0</v>
      </c>
      <c r="U58">
        <v>2</v>
      </c>
      <c r="V58" s="2">
        <v>1</v>
      </c>
    </row>
    <row r="59" spans="1:22" x14ac:dyDescent="0.25">
      <c r="A59">
        <v>2024</v>
      </c>
      <c r="B59" t="s">
        <v>17</v>
      </c>
      <c r="C59" t="s">
        <v>41</v>
      </c>
      <c r="D59">
        <v>15</v>
      </c>
      <c r="E59">
        <v>15</v>
      </c>
      <c r="F59">
        <v>30</v>
      </c>
      <c r="G59" s="2">
        <v>0.5</v>
      </c>
      <c r="J59" t="s">
        <v>35</v>
      </c>
      <c r="K59" t="s">
        <v>42</v>
      </c>
      <c r="L59">
        <v>6</v>
      </c>
      <c r="M59">
        <v>11</v>
      </c>
      <c r="N59">
        <v>17</v>
      </c>
      <c r="O59" s="2">
        <v>0.35</v>
      </c>
      <c r="Q59" t="s">
        <v>30</v>
      </c>
      <c r="R59" t="s">
        <v>45</v>
      </c>
      <c r="S59">
        <v>2</v>
      </c>
      <c r="T59">
        <v>0</v>
      </c>
      <c r="U59">
        <v>2</v>
      </c>
      <c r="V59" s="2">
        <v>1</v>
      </c>
    </row>
    <row r="60" spans="1:22" x14ac:dyDescent="0.25">
      <c r="A60">
        <v>2024</v>
      </c>
      <c r="B60" t="s">
        <v>19</v>
      </c>
      <c r="C60" t="s">
        <v>41</v>
      </c>
      <c r="D60">
        <v>8</v>
      </c>
      <c r="E60">
        <v>20</v>
      </c>
      <c r="F60">
        <v>28</v>
      </c>
      <c r="G60" s="2">
        <v>0.28999999999999998</v>
      </c>
      <c r="J60" t="s">
        <v>15</v>
      </c>
      <c r="K60" t="s">
        <v>42</v>
      </c>
      <c r="L60">
        <v>4</v>
      </c>
      <c r="M60">
        <v>12</v>
      </c>
      <c r="N60">
        <v>16</v>
      </c>
      <c r="O60" s="2">
        <v>0.25</v>
      </c>
      <c r="Q60" t="s">
        <v>31</v>
      </c>
      <c r="R60" t="s">
        <v>45</v>
      </c>
      <c r="S60">
        <v>2</v>
      </c>
      <c r="T60">
        <v>0</v>
      </c>
      <c r="U60">
        <v>2</v>
      </c>
      <c r="V60" s="2">
        <v>1</v>
      </c>
    </row>
    <row r="61" spans="1:22" x14ac:dyDescent="0.25">
      <c r="A61">
        <v>2024</v>
      </c>
      <c r="B61" t="s">
        <v>30</v>
      </c>
      <c r="C61" t="s">
        <v>41</v>
      </c>
      <c r="D61">
        <v>13</v>
      </c>
      <c r="E61">
        <v>15</v>
      </c>
      <c r="F61">
        <v>28</v>
      </c>
      <c r="G61" s="2">
        <v>0.46</v>
      </c>
      <c r="J61" t="s">
        <v>32</v>
      </c>
      <c r="K61" t="s">
        <v>42</v>
      </c>
      <c r="L61">
        <v>10</v>
      </c>
      <c r="M61">
        <v>6</v>
      </c>
      <c r="N61">
        <v>16</v>
      </c>
      <c r="O61" s="2">
        <v>0.63</v>
      </c>
      <c r="Q61" t="s">
        <v>28</v>
      </c>
      <c r="R61" t="s">
        <v>45</v>
      </c>
      <c r="S61">
        <v>1</v>
      </c>
      <c r="T61">
        <v>1</v>
      </c>
      <c r="U61">
        <v>2</v>
      </c>
      <c r="V61" s="2">
        <v>0.5</v>
      </c>
    </row>
    <row r="62" spans="1:22" x14ac:dyDescent="0.25">
      <c r="A62">
        <v>2024</v>
      </c>
      <c r="B62" t="s">
        <v>18</v>
      </c>
      <c r="C62" t="s">
        <v>41</v>
      </c>
      <c r="D62">
        <v>14</v>
      </c>
      <c r="E62">
        <v>12</v>
      </c>
      <c r="F62">
        <v>26</v>
      </c>
      <c r="G62" s="2">
        <v>0.54</v>
      </c>
      <c r="J62" t="s">
        <v>33</v>
      </c>
      <c r="K62" t="s">
        <v>42</v>
      </c>
      <c r="L62">
        <v>8</v>
      </c>
      <c r="M62">
        <v>8</v>
      </c>
      <c r="N62">
        <v>16</v>
      </c>
      <c r="O62" s="2">
        <v>0.5</v>
      </c>
      <c r="Q62" t="s">
        <v>8</v>
      </c>
      <c r="R62" t="s">
        <v>45</v>
      </c>
      <c r="S62">
        <v>2</v>
      </c>
      <c r="T62">
        <v>0</v>
      </c>
      <c r="U62">
        <v>2</v>
      </c>
      <c r="V62" s="2">
        <v>1</v>
      </c>
    </row>
    <row r="63" spans="1:22" x14ac:dyDescent="0.25">
      <c r="A63">
        <v>2024</v>
      </c>
      <c r="B63" t="s">
        <v>27</v>
      </c>
      <c r="C63" t="s">
        <v>41</v>
      </c>
      <c r="D63">
        <v>11</v>
      </c>
      <c r="E63">
        <v>14</v>
      </c>
      <c r="F63">
        <v>25</v>
      </c>
      <c r="G63" s="2">
        <v>0.44</v>
      </c>
      <c r="J63" t="s">
        <v>25</v>
      </c>
      <c r="K63" t="s">
        <v>42</v>
      </c>
      <c r="L63">
        <v>10</v>
      </c>
      <c r="M63">
        <v>5</v>
      </c>
      <c r="N63">
        <v>15</v>
      </c>
      <c r="O63" s="2">
        <v>0.67</v>
      </c>
      <c r="Q63" t="s">
        <v>11</v>
      </c>
      <c r="R63" t="s">
        <v>45</v>
      </c>
      <c r="S63">
        <v>1</v>
      </c>
      <c r="T63">
        <v>0</v>
      </c>
      <c r="U63">
        <v>1</v>
      </c>
      <c r="V63" s="2">
        <v>1</v>
      </c>
    </row>
    <row r="64" spans="1:22" x14ac:dyDescent="0.25">
      <c r="A64">
        <v>2024</v>
      </c>
      <c r="B64" t="s">
        <v>23</v>
      </c>
      <c r="C64" t="s">
        <v>41</v>
      </c>
      <c r="D64">
        <v>14</v>
      </c>
      <c r="E64">
        <v>11</v>
      </c>
      <c r="F64">
        <v>25</v>
      </c>
      <c r="G64" s="2">
        <v>0.56000000000000005</v>
      </c>
      <c r="J64" t="s">
        <v>30</v>
      </c>
      <c r="K64" t="s">
        <v>42</v>
      </c>
      <c r="L64">
        <v>6</v>
      </c>
      <c r="M64">
        <v>9</v>
      </c>
      <c r="N64">
        <v>15</v>
      </c>
      <c r="O64" s="2">
        <v>0.4</v>
      </c>
      <c r="Q64" t="s">
        <v>35</v>
      </c>
      <c r="R64" t="s">
        <v>45</v>
      </c>
      <c r="S64">
        <v>1</v>
      </c>
      <c r="T64">
        <v>0</v>
      </c>
      <c r="U64">
        <v>1</v>
      </c>
      <c r="V64" s="2">
        <v>1</v>
      </c>
    </row>
    <row r="65" spans="1:22" x14ac:dyDescent="0.25">
      <c r="A65">
        <v>2024</v>
      </c>
      <c r="B65" t="s">
        <v>35</v>
      </c>
      <c r="C65" t="s">
        <v>41</v>
      </c>
      <c r="D65">
        <v>8</v>
      </c>
      <c r="E65">
        <v>13</v>
      </c>
      <c r="F65">
        <v>21</v>
      </c>
      <c r="G65" s="2">
        <v>0.38</v>
      </c>
      <c r="J65" t="s">
        <v>31</v>
      </c>
      <c r="K65" t="s">
        <v>42</v>
      </c>
      <c r="L65">
        <v>7</v>
      </c>
      <c r="M65">
        <v>5</v>
      </c>
      <c r="N65">
        <v>12</v>
      </c>
      <c r="O65" s="2">
        <v>0.57999999999999996</v>
      </c>
      <c r="Q65" t="s">
        <v>36</v>
      </c>
      <c r="R65" t="s">
        <v>45</v>
      </c>
      <c r="S65">
        <v>1</v>
      </c>
      <c r="T65">
        <v>0</v>
      </c>
      <c r="U65">
        <v>1</v>
      </c>
      <c r="V65" s="2">
        <v>1</v>
      </c>
    </row>
    <row r="66" spans="1:22" x14ac:dyDescent="0.25">
      <c r="A66">
        <v>2024</v>
      </c>
      <c r="B66" t="s">
        <v>36</v>
      </c>
      <c r="C66" t="s">
        <v>41</v>
      </c>
      <c r="D66">
        <v>12</v>
      </c>
      <c r="E66">
        <v>9</v>
      </c>
      <c r="F66">
        <v>21</v>
      </c>
      <c r="G66" s="2">
        <v>0.56999999999999995</v>
      </c>
      <c r="J66" t="s">
        <v>28</v>
      </c>
      <c r="K66" t="s">
        <v>42</v>
      </c>
      <c r="L66">
        <v>5</v>
      </c>
      <c r="M66">
        <v>5</v>
      </c>
      <c r="N66">
        <v>10</v>
      </c>
      <c r="O66" s="2">
        <v>0.5</v>
      </c>
    </row>
    <row r="69" spans="1:22" ht="28.5" x14ac:dyDescent="0.45">
      <c r="A69" s="4" t="s">
        <v>46</v>
      </c>
      <c r="B69" s="4"/>
      <c r="C69" s="4"/>
      <c r="D69" s="4"/>
      <c r="E69" s="4"/>
      <c r="F69" s="4"/>
      <c r="G69" s="1"/>
      <c r="H69" s="1"/>
      <c r="J69" s="4" t="s">
        <v>47</v>
      </c>
      <c r="K69" s="4"/>
      <c r="L69" s="4"/>
      <c r="M69" s="4"/>
      <c r="N69" s="4"/>
      <c r="O69" s="4"/>
    </row>
    <row r="70" spans="1:22" x14ac:dyDescent="0.25">
      <c r="A70" t="s">
        <v>38</v>
      </c>
      <c r="B70" t="s">
        <v>40</v>
      </c>
      <c r="C70" t="s">
        <v>3</v>
      </c>
      <c r="D70" t="s">
        <v>4</v>
      </c>
      <c r="E70" t="s">
        <v>5</v>
      </c>
      <c r="F70" s="2" t="s">
        <v>6</v>
      </c>
      <c r="J70" t="s">
        <v>38</v>
      </c>
      <c r="K70" t="s">
        <v>40</v>
      </c>
      <c r="L70" t="s">
        <v>3</v>
      </c>
      <c r="M70" t="s">
        <v>4</v>
      </c>
      <c r="N70" t="s">
        <v>5</v>
      </c>
      <c r="O70" s="2" t="s">
        <v>6</v>
      </c>
    </row>
    <row r="71" spans="1:22" x14ac:dyDescent="0.25">
      <c r="A71" t="s">
        <v>16</v>
      </c>
      <c r="B71" t="s">
        <v>41</v>
      </c>
      <c r="C71">
        <v>20</v>
      </c>
      <c r="D71">
        <v>26</v>
      </c>
      <c r="E71">
        <v>46</v>
      </c>
      <c r="F71">
        <v>0.43</v>
      </c>
      <c r="G71"/>
      <c r="H71"/>
      <c r="J71" t="s">
        <v>22</v>
      </c>
      <c r="K71" t="s">
        <v>42</v>
      </c>
      <c r="L71">
        <v>7</v>
      </c>
      <c r="M71">
        <v>25</v>
      </c>
      <c r="N71">
        <v>32</v>
      </c>
      <c r="O71">
        <v>0.22</v>
      </c>
    </row>
    <row r="72" spans="1:22" x14ac:dyDescent="0.25">
      <c r="A72" t="s">
        <v>9</v>
      </c>
      <c r="B72" t="s">
        <v>41</v>
      </c>
      <c r="C72">
        <v>19</v>
      </c>
      <c r="D72">
        <v>23</v>
      </c>
      <c r="E72">
        <v>42</v>
      </c>
      <c r="F72">
        <v>0.45</v>
      </c>
      <c r="G72"/>
      <c r="H72"/>
      <c r="J72" t="s">
        <v>35</v>
      </c>
      <c r="K72" t="s">
        <v>42</v>
      </c>
      <c r="L72">
        <v>11</v>
      </c>
      <c r="M72">
        <v>20</v>
      </c>
      <c r="N72">
        <v>31</v>
      </c>
      <c r="O72">
        <v>0.35</v>
      </c>
    </row>
    <row r="73" spans="1:22" x14ac:dyDescent="0.25">
      <c r="A73" t="s">
        <v>35</v>
      </c>
      <c r="B73" t="s">
        <v>41</v>
      </c>
      <c r="C73">
        <v>25</v>
      </c>
      <c r="D73">
        <v>16</v>
      </c>
      <c r="E73">
        <v>41</v>
      </c>
      <c r="F73">
        <v>0.61</v>
      </c>
      <c r="G73"/>
      <c r="H73"/>
      <c r="J73" t="s">
        <v>30</v>
      </c>
      <c r="K73" t="s">
        <v>42</v>
      </c>
      <c r="L73">
        <v>11</v>
      </c>
      <c r="M73">
        <v>16</v>
      </c>
      <c r="N73">
        <v>27</v>
      </c>
      <c r="O73">
        <v>0.41</v>
      </c>
    </row>
    <row r="74" spans="1:22" x14ac:dyDescent="0.25">
      <c r="A74" t="s">
        <v>22</v>
      </c>
      <c r="B74" t="s">
        <v>41</v>
      </c>
      <c r="C74">
        <v>15</v>
      </c>
      <c r="D74">
        <v>26</v>
      </c>
      <c r="E74">
        <v>41</v>
      </c>
      <c r="F74">
        <v>0.37</v>
      </c>
      <c r="G74"/>
      <c r="H74"/>
      <c r="J74" t="s">
        <v>36</v>
      </c>
      <c r="K74" t="s">
        <v>42</v>
      </c>
      <c r="L74">
        <v>12</v>
      </c>
      <c r="M74">
        <v>15</v>
      </c>
      <c r="N74">
        <v>27</v>
      </c>
      <c r="O74">
        <v>0.44</v>
      </c>
    </row>
    <row r="75" spans="1:22" ht="28.5" x14ac:dyDescent="0.45">
      <c r="A75" t="s">
        <v>33</v>
      </c>
      <c r="B75" t="s">
        <v>41</v>
      </c>
      <c r="C75">
        <v>20</v>
      </c>
      <c r="D75">
        <v>21</v>
      </c>
      <c r="E75">
        <v>41</v>
      </c>
      <c r="F75">
        <v>0.49</v>
      </c>
      <c r="G75"/>
      <c r="H75"/>
      <c r="J75" t="s">
        <v>34</v>
      </c>
      <c r="K75" t="s">
        <v>42</v>
      </c>
      <c r="L75">
        <v>11</v>
      </c>
      <c r="M75">
        <v>15</v>
      </c>
      <c r="N75">
        <v>26</v>
      </c>
      <c r="O75">
        <v>0.42</v>
      </c>
      <c r="Q75" s="4" t="s">
        <v>48</v>
      </c>
      <c r="R75" s="4"/>
      <c r="S75" s="4"/>
      <c r="T75" s="4"/>
      <c r="U75" s="4"/>
      <c r="V75" s="4"/>
    </row>
    <row r="76" spans="1:22" x14ac:dyDescent="0.25">
      <c r="A76" t="s">
        <v>24</v>
      </c>
      <c r="B76" t="s">
        <v>41</v>
      </c>
      <c r="C76">
        <v>16</v>
      </c>
      <c r="D76">
        <v>24</v>
      </c>
      <c r="E76">
        <v>40</v>
      </c>
      <c r="F76">
        <v>0.4</v>
      </c>
      <c r="G76"/>
      <c r="H76"/>
      <c r="J76" t="s">
        <v>12</v>
      </c>
      <c r="K76" t="s">
        <v>42</v>
      </c>
      <c r="L76">
        <v>11</v>
      </c>
      <c r="M76">
        <v>15</v>
      </c>
      <c r="N76">
        <v>26</v>
      </c>
      <c r="O76">
        <v>0.42</v>
      </c>
      <c r="Q76" t="s">
        <v>38</v>
      </c>
      <c r="R76" t="s">
        <v>40</v>
      </c>
      <c r="S76" t="s">
        <v>3</v>
      </c>
      <c r="T76" t="s">
        <v>4</v>
      </c>
      <c r="U76" t="s">
        <v>5</v>
      </c>
      <c r="V76" s="2" t="s">
        <v>6</v>
      </c>
    </row>
    <row r="77" spans="1:22" x14ac:dyDescent="0.25">
      <c r="A77" t="s">
        <v>30</v>
      </c>
      <c r="B77" t="s">
        <v>41</v>
      </c>
      <c r="C77">
        <v>19</v>
      </c>
      <c r="D77">
        <v>21</v>
      </c>
      <c r="E77">
        <v>40</v>
      </c>
      <c r="F77">
        <v>0.48</v>
      </c>
      <c r="G77"/>
      <c r="H77"/>
      <c r="J77" t="s">
        <v>20</v>
      </c>
      <c r="K77" t="s">
        <v>42</v>
      </c>
      <c r="L77">
        <v>9</v>
      </c>
      <c r="M77">
        <v>17</v>
      </c>
      <c r="N77">
        <v>26</v>
      </c>
      <c r="O77">
        <v>0.35</v>
      </c>
      <c r="Q77" t="s">
        <v>24</v>
      </c>
      <c r="R77" t="s">
        <v>45</v>
      </c>
      <c r="S77">
        <v>8</v>
      </c>
      <c r="T77">
        <v>0</v>
      </c>
      <c r="U77">
        <v>8</v>
      </c>
      <c r="V77" s="2">
        <v>1</v>
      </c>
    </row>
    <row r="78" spans="1:22" x14ac:dyDescent="0.25">
      <c r="A78" t="s">
        <v>28</v>
      </c>
      <c r="B78" t="s">
        <v>41</v>
      </c>
      <c r="C78">
        <v>14</v>
      </c>
      <c r="D78">
        <v>25</v>
      </c>
      <c r="E78">
        <v>39</v>
      </c>
      <c r="F78">
        <v>0.36</v>
      </c>
      <c r="G78"/>
      <c r="H78"/>
      <c r="J78" t="s">
        <v>21</v>
      </c>
      <c r="K78" t="s">
        <v>42</v>
      </c>
      <c r="L78">
        <v>10</v>
      </c>
      <c r="M78">
        <v>15</v>
      </c>
      <c r="N78">
        <v>25</v>
      </c>
      <c r="O78">
        <v>0.4</v>
      </c>
      <c r="Q78" t="s">
        <v>22</v>
      </c>
      <c r="R78" t="s">
        <v>45</v>
      </c>
      <c r="S78">
        <v>6</v>
      </c>
      <c r="T78">
        <v>1</v>
      </c>
      <c r="U78">
        <v>7</v>
      </c>
      <c r="V78" s="2">
        <v>0.86</v>
      </c>
    </row>
    <row r="79" spans="1:22" x14ac:dyDescent="0.25">
      <c r="A79" t="s">
        <v>10</v>
      </c>
      <c r="B79" t="s">
        <v>41</v>
      </c>
      <c r="C79">
        <v>18</v>
      </c>
      <c r="D79">
        <v>21</v>
      </c>
      <c r="E79">
        <v>39</v>
      </c>
      <c r="F79">
        <v>0.46</v>
      </c>
      <c r="G79"/>
      <c r="H79"/>
      <c r="J79" t="s">
        <v>19</v>
      </c>
      <c r="K79" t="s">
        <v>42</v>
      </c>
      <c r="L79">
        <v>12</v>
      </c>
      <c r="M79">
        <v>12</v>
      </c>
      <c r="N79">
        <v>24</v>
      </c>
      <c r="O79">
        <v>0.5</v>
      </c>
      <c r="Q79" t="s">
        <v>10</v>
      </c>
      <c r="R79" t="s">
        <v>45</v>
      </c>
      <c r="S79">
        <v>4</v>
      </c>
      <c r="T79">
        <v>3</v>
      </c>
      <c r="U79">
        <v>7</v>
      </c>
      <c r="V79" s="2">
        <v>0.56999999999999995</v>
      </c>
    </row>
    <row r="80" spans="1:22" x14ac:dyDescent="0.25">
      <c r="A80" t="s">
        <v>19</v>
      </c>
      <c r="B80" t="s">
        <v>41</v>
      </c>
      <c r="C80">
        <v>21</v>
      </c>
      <c r="D80">
        <v>17</v>
      </c>
      <c r="E80">
        <v>38</v>
      </c>
      <c r="F80">
        <v>0.55000000000000004</v>
      </c>
      <c r="G80"/>
      <c r="H80"/>
      <c r="J80" t="s">
        <v>7</v>
      </c>
      <c r="K80" t="s">
        <v>42</v>
      </c>
      <c r="L80">
        <v>8</v>
      </c>
      <c r="M80">
        <v>16</v>
      </c>
      <c r="N80">
        <v>24</v>
      </c>
      <c r="O80">
        <v>0.33</v>
      </c>
      <c r="Q80" t="s">
        <v>33</v>
      </c>
      <c r="R80" t="s">
        <v>45</v>
      </c>
      <c r="S80">
        <v>5</v>
      </c>
      <c r="T80">
        <v>1</v>
      </c>
      <c r="U80">
        <v>6</v>
      </c>
      <c r="V80" s="2">
        <v>0.83</v>
      </c>
    </row>
    <row r="81" spans="1:22" x14ac:dyDescent="0.25">
      <c r="A81" t="s">
        <v>27</v>
      </c>
      <c r="B81" t="s">
        <v>41</v>
      </c>
      <c r="C81">
        <v>21</v>
      </c>
      <c r="D81">
        <v>16</v>
      </c>
      <c r="E81">
        <v>37</v>
      </c>
      <c r="F81">
        <v>0.56999999999999995</v>
      </c>
      <c r="G81"/>
      <c r="H81"/>
      <c r="J81" t="s">
        <v>16</v>
      </c>
      <c r="K81" t="s">
        <v>42</v>
      </c>
      <c r="L81">
        <v>6</v>
      </c>
      <c r="M81">
        <v>17</v>
      </c>
      <c r="N81">
        <v>23</v>
      </c>
      <c r="O81">
        <v>0.26</v>
      </c>
      <c r="Q81" t="s">
        <v>11</v>
      </c>
      <c r="R81" t="s">
        <v>45</v>
      </c>
      <c r="S81">
        <v>5</v>
      </c>
      <c r="T81">
        <v>0</v>
      </c>
      <c r="U81">
        <v>5</v>
      </c>
      <c r="V81" s="2">
        <v>1</v>
      </c>
    </row>
    <row r="82" spans="1:22" x14ac:dyDescent="0.25">
      <c r="A82" t="s">
        <v>7</v>
      </c>
      <c r="B82" t="s">
        <v>41</v>
      </c>
      <c r="C82">
        <v>13</v>
      </c>
      <c r="D82">
        <v>24</v>
      </c>
      <c r="E82">
        <v>37</v>
      </c>
      <c r="F82">
        <v>0.35</v>
      </c>
      <c r="G82"/>
      <c r="H82"/>
      <c r="J82" t="s">
        <v>24</v>
      </c>
      <c r="K82" t="s">
        <v>42</v>
      </c>
      <c r="L82">
        <v>8</v>
      </c>
      <c r="M82">
        <v>15</v>
      </c>
      <c r="N82">
        <v>23</v>
      </c>
      <c r="O82">
        <v>0.35</v>
      </c>
      <c r="Q82" t="s">
        <v>7</v>
      </c>
      <c r="R82" t="s">
        <v>45</v>
      </c>
      <c r="S82">
        <v>2</v>
      </c>
      <c r="T82">
        <v>3</v>
      </c>
      <c r="U82">
        <v>5</v>
      </c>
      <c r="V82" s="2">
        <v>0.4</v>
      </c>
    </row>
    <row r="83" spans="1:22" x14ac:dyDescent="0.25">
      <c r="A83" t="s">
        <v>13</v>
      </c>
      <c r="B83" t="s">
        <v>41</v>
      </c>
      <c r="C83">
        <v>15</v>
      </c>
      <c r="D83">
        <v>21</v>
      </c>
      <c r="E83">
        <v>36</v>
      </c>
      <c r="F83">
        <v>0.42</v>
      </c>
      <c r="G83"/>
      <c r="H83"/>
      <c r="J83" t="s">
        <v>13</v>
      </c>
      <c r="K83" t="s">
        <v>42</v>
      </c>
      <c r="L83">
        <v>8</v>
      </c>
      <c r="M83">
        <v>14</v>
      </c>
      <c r="N83">
        <v>22</v>
      </c>
      <c r="O83">
        <v>0.36</v>
      </c>
      <c r="Q83" t="s">
        <v>26</v>
      </c>
      <c r="R83" t="s">
        <v>45</v>
      </c>
      <c r="S83">
        <v>3</v>
      </c>
      <c r="T83">
        <v>1</v>
      </c>
      <c r="U83">
        <v>4</v>
      </c>
      <c r="V83" s="2">
        <v>0.75</v>
      </c>
    </row>
    <row r="84" spans="1:22" x14ac:dyDescent="0.25">
      <c r="A84" t="s">
        <v>29</v>
      </c>
      <c r="B84" t="s">
        <v>41</v>
      </c>
      <c r="C84">
        <v>19</v>
      </c>
      <c r="D84">
        <v>17</v>
      </c>
      <c r="E84">
        <v>36</v>
      </c>
      <c r="F84">
        <v>0.53</v>
      </c>
      <c r="G84"/>
      <c r="H84"/>
      <c r="J84" t="s">
        <v>25</v>
      </c>
      <c r="K84" t="s">
        <v>42</v>
      </c>
      <c r="L84">
        <v>8</v>
      </c>
      <c r="M84">
        <v>13</v>
      </c>
      <c r="N84">
        <v>21</v>
      </c>
      <c r="O84">
        <v>0.38</v>
      </c>
      <c r="Q84" t="s">
        <v>19</v>
      </c>
      <c r="R84" t="s">
        <v>45</v>
      </c>
      <c r="S84">
        <v>3</v>
      </c>
      <c r="T84">
        <v>1</v>
      </c>
      <c r="U84">
        <v>4</v>
      </c>
      <c r="V84" s="2">
        <v>0.75</v>
      </c>
    </row>
    <row r="85" spans="1:22" x14ac:dyDescent="0.25">
      <c r="A85" t="s">
        <v>14</v>
      </c>
      <c r="B85" t="s">
        <v>41</v>
      </c>
      <c r="C85">
        <v>17</v>
      </c>
      <c r="D85">
        <v>18</v>
      </c>
      <c r="E85">
        <v>35</v>
      </c>
      <c r="F85">
        <v>0.49</v>
      </c>
      <c r="G85"/>
      <c r="H85"/>
      <c r="J85" t="s">
        <v>31</v>
      </c>
      <c r="K85" t="s">
        <v>42</v>
      </c>
      <c r="L85">
        <v>11</v>
      </c>
      <c r="M85">
        <v>10</v>
      </c>
      <c r="N85">
        <v>21</v>
      </c>
      <c r="O85">
        <v>0.52</v>
      </c>
      <c r="Q85" t="s">
        <v>36</v>
      </c>
      <c r="R85" t="s">
        <v>45</v>
      </c>
      <c r="S85">
        <v>4</v>
      </c>
      <c r="T85">
        <v>0</v>
      </c>
      <c r="U85">
        <v>4</v>
      </c>
      <c r="V85" s="2">
        <v>1</v>
      </c>
    </row>
    <row r="86" spans="1:22" x14ac:dyDescent="0.25">
      <c r="A86" t="s">
        <v>26</v>
      </c>
      <c r="B86" t="s">
        <v>41</v>
      </c>
      <c r="C86">
        <v>12</v>
      </c>
      <c r="D86">
        <v>23</v>
      </c>
      <c r="E86">
        <v>35</v>
      </c>
      <c r="F86">
        <v>0.34</v>
      </c>
      <c r="G86"/>
      <c r="H86"/>
      <c r="J86" t="s">
        <v>14</v>
      </c>
      <c r="K86" t="s">
        <v>42</v>
      </c>
      <c r="L86">
        <v>8</v>
      </c>
      <c r="M86">
        <v>13</v>
      </c>
      <c r="N86">
        <v>21</v>
      </c>
      <c r="O86">
        <v>0.38</v>
      </c>
      <c r="Q86" t="s">
        <v>32</v>
      </c>
      <c r="R86" t="s">
        <v>45</v>
      </c>
      <c r="S86">
        <v>3</v>
      </c>
      <c r="T86">
        <v>1</v>
      </c>
      <c r="U86">
        <v>4</v>
      </c>
      <c r="V86" s="2">
        <v>0.75</v>
      </c>
    </row>
    <row r="87" spans="1:22" x14ac:dyDescent="0.25">
      <c r="A87" t="s">
        <v>18</v>
      </c>
      <c r="B87" t="s">
        <v>41</v>
      </c>
      <c r="C87">
        <v>15</v>
      </c>
      <c r="D87">
        <v>19</v>
      </c>
      <c r="E87">
        <v>34</v>
      </c>
      <c r="F87">
        <v>0.44</v>
      </c>
      <c r="G87"/>
      <c r="H87"/>
      <c r="J87" t="s">
        <v>8</v>
      </c>
      <c r="K87" t="s">
        <v>42</v>
      </c>
      <c r="L87">
        <v>5</v>
      </c>
      <c r="M87">
        <v>16</v>
      </c>
      <c r="N87">
        <v>21</v>
      </c>
      <c r="O87">
        <v>0.24</v>
      </c>
      <c r="Q87" t="s">
        <v>20</v>
      </c>
      <c r="R87" t="s">
        <v>45</v>
      </c>
      <c r="S87">
        <v>4</v>
      </c>
      <c r="T87">
        <v>0</v>
      </c>
      <c r="U87">
        <v>4</v>
      </c>
      <c r="V87" s="2">
        <v>1</v>
      </c>
    </row>
    <row r="88" spans="1:22" x14ac:dyDescent="0.25">
      <c r="A88" t="s">
        <v>21</v>
      </c>
      <c r="B88" t="s">
        <v>41</v>
      </c>
      <c r="C88">
        <v>18</v>
      </c>
      <c r="D88">
        <v>16</v>
      </c>
      <c r="E88">
        <v>34</v>
      </c>
      <c r="F88">
        <v>0.53</v>
      </c>
      <c r="G88"/>
      <c r="H88"/>
      <c r="J88" t="s">
        <v>11</v>
      </c>
      <c r="K88" t="s">
        <v>42</v>
      </c>
      <c r="L88">
        <v>6</v>
      </c>
      <c r="M88">
        <v>14</v>
      </c>
      <c r="N88">
        <v>20</v>
      </c>
      <c r="O88">
        <v>0.3</v>
      </c>
      <c r="Q88" t="s">
        <v>35</v>
      </c>
      <c r="R88" t="s">
        <v>45</v>
      </c>
      <c r="S88">
        <v>3</v>
      </c>
      <c r="T88">
        <v>1</v>
      </c>
      <c r="U88">
        <v>4</v>
      </c>
      <c r="V88" s="2">
        <v>0.75</v>
      </c>
    </row>
    <row r="89" spans="1:22" x14ac:dyDescent="0.25">
      <c r="A89" t="s">
        <v>11</v>
      </c>
      <c r="B89" t="s">
        <v>41</v>
      </c>
      <c r="C89">
        <v>15</v>
      </c>
      <c r="D89">
        <v>18</v>
      </c>
      <c r="E89">
        <v>33</v>
      </c>
      <c r="F89">
        <v>0.45</v>
      </c>
      <c r="G89"/>
      <c r="H89"/>
      <c r="J89" t="s">
        <v>23</v>
      </c>
      <c r="K89" t="s">
        <v>42</v>
      </c>
      <c r="L89">
        <v>10</v>
      </c>
      <c r="M89">
        <v>10</v>
      </c>
      <c r="N89">
        <v>20</v>
      </c>
      <c r="O89">
        <v>0.5</v>
      </c>
      <c r="Q89" t="s">
        <v>14</v>
      </c>
      <c r="R89" t="s">
        <v>45</v>
      </c>
      <c r="S89">
        <v>2</v>
      </c>
      <c r="T89">
        <v>1</v>
      </c>
      <c r="U89">
        <v>3</v>
      </c>
      <c r="V89" s="2">
        <v>0.67</v>
      </c>
    </row>
    <row r="90" spans="1:22" x14ac:dyDescent="0.25">
      <c r="A90" t="s">
        <v>20</v>
      </c>
      <c r="B90" t="s">
        <v>41</v>
      </c>
      <c r="C90">
        <v>12</v>
      </c>
      <c r="D90">
        <v>20</v>
      </c>
      <c r="E90">
        <v>32</v>
      </c>
      <c r="F90">
        <v>0.38</v>
      </c>
      <c r="G90"/>
      <c r="H90"/>
      <c r="J90" t="s">
        <v>26</v>
      </c>
      <c r="K90" t="s">
        <v>42</v>
      </c>
      <c r="L90">
        <v>5</v>
      </c>
      <c r="M90">
        <v>15</v>
      </c>
      <c r="N90">
        <v>20</v>
      </c>
      <c r="O90">
        <v>0.25</v>
      </c>
      <c r="Q90" t="s">
        <v>28</v>
      </c>
      <c r="R90" t="s">
        <v>45</v>
      </c>
      <c r="S90">
        <v>3</v>
      </c>
      <c r="T90">
        <v>0</v>
      </c>
      <c r="U90">
        <v>3</v>
      </c>
      <c r="V90" s="2">
        <v>1</v>
      </c>
    </row>
    <row r="91" spans="1:22" x14ac:dyDescent="0.25">
      <c r="A91" t="s">
        <v>12</v>
      </c>
      <c r="B91" t="s">
        <v>41</v>
      </c>
      <c r="C91">
        <v>13</v>
      </c>
      <c r="D91">
        <v>19</v>
      </c>
      <c r="E91">
        <v>32</v>
      </c>
      <c r="F91">
        <v>0.41</v>
      </c>
      <c r="G91"/>
      <c r="H91"/>
      <c r="J91" t="s">
        <v>27</v>
      </c>
      <c r="K91" t="s">
        <v>42</v>
      </c>
      <c r="L91">
        <v>7</v>
      </c>
      <c r="M91">
        <v>13</v>
      </c>
      <c r="N91">
        <v>20</v>
      </c>
      <c r="O91">
        <v>0.35</v>
      </c>
      <c r="Q91" t="s">
        <v>25</v>
      </c>
      <c r="R91" t="s">
        <v>45</v>
      </c>
      <c r="S91">
        <v>3</v>
      </c>
      <c r="T91">
        <v>0</v>
      </c>
      <c r="U91">
        <v>3</v>
      </c>
      <c r="V91" s="2">
        <v>1</v>
      </c>
    </row>
    <row r="92" spans="1:22" x14ac:dyDescent="0.25">
      <c r="A92" t="s">
        <v>36</v>
      </c>
      <c r="B92" t="s">
        <v>41</v>
      </c>
      <c r="C92">
        <v>15</v>
      </c>
      <c r="D92">
        <v>17</v>
      </c>
      <c r="E92">
        <v>32</v>
      </c>
      <c r="F92">
        <v>0.47</v>
      </c>
      <c r="G92"/>
      <c r="H92"/>
      <c r="J92" t="s">
        <v>9</v>
      </c>
      <c r="K92" t="s">
        <v>42</v>
      </c>
      <c r="L92">
        <v>6</v>
      </c>
      <c r="M92">
        <v>13</v>
      </c>
      <c r="N92">
        <v>19</v>
      </c>
      <c r="O92">
        <v>0.32</v>
      </c>
      <c r="Q92" t="s">
        <v>30</v>
      </c>
      <c r="R92" t="s">
        <v>45</v>
      </c>
      <c r="S92">
        <v>2</v>
      </c>
      <c r="T92">
        <v>1</v>
      </c>
      <c r="U92">
        <v>3</v>
      </c>
      <c r="V92" s="2">
        <v>0.67</v>
      </c>
    </row>
    <row r="93" spans="1:22" x14ac:dyDescent="0.25">
      <c r="A93" t="s">
        <v>32</v>
      </c>
      <c r="B93" t="s">
        <v>41</v>
      </c>
      <c r="C93">
        <v>16</v>
      </c>
      <c r="D93">
        <v>15</v>
      </c>
      <c r="E93">
        <v>31</v>
      </c>
      <c r="F93">
        <v>0.52</v>
      </c>
      <c r="G93"/>
      <c r="H93"/>
      <c r="J93" t="s">
        <v>10</v>
      </c>
      <c r="K93" t="s">
        <v>42</v>
      </c>
      <c r="L93">
        <v>5</v>
      </c>
      <c r="M93">
        <v>13</v>
      </c>
      <c r="N93">
        <v>18</v>
      </c>
      <c r="O93">
        <v>0.28000000000000003</v>
      </c>
      <c r="Q93" t="s">
        <v>29</v>
      </c>
      <c r="R93" t="s">
        <v>45</v>
      </c>
      <c r="S93">
        <v>2</v>
      </c>
      <c r="T93">
        <v>1</v>
      </c>
      <c r="U93">
        <v>3</v>
      </c>
      <c r="V93" s="2">
        <v>0.67</v>
      </c>
    </row>
    <row r="94" spans="1:22" x14ac:dyDescent="0.25">
      <c r="A94" t="s">
        <v>34</v>
      </c>
      <c r="B94" t="s">
        <v>41</v>
      </c>
      <c r="C94">
        <v>14</v>
      </c>
      <c r="D94">
        <v>17</v>
      </c>
      <c r="E94">
        <v>31</v>
      </c>
      <c r="F94">
        <v>0.45</v>
      </c>
      <c r="G94"/>
      <c r="H94"/>
      <c r="J94" t="s">
        <v>29</v>
      </c>
      <c r="K94" t="s">
        <v>42</v>
      </c>
      <c r="L94">
        <v>6</v>
      </c>
      <c r="M94">
        <v>12</v>
      </c>
      <c r="N94">
        <v>18</v>
      </c>
      <c r="O94">
        <v>0.33</v>
      </c>
      <c r="Q94" t="s">
        <v>27</v>
      </c>
      <c r="R94" t="s">
        <v>45</v>
      </c>
      <c r="S94">
        <v>3</v>
      </c>
      <c r="T94">
        <v>0</v>
      </c>
      <c r="U94">
        <v>3</v>
      </c>
      <c r="V94" s="2">
        <v>1</v>
      </c>
    </row>
    <row r="95" spans="1:22" x14ac:dyDescent="0.25">
      <c r="A95" t="s">
        <v>17</v>
      </c>
      <c r="B95" t="s">
        <v>41</v>
      </c>
      <c r="C95">
        <v>21</v>
      </c>
      <c r="D95">
        <v>9</v>
      </c>
      <c r="E95">
        <v>30</v>
      </c>
      <c r="F95">
        <v>0.7</v>
      </c>
      <c r="G95"/>
      <c r="H95"/>
      <c r="J95" t="s">
        <v>18</v>
      </c>
      <c r="K95" t="s">
        <v>42</v>
      </c>
      <c r="L95">
        <v>5</v>
      </c>
      <c r="M95">
        <v>12</v>
      </c>
      <c r="N95">
        <v>17</v>
      </c>
      <c r="O95">
        <v>0.28999999999999998</v>
      </c>
      <c r="Q95" t="s">
        <v>18</v>
      </c>
      <c r="R95" t="s">
        <v>45</v>
      </c>
      <c r="S95">
        <v>3</v>
      </c>
      <c r="T95">
        <v>0</v>
      </c>
      <c r="U95">
        <v>3</v>
      </c>
      <c r="V95" s="2">
        <v>1</v>
      </c>
    </row>
    <row r="96" spans="1:22" x14ac:dyDescent="0.25">
      <c r="A96" t="s">
        <v>31</v>
      </c>
      <c r="B96" t="s">
        <v>41</v>
      </c>
      <c r="C96">
        <v>15</v>
      </c>
      <c r="D96">
        <v>15</v>
      </c>
      <c r="E96">
        <v>30</v>
      </c>
      <c r="F96">
        <v>0.5</v>
      </c>
      <c r="G96"/>
      <c r="H96"/>
      <c r="J96" t="s">
        <v>32</v>
      </c>
      <c r="K96" t="s">
        <v>42</v>
      </c>
      <c r="L96">
        <v>3</v>
      </c>
      <c r="M96">
        <v>13</v>
      </c>
      <c r="N96">
        <v>16</v>
      </c>
      <c r="O96">
        <v>0.19</v>
      </c>
      <c r="Q96" t="s">
        <v>34</v>
      </c>
      <c r="R96" t="s">
        <v>45</v>
      </c>
      <c r="S96">
        <v>3</v>
      </c>
      <c r="T96">
        <v>0</v>
      </c>
      <c r="U96">
        <v>3</v>
      </c>
      <c r="V96" s="2">
        <v>1</v>
      </c>
    </row>
    <row r="97" spans="1:22" x14ac:dyDescent="0.25">
      <c r="A97" t="s">
        <v>25</v>
      </c>
      <c r="B97" t="s">
        <v>41</v>
      </c>
      <c r="C97">
        <v>11</v>
      </c>
      <c r="D97">
        <v>18</v>
      </c>
      <c r="E97">
        <v>29</v>
      </c>
      <c r="F97">
        <v>0.38</v>
      </c>
      <c r="G97"/>
      <c r="H97"/>
      <c r="J97" t="s">
        <v>28</v>
      </c>
      <c r="K97" t="s">
        <v>42</v>
      </c>
      <c r="L97">
        <v>7</v>
      </c>
      <c r="M97">
        <v>7</v>
      </c>
      <c r="N97">
        <v>14</v>
      </c>
      <c r="O97">
        <v>0.5</v>
      </c>
      <c r="Q97" t="s">
        <v>12</v>
      </c>
      <c r="R97" t="s">
        <v>45</v>
      </c>
      <c r="S97">
        <v>1</v>
      </c>
      <c r="T97">
        <v>1</v>
      </c>
      <c r="U97">
        <v>2</v>
      </c>
      <c r="V97" s="2">
        <v>0.5</v>
      </c>
    </row>
    <row r="98" spans="1:22" x14ac:dyDescent="0.25">
      <c r="A98" t="s">
        <v>23</v>
      </c>
      <c r="B98" t="s">
        <v>41</v>
      </c>
      <c r="C98">
        <v>14</v>
      </c>
      <c r="D98">
        <v>14</v>
      </c>
      <c r="E98">
        <v>28</v>
      </c>
      <c r="F98">
        <v>0.5</v>
      </c>
      <c r="G98"/>
      <c r="H98"/>
      <c r="J98" t="s">
        <v>17</v>
      </c>
      <c r="K98" t="s">
        <v>42</v>
      </c>
      <c r="L98">
        <v>8</v>
      </c>
      <c r="M98">
        <v>6</v>
      </c>
      <c r="N98">
        <v>14</v>
      </c>
      <c r="O98">
        <v>0.56999999999999995</v>
      </c>
      <c r="Q98" t="s">
        <v>13</v>
      </c>
      <c r="R98" t="s">
        <v>45</v>
      </c>
      <c r="S98">
        <v>2</v>
      </c>
      <c r="T98">
        <v>0</v>
      </c>
      <c r="U98">
        <v>2</v>
      </c>
      <c r="V98" s="2">
        <v>1</v>
      </c>
    </row>
    <row r="99" spans="1:22" x14ac:dyDescent="0.25">
      <c r="A99" t="s">
        <v>15</v>
      </c>
      <c r="B99" t="s">
        <v>41</v>
      </c>
      <c r="C99">
        <v>15</v>
      </c>
      <c r="D99">
        <v>13</v>
      </c>
      <c r="E99">
        <v>28</v>
      </c>
      <c r="F99">
        <v>0.54</v>
      </c>
      <c r="G99"/>
      <c r="H99"/>
      <c r="J99" t="s">
        <v>15</v>
      </c>
      <c r="K99" t="s">
        <v>42</v>
      </c>
      <c r="L99">
        <v>3</v>
      </c>
      <c r="M99">
        <v>8</v>
      </c>
      <c r="N99">
        <v>11</v>
      </c>
      <c r="O99">
        <v>0.27</v>
      </c>
      <c r="Q99" t="s">
        <v>31</v>
      </c>
      <c r="R99" t="s">
        <v>45</v>
      </c>
      <c r="S99">
        <v>2</v>
      </c>
      <c r="T99">
        <v>0</v>
      </c>
      <c r="U99">
        <v>2</v>
      </c>
      <c r="V99" s="2">
        <v>1</v>
      </c>
    </row>
    <row r="100" spans="1:22" x14ac:dyDescent="0.25">
      <c r="A100" t="s">
        <v>8</v>
      </c>
      <c r="B100" t="s">
        <v>41</v>
      </c>
      <c r="C100">
        <v>10</v>
      </c>
      <c r="D100">
        <v>10</v>
      </c>
      <c r="E100">
        <v>20</v>
      </c>
      <c r="F100">
        <v>0.5</v>
      </c>
      <c r="G100"/>
      <c r="H100"/>
      <c r="J100" t="s">
        <v>33</v>
      </c>
      <c r="K100" t="s">
        <v>42</v>
      </c>
      <c r="L100">
        <v>4</v>
      </c>
      <c r="M100">
        <v>6</v>
      </c>
      <c r="N100">
        <v>10</v>
      </c>
      <c r="O100">
        <v>0.4</v>
      </c>
      <c r="Q100" t="s">
        <v>16</v>
      </c>
      <c r="R100" t="s">
        <v>45</v>
      </c>
      <c r="S100">
        <v>1</v>
      </c>
      <c r="T100">
        <v>0</v>
      </c>
      <c r="U100">
        <v>1</v>
      </c>
      <c r="V100" s="2">
        <v>1</v>
      </c>
    </row>
    <row r="101" spans="1:22" x14ac:dyDescent="0.25">
      <c r="Q101" t="s">
        <v>21</v>
      </c>
      <c r="R101" t="s">
        <v>45</v>
      </c>
      <c r="S101">
        <v>1</v>
      </c>
      <c r="T101">
        <v>0</v>
      </c>
      <c r="U101">
        <v>1</v>
      </c>
      <c r="V101" s="2">
        <v>1</v>
      </c>
    </row>
    <row r="102" spans="1:22" x14ac:dyDescent="0.25">
      <c r="Q102" t="s">
        <v>23</v>
      </c>
      <c r="R102" t="s">
        <v>45</v>
      </c>
      <c r="S102">
        <v>1</v>
      </c>
      <c r="T102">
        <v>0</v>
      </c>
      <c r="U102">
        <v>1</v>
      </c>
      <c r="V102" s="2">
        <v>1</v>
      </c>
    </row>
    <row r="103" spans="1:22" ht="28.5" x14ac:dyDescent="0.45">
      <c r="A103" s="4" t="s">
        <v>0</v>
      </c>
      <c r="B103" s="4"/>
      <c r="C103" s="4"/>
      <c r="D103" s="4"/>
      <c r="E103" s="4"/>
      <c r="F103" s="4"/>
      <c r="G103" s="1"/>
      <c r="H103" s="1"/>
      <c r="Q103" t="s">
        <v>15</v>
      </c>
      <c r="R103" t="s">
        <v>45</v>
      </c>
      <c r="S103">
        <v>1</v>
      </c>
      <c r="T103">
        <v>0</v>
      </c>
      <c r="U103">
        <v>1</v>
      </c>
      <c r="V103" s="2">
        <v>1</v>
      </c>
    </row>
    <row r="104" spans="1:22" x14ac:dyDescent="0.25">
      <c r="A104" t="s">
        <v>2</v>
      </c>
      <c r="B104" t="s">
        <v>40</v>
      </c>
      <c r="C104" t="s">
        <v>50</v>
      </c>
      <c r="D104" t="s">
        <v>3</v>
      </c>
      <c r="E104" t="s">
        <v>4</v>
      </c>
      <c r="F104" t="s">
        <v>5</v>
      </c>
      <c r="G104" t="s">
        <v>49</v>
      </c>
      <c r="H104" s="2" t="s">
        <v>6</v>
      </c>
      <c r="Q104" t="s">
        <v>9</v>
      </c>
      <c r="R104" t="s">
        <v>45</v>
      </c>
      <c r="S104">
        <v>1</v>
      </c>
      <c r="T104">
        <v>0</v>
      </c>
      <c r="U104">
        <v>1</v>
      </c>
      <c r="V104" s="2">
        <v>1</v>
      </c>
    </row>
    <row r="105" spans="1:22" x14ac:dyDescent="0.25">
      <c r="A105" t="s">
        <v>15</v>
      </c>
      <c r="B105" t="s">
        <v>41</v>
      </c>
      <c r="C105" t="s">
        <v>52</v>
      </c>
      <c r="D105">
        <v>27</v>
      </c>
      <c r="E105">
        <v>28</v>
      </c>
      <c r="F105">
        <v>55</v>
      </c>
      <c r="G105"/>
      <c r="H105" s="2">
        <v>0.49</v>
      </c>
      <c r="Q105" t="s">
        <v>17</v>
      </c>
      <c r="R105" t="s">
        <v>45</v>
      </c>
      <c r="S105">
        <v>1</v>
      </c>
      <c r="T105">
        <v>0</v>
      </c>
      <c r="U105">
        <v>1</v>
      </c>
      <c r="V105" s="2">
        <v>1</v>
      </c>
    </row>
    <row r="106" spans="1:22" x14ac:dyDescent="0.25">
      <c r="A106" t="s">
        <v>12</v>
      </c>
      <c r="B106" t="s">
        <v>41</v>
      </c>
      <c r="C106" t="s">
        <v>60</v>
      </c>
      <c r="D106">
        <v>17</v>
      </c>
      <c r="E106">
        <v>30</v>
      </c>
      <c r="F106">
        <v>47</v>
      </c>
      <c r="G106"/>
      <c r="H106" s="2">
        <v>0.36</v>
      </c>
    </row>
    <row r="107" spans="1:22" x14ac:dyDescent="0.25">
      <c r="A107" t="s">
        <v>28</v>
      </c>
      <c r="B107" t="s">
        <v>41</v>
      </c>
      <c r="C107" t="s">
        <v>58</v>
      </c>
      <c r="D107">
        <v>22</v>
      </c>
      <c r="E107">
        <v>23</v>
      </c>
      <c r="F107">
        <v>45</v>
      </c>
      <c r="G107"/>
      <c r="H107" s="2">
        <v>0.49</v>
      </c>
    </row>
    <row r="108" spans="1:22" x14ac:dyDescent="0.25">
      <c r="A108" t="s">
        <v>7</v>
      </c>
      <c r="B108" t="s">
        <v>41</v>
      </c>
      <c r="C108" t="s">
        <v>51</v>
      </c>
      <c r="D108">
        <v>21</v>
      </c>
      <c r="E108">
        <v>22</v>
      </c>
      <c r="F108">
        <v>43</v>
      </c>
      <c r="G108"/>
      <c r="H108" s="2">
        <v>0.49</v>
      </c>
    </row>
    <row r="109" spans="1:22" x14ac:dyDescent="0.25">
      <c r="A109" t="s">
        <v>13</v>
      </c>
      <c r="B109" t="s">
        <v>41</v>
      </c>
      <c r="C109" t="s">
        <v>54</v>
      </c>
      <c r="D109">
        <v>17</v>
      </c>
      <c r="E109">
        <v>25</v>
      </c>
      <c r="F109">
        <v>42</v>
      </c>
      <c r="G109"/>
      <c r="H109" s="2">
        <v>0.4</v>
      </c>
    </row>
    <row r="110" spans="1:22" x14ac:dyDescent="0.25">
      <c r="A110" t="s">
        <v>11</v>
      </c>
      <c r="B110" t="s">
        <v>41</v>
      </c>
      <c r="C110" t="s">
        <v>57</v>
      </c>
      <c r="D110">
        <v>15</v>
      </c>
      <c r="E110">
        <v>25</v>
      </c>
      <c r="F110">
        <v>40</v>
      </c>
      <c r="G110"/>
      <c r="H110" s="2">
        <v>0.38</v>
      </c>
    </row>
    <row r="111" spans="1:22" x14ac:dyDescent="0.25">
      <c r="A111" t="s">
        <v>8</v>
      </c>
      <c r="B111" t="s">
        <v>41</v>
      </c>
      <c r="C111" t="s">
        <v>55</v>
      </c>
      <c r="D111">
        <v>26</v>
      </c>
      <c r="E111">
        <v>13</v>
      </c>
      <c r="F111">
        <v>39</v>
      </c>
      <c r="G111"/>
      <c r="H111" s="2">
        <v>0.67</v>
      </c>
    </row>
    <row r="112" spans="1:22" x14ac:dyDescent="0.25">
      <c r="A112" t="s">
        <v>33</v>
      </c>
      <c r="B112" t="s">
        <v>41</v>
      </c>
      <c r="C112" t="s">
        <v>79</v>
      </c>
      <c r="D112">
        <v>18</v>
      </c>
      <c r="E112">
        <v>21</v>
      </c>
      <c r="F112">
        <v>39</v>
      </c>
      <c r="G112"/>
      <c r="H112" s="2">
        <v>0.46</v>
      </c>
    </row>
    <row r="113" spans="1:8" x14ac:dyDescent="0.25">
      <c r="A113" t="s">
        <v>25</v>
      </c>
      <c r="B113" t="s">
        <v>41</v>
      </c>
      <c r="C113" t="s">
        <v>59</v>
      </c>
      <c r="D113">
        <v>20</v>
      </c>
      <c r="E113">
        <v>19</v>
      </c>
      <c r="F113">
        <v>39</v>
      </c>
      <c r="G113"/>
      <c r="H113" s="2">
        <v>0.51</v>
      </c>
    </row>
    <row r="114" spans="1:8" x14ac:dyDescent="0.25">
      <c r="A114" t="s">
        <v>22</v>
      </c>
      <c r="B114" t="s">
        <v>42</v>
      </c>
      <c r="C114" t="s">
        <v>68</v>
      </c>
      <c r="D114">
        <v>13</v>
      </c>
      <c r="E114">
        <v>26</v>
      </c>
      <c r="F114">
        <v>39</v>
      </c>
      <c r="G114"/>
      <c r="H114" s="2">
        <v>0.33</v>
      </c>
    </row>
    <row r="115" spans="1:8" x14ac:dyDescent="0.25">
      <c r="A115" t="s">
        <v>26</v>
      </c>
      <c r="B115" t="s">
        <v>41</v>
      </c>
      <c r="C115" t="s">
        <v>66</v>
      </c>
      <c r="D115">
        <v>21</v>
      </c>
      <c r="E115">
        <v>17</v>
      </c>
      <c r="F115">
        <v>38</v>
      </c>
      <c r="G115"/>
      <c r="H115" s="2">
        <v>0.55000000000000004</v>
      </c>
    </row>
    <row r="116" spans="1:8" x14ac:dyDescent="0.25">
      <c r="A116" t="s">
        <v>32</v>
      </c>
      <c r="B116" t="s">
        <v>41</v>
      </c>
      <c r="C116" t="s">
        <v>88</v>
      </c>
      <c r="D116">
        <v>17</v>
      </c>
      <c r="E116">
        <v>20</v>
      </c>
      <c r="F116">
        <v>37</v>
      </c>
      <c r="G116"/>
      <c r="H116" s="2">
        <v>0.46</v>
      </c>
    </row>
    <row r="117" spans="1:8" x14ac:dyDescent="0.25">
      <c r="A117" t="s">
        <v>20</v>
      </c>
      <c r="B117" t="s">
        <v>41</v>
      </c>
      <c r="C117" t="s">
        <v>65</v>
      </c>
      <c r="D117">
        <v>17</v>
      </c>
      <c r="E117">
        <v>20</v>
      </c>
      <c r="F117">
        <v>37</v>
      </c>
      <c r="G117"/>
      <c r="H117" s="2">
        <v>0.46</v>
      </c>
    </row>
    <row r="118" spans="1:8" x14ac:dyDescent="0.25">
      <c r="A118" t="s">
        <v>9</v>
      </c>
      <c r="B118" t="s">
        <v>41</v>
      </c>
      <c r="C118" t="s">
        <v>75</v>
      </c>
      <c r="D118">
        <v>14</v>
      </c>
      <c r="E118">
        <v>23</v>
      </c>
      <c r="F118">
        <v>37</v>
      </c>
      <c r="G118"/>
      <c r="H118" s="2">
        <v>0.38</v>
      </c>
    </row>
    <row r="119" spans="1:8" x14ac:dyDescent="0.25">
      <c r="A119" t="s">
        <v>14</v>
      </c>
      <c r="B119" t="s">
        <v>41</v>
      </c>
      <c r="C119" t="s">
        <v>63</v>
      </c>
      <c r="D119">
        <v>18</v>
      </c>
      <c r="E119">
        <v>18</v>
      </c>
      <c r="F119">
        <v>36</v>
      </c>
      <c r="G119"/>
      <c r="H119" s="2">
        <v>0.5</v>
      </c>
    </row>
    <row r="120" spans="1:8" x14ac:dyDescent="0.25">
      <c r="A120" t="s">
        <v>16</v>
      </c>
      <c r="B120" t="s">
        <v>41</v>
      </c>
      <c r="C120" t="s">
        <v>62</v>
      </c>
      <c r="D120">
        <v>17</v>
      </c>
      <c r="E120">
        <v>18</v>
      </c>
      <c r="F120">
        <v>35</v>
      </c>
      <c r="G120"/>
      <c r="H120" s="2">
        <v>0.49</v>
      </c>
    </row>
    <row r="121" spans="1:8" x14ac:dyDescent="0.25">
      <c r="A121" t="s">
        <v>21</v>
      </c>
      <c r="B121" t="s">
        <v>41</v>
      </c>
      <c r="C121" t="s">
        <v>77</v>
      </c>
      <c r="D121">
        <v>17</v>
      </c>
      <c r="E121">
        <v>18</v>
      </c>
      <c r="F121">
        <v>35</v>
      </c>
      <c r="G121"/>
      <c r="H121" s="2">
        <v>0.49</v>
      </c>
    </row>
    <row r="122" spans="1:8" x14ac:dyDescent="0.25">
      <c r="A122" t="s">
        <v>24</v>
      </c>
      <c r="B122" t="s">
        <v>41</v>
      </c>
      <c r="C122" t="s">
        <v>76</v>
      </c>
      <c r="D122">
        <v>17</v>
      </c>
      <c r="E122">
        <v>17</v>
      </c>
      <c r="F122">
        <v>34</v>
      </c>
      <c r="G122"/>
      <c r="H122" s="2">
        <v>0.5</v>
      </c>
    </row>
    <row r="123" spans="1:8" x14ac:dyDescent="0.25">
      <c r="A123" t="s">
        <v>10</v>
      </c>
      <c r="B123" t="s">
        <v>41</v>
      </c>
      <c r="C123" t="s">
        <v>56</v>
      </c>
      <c r="D123">
        <v>12</v>
      </c>
      <c r="E123">
        <v>22</v>
      </c>
      <c r="F123">
        <v>34</v>
      </c>
      <c r="G123"/>
      <c r="H123" s="2">
        <v>0.35</v>
      </c>
    </row>
    <row r="124" spans="1:8" x14ac:dyDescent="0.25">
      <c r="A124" t="s">
        <v>31</v>
      </c>
      <c r="B124" t="s">
        <v>41</v>
      </c>
      <c r="C124" t="s">
        <v>80</v>
      </c>
      <c r="D124">
        <v>15</v>
      </c>
      <c r="E124">
        <v>18</v>
      </c>
      <c r="F124">
        <v>33</v>
      </c>
      <c r="G124"/>
      <c r="H124" s="2">
        <v>0.45</v>
      </c>
    </row>
    <row r="125" spans="1:8" x14ac:dyDescent="0.25">
      <c r="A125" t="s">
        <v>29</v>
      </c>
      <c r="B125" t="s">
        <v>41</v>
      </c>
      <c r="C125" t="s">
        <v>91</v>
      </c>
      <c r="D125">
        <v>19</v>
      </c>
      <c r="E125">
        <v>14</v>
      </c>
      <c r="F125">
        <v>33</v>
      </c>
      <c r="G125"/>
      <c r="H125" s="2">
        <v>0.57999999999999996</v>
      </c>
    </row>
    <row r="126" spans="1:8" x14ac:dyDescent="0.25">
      <c r="A126" t="s">
        <v>34</v>
      </c>
      <c r="B126" t="s">
        <v>41</v>
      </c>
      <c r="C126" t="s">
        <v>71</v>
      </c>
      <c r="D126">
        <v>15</v>
      </c>
      <c r="E126">
        <v>18</v>
      </c>
      <c r="F126">
        <v>33</v>
      </c>
      <c r="G126"/>
      <c r="H126" s="2">
        <v>0.45</v>
      </c>
    </row>
    <row r="127" spans="1:8" x14ac:dyDescent="0.25">
      <c r="A127" t="s">
        <v>22</v>
      </c>
      <c r="B127" t="s">
        <v>41</v>
      </c>
      <c r="C127" t="s">
        <v>89</v>
      </c>
      <c r="D127">
        <v>11</v>
      </c>
      <c r="E127">
        <v>21</v>
      </c>
      <c r="F127">
        <v>32</v>
      </c>
      <c r="G127"/>
      <c r="H127" s="2">
        <v>0.34</v>
      </c>
    </row>
    <row r="128" spans="1:8" x14ac:dyDescent="0.25">
      <c r="A128" t="s">
        <v>17</v>
      </c>
      <c r="B128" t="s">
        <v>41</v>
      </c>
      <c r="C128" t="s">
        <v>67</v>
      </c>
      <c r="D128">
        <v>15</v>
      </c>
      <c r="E128">
        <v>15</v>
      </c>
      <c r="F128">
        <v>30</v>
      </c>
      <c r="G128"/>
      <c r="H128" s="2">
        <v>0.5</v>
      </c>
    </row>
    <row r="129" spans="1:8" x14ac:dyDescent="0.25">
      <c r="A129" t="s">
        <v>10</v>
      </c>
      <c r="B129" t="s">
        <v>42</v>
      </c>
      <c r="C129" t="s">
        <v>87</v>
      </c>
      <c r="D129">
        <v>8</v>
      </c>
      <c r="E129">
        <v>22</v>
      </c>
      <c r="F129">
        <v>30</v>
      </c>
      <c r="G129"/>
      <c r="H129" s="2">
        <v>0.27</v>
      </c>
    </row>
    <row r="130" spans="1:8" x14ac:dyDescent="0.25">
      <c r="A130" t="s">
        <v>9</v>
      </c>
      <c r="B130" t="s">
        <v>42</v>
      </c>
      <c r="C130" t="s">
        <v>53</v>
      </c>
      <c r="D130">
        <v>8</v>
      </c>
      <c r="E130">
        <v>21</v>
      </c>
      <c r="F130">
        <v>29</v>
      </c>
      <c r="G130"/>
      <c r="H130" s="2">
        <v>0.28000000000000003</v>
      </c>
    </row>
    <row r="131" spans="1:8" x14ac:dyDescent="0.25">
      <c r="A131" t="s">
        <v>19</v>
      </c>
      <c r="B131" t="s">
        <v>41</v>
      </c>
      <c r="C131" t="s">
        <v>81</v>
      </c>
      <c r="D131">
        <v>8</v>
      </c>
      <c r="E131">
        <v>20</v>
      </c>
      <c r="F131">
        <v>28</v>
      </c>
      <c r="G131"/>
      <c r="H131" s="2">
        <v>0.28999999999999998</v>
      </c>
    </row>
    <row r="132" spans="1:8" x14ac:dyDescent="0.25">
      <c r="A132" t="s">
        <v>30</v>
      </c>
      <c r="B132" t="s">
        <v>41</v>
      </c>
      <c r="C132" t="s">
        <v>78</v>
      </c>
      <c r="D132">
        <v>13</v>
      </c>
      <c r="E132">
        <v>15</v>
      </c>
      <c r="F132">
        <v>28</v>
      </c>
      <c r="G132"/>
      <c r="H132" s="2">
        <v>0.46</v>
      </c>
    </row>
    <row r="133" spans="1:8" x14ac:dyDescent="0.25">
      <c r="A133" t="s">
        <v>8</v>
      </c>
      <c r="B133" t="s">
        <v>42</v>
      </c>
      <c r="C133" t="s">
        <v>61</v>
      </c>
      <c r="D133">
        <v>9</v>
      </c>
      <c r="E133">
        <v>18</v>
      </c>
      <c r="F133">
        <v>27</v>
      </c>
      <c r="G133"/>
      <c r="H133" s="2">
        <v>0.33</v>
      </c>
    </row>
    <row r="134" spans="1:8" x14ac:dyDescent="0.25">
      <c r="A134" t="s">
        <v>11</v>
      </c>
      <c r="B134" t="s">
        <v>42</v>
      </c>
      <c r="C134" t="s">
        <v>69</v>
      </c>
      <c r="D134">
        <v>12</v>
      </c>
      <c r="E134">
        <v>15</v>
      </c>
      <c r="F134">
        <v>27</v>
      </c>
      <c r="G134"/>
      <c r="H134" s="2">
        <v>0.44</v>
      </c>
    </row>
    <row r="135" spans="1:8" x14ac:dyDescent="0.25">
      <c r="A135" t="s">
        <v>18</v>
      </c>
      <c r="B135" t="s">
        <v>41</v>
      </c>
      <c r="C135" t="s">
        <v>82</v>
      </c>
      <c r="D135">
        <v>14</v>
      </c>
      <c r="E135">
        <v>12</v>
      </c>
      <c r="F135">
        <v>26</v>
      </c>
      <c r="G135"/>
      <c r="H135" s="2">
        <v>0.54</v>
      </c>
    </row>
    <row r="136" spans="1:8" x14ac:dyDescent="0.25">
      <c r="A136" t="s">
        <v>12</v>
      </c>
      <c r="B136" t="s">
        <v>42</v>
      </c>
      <c r="C136" t="s">
        <v>70</v>
      </c>
      <c r="D136">
        <v>8</v>
      </c>
      <c r="E136">
        <v>18</v>
      </c>
      <c r="F136">
        <v>26</v>
      </c>
      <c r="G136"/>
      <c r="H136" s="2">
        <v>0.31</v>
      </c>
    </row>
    <row r="137" spans="1:8" x14ac:dyDescent="0.25">
      <c r="A137" t="s">
        <v>19</v>
      </c>
      <c r="B137" t="s">
        <v>42</v>
      </c>
      <c r="C137" t="s">
        <v>86</v>
      </c>
      <c r="D137">
        <v>9</v>
      </c>
      <c r="E137">
        <v>17</v>
      </c>
      <c r="F137">
        <v>26</v>
      </c>
      <c r="G137"/>
      <c r="H137" s="2">
        <v>0.35</v>
      </c>
    </row>
    <row r="138" spans="1:8" x14ac:dyDescent="0.25">
      <c r="A138" t="s">
        <v>23</v>
      </c>
      <c r="B138" t="s">
        <v>42</v>
      </c>
      <c r="C138" t="s">
        <v>97</v>
      </c>
      <c r="D138">
        <v>12</v>
      </c>
      <c r="E138">
        <v>13</v>
      </c>
      <c r="F138">
        <v>25</v>
      </c>
      <c r="G138"/>
      <c r="H138" s="2">
        <v>0.48</v>
      </c>
    </row>
    <row r="139" spans="1:8" x14ac:dyDescent="0.25">
      <c r="A139" t="s">
        <v>27</v>
      </c>
      <c r="B139" t="s">
        <v>41</v>
      </c>
      <c r="C139" t="s">
        <v>74</v>
      </c>
      <c r="D139">
        <v>11</v>
      </c>
      <c r="E139">
        <v>14</v>
      </c>
      <c r="F139">
        <v>25</v>
      </c>
      <c r="G139"/>
      <c r="H139" s="2">
        <v>0.44</v>
      </c>
    </row>
    <row r="140" spans="1:8" x14ac:dyDescent="0.25">
      <c r="A140" t="s">
        <v>23</v>
      </c>
      <c r="B140" t="s">
        <v>41</v>
      </c>
      <c r="C140" t="s">
        <v>64</v>
      </c>
      <c r="D140">
        <v>14</v>
      </c>
      <c r="E140">
        <v>11</v>
      </c>
      <c r="F140">
        <v>25</v>
      </c>
      <c r="G140"/>
      <c r="H140" s="2">
        <v>0.56000000000000005</v>
      </c>
    </row>
    <row r="141" spans="1:8" x14ac:dyDescent="0.25">
      <c r="A141" t="s">
        <v>16</v>
      </c>
      <c r="B141" t="s">
        <v>42</v>
      </c>
      <c r="C141" t="s">
        <v>85</v>
      </c>
      <c r="D141">
        <v>3</v>
      </c>
      <c r="E141">
        <v>21</v>
      </c>
      <c r="F141">
        <v>24</v>
      </c>
      <c r="G141"/>
      <c r="H141" s="2">
        <v>0.13</v>
      </c>
    </row>
    <row r="142" spans="1:8" x14ac:dyDescent="0.25">
      <c r="A142" t="s">
        <v>18</v>
      </c>
      <c r="B142" t="s">
        <v>42</v>
      </c>
      <c r="C142" t="s">
        <v>73</v>
      </c>
      <c r="D142">
        <v>12</v>
      </c>
      <c r="E142">
        <v>12</v>
      </c>
      <c r="F142">
        <v>24</v>
      </c>
      <c r="G142"/>
      <c r="H142" s="2">
        <v>0.5</v>
      </c>
    </row>
    <row r="143" spans="1:8" x14ac:dyDescent="0.25">
      <c r="A143" t="s">
        <v>20</v>
      </c>
      <c r="B143" t="s">
        <v>42</v>
      </c>
      <c r="C143" t="s">
        <v>92</v>
      </c>
      <c r="D143">
        <v>7</v>
      </c>
      <c r="E143">
        <v>16</v>
      </c>
      <c r="F143">
        <v>23</v>
      </c>
      <c r="G143"/>
      <c r="H143" s="2">
        <v>0.3</v>
      </c>
    </row>
    <row r="144" spans="1:8" x14ac:dyDescent="0.25">
      <c r="A144" t="s">
        <v>7</v>
      </c>
      <c r="B144" t="s">
        <v>42</v>
      </c>
      <c r="C144" t="s">
        <v>72</v>
      </c>
      <c r="D144">
        <v>9</v>
      </c>
      <c r="E144">
        <v>13</v>
      </c>
      <c r="F144">
        <v>22</v>
      </c>
      <c r="G144"/>
      <c r="H144" s="2">
        <v>0.41</v>
      </c>
    </row>
    <row r="145" spans="1:8" x14ac:dyDescent="0.25">
      <c r="A145" t="s">
        <v>14</v>
      </c>
      <c r="B145" t="s">
        <v>42</v>
      </c>
      <c r="C145" t="s">
        <v>83</v>
      </c>
      <c r="D145">
        <v>5</v>
      </c>
      <c r="E145">
        <v>17</v>
      </c>
      <c r="F145">
        <v>22</v>
      </c>
      <c r="G145"/>
      <c r="H145" s="2">
        <v>0.23</v>
      </c>
    </row>
    <row r="146" spans="1:8" x14ac:dyDescent="0.25">
      <c r="A146" t="s">
        <v>27</v>
      </c>
      <c r="B146" t="s">
        <v>42</v>
      </c>
      <c r="C146" t="s">
        <v>104</v>
      </c>
      <c r="D146">
        <v>10</v>
      </c>
      <c r="E146">
        <v>12</v>
      </c>
      <c r="F146">
        <v>22</v>
      </c>
      <c r="G146"/>
      <c r="H146" s="2">
        <v>0.45</v>
      </c>
    </row>
    <row r="147" spans="1:8" x14ac:dyDescent="0.25">
      <c r="A147" t="s">
        <v>36</v>
      </c>
      <c r="B147" t="s">
        <v>42</v>
      </c>
      <c r="C147" t="s">
        <v>96</v>
      </c>
      <c r="D147">
        <v>9</v>
      </c>
      <c r="E147">
        <v>12</v>
      </c>
      <c r="F147">
        <v>21</v>
      </c>
      <c r="G147"/>
      <c r="H147" s="2">
        <v>0.43</v>
      </c>
    </row>
    <row r="148" spans="1:8" x14ac:dyDescent="0.25">
      <c r="A148" t="s">
        <v>34</v>
      </c>
      <c r="B148" t="s">
        <v>42</v>
      </c>
      <c r="C148" t="s">
        <v>107</v>
      </c>
      <c r="D148">
        <v>7</v>
      </c>
      <c r="E148">
        <v>14</v>
      </c>
      <c r="F148">
        <v>21</v>
      </c>
      <c r="G148"/>
      <c r="H148" s="2">
        <v>0.33</v>
      </c>
    </row>
    <row r="149" spans="1:8" x14ac:dyDescent="0.25">
      <c r="A149" t="s">
        <v>21</v>
      </c>
      <c r="B149" t="s">
        <v>42</v>
      </c>
      <c r="C149" t="s">
        <v>94</v>
      </c>
      <c r="D149">
        <v>3</v>
      </c>
      <c r="E149">
        <v>18</v>
      </c>
      <c r="F149">
        <v>21</v>
      </c>
      <c r="G149"/>
      <c r="H149" s="2">
        <v>0.14000000000000001</v>
      </c>
    </row>
    <row r="150" spans="1:8" x14ac:dyDescent="0.25">
      <c r="A150" t="s">
        <v>36</v>
      </c>
      <c r="B150" t="s">
        <v>41</v>
      </c>
      <c r="C150" t="s">
        <v>118</v>
      </c>
      <c r="D150">
        <v>12</v>
      </c>
      <c r="E150">
        <v>9</v>
      </c>
      <c r="F150">
        <v>21</v>
      </c>
      <c r="G150"/>
      <c r="H150" s="2">
        <v>0.56999999999999995</v>
      </c>
    </row>
    <row r="151" spans="1:8" x14ac:dyDescent="0.25">
      <c r="A151" t="s">
        <v>35</v>
      </c>
      <c r="B151" t="s">
        <v>41</v>
      </c>
      <c r="C151" t="s">
        <v>90</v>
      </c>
      <c r="D151">
        <v>8</v>
      </c>
      <c r="E151">
        <v>13</v>
      </c>
      <c r="F151">
        <v>21</v>
      </c>
      <c r="G151"/>
      <c r="H151" s="2">
        <v>0.38</v>
      </c>
    </row>
    <row r="152" spans="1:8" x14ac:dyDescent="0.25">
      <c r="A152" t="s">
        <v>26</v>
      </c>
      <c r="B152" t="s">
        <v>42</v>
      </c>
      <c r="C152" t="s">
        <v>105</v>
      </c>
      <c r="D152">
        <v>8</v>
      </c>
      <c r="E152">
        <v>12</v>
      </c>
      <c r="F152">
        <v>20</v>
      </c>
      <c r="G152"/>
      <c r="H152" s="2">
        <v>0.4</v>
      </c>
    </row>
    <row r="153" spans="1:8" x14ac:dyDescent="0.25">
      <c r="A153" t="s">
        <v>29</v>
      </c>
      <c r="B153" t="s">
        <v>42</v>
      </c>
      <c r="C153" t="s">
        <v>93</v>
      </c>
      <c r="D153">
        <v>7</v>
      </c>
      <c r="E153">
        <v>12</v>
      </c>
      <c r="F153">
        <v>19</v>
      </c>
      <c r="G153"/>
      <c r="H153" s="2">
        <v>0.37</v>
      </c>
    </row>
    <row r="154" spans="1:8" x14ac:dyDescent="0.25">
      <c r="A154" t="s">
        <v>17</v>
      </c>
      <c r="B154" t="s">
        <v>42</v>
      </c>
      <c r="C154" t="s">
        <v>84</v>
      </c>
      <c r="D154">
        <v>4</v>
      </c>
      <c r="E154">
        <v>14</v>
      </c>
      <c r="F154">
        <v>18</v>
      </c>
      <c r="G154"/>
      <c r="H154" s="2">
        <v>0.22</v>
      </c>
    </row>
    <row r="155" spans="1:8" x14ac:dyDescent="0.25">
      <c r="A155" t="s">
        <v>13</v>
      </c>
      <c r="B155" t="s">
        <v>42</v>
      </c>
      <c r="C155" t="s">
        <v>95</v>
      </c>
      <c r="D155">
        <v>8</v>
      </c>
      <c r="E155">
        <v>9</v>
      </c>
      <c r="F155">
        <v>17</v>
      </c>
      <c r="G155"/>
      <c r="H155" s="2">
        <v>0.47</v>
      </c>
    </row>
    <row r="156" spans="1:8" x14ac:dyDescent="0.25">
      <c r="A156" t="s">
        <v>24</v>
      </c>
      <c r="B156" t="s">
        <v>42</v>
      </c>
      <c r="C156" t="s">
        <v>98</v>
      </c>
      <c r="D156">
        <v>4</v>
      </c>
      <c r="E156">
        <v>13</v>
      </c>
      <c r="F156">
        <v>17</v>
      </c>
      <c r="G156"/>
      <c r="H156" s="2">
        <v>0.24</v>
      </c>
    </row>
    <row r="157" spans="1:8" x14ac:dyDescent="0.25">
      <c r="A157" t="s">
        <v>35</v>
      </c>
      <c r="B157" t="s">
        <v>42</v>
      </c>
      <c r="C157" t="s">
        <v>102</v>
      </c>
      <c r="D157">
        <v>6</v>
      </c>
      <c r="E157">
        <v>11</v>
      </c>
      <c r="F157">
        <v>17</v>
      </c>
      <c r="G157"/>
      <c r="H157" s="2">
        <v>0.35</v>
      </c>
    </row>
    <row r="158" spans="1:8" x14ac:dyDescent="0.25">
      <c r="A158" t="s">
        <v>15</v>
      </c>
      <c r="B158" t="s">
        <v>42</v>
      </c>
      <c r="C158" t="s">
        <v>109</v>
      </c>
      <c r="D158">
        <v>4</v>
      </c>
      <c r="E158">
        <v>12</v>
      </c>
      <c r="F158">
        <v>16</v>
      </c>
      <c r="G158"/>
      <c r="H158" s="2">
        <v>0.25</v>
      </c>
    </row>
    <row r="159" spans="1:8" x14ac:dyDescent="0.25">
      <c r="A159" t="s">
        <v>32</v>
      </c>
      <c r="B159" t="s">
        <v>42</v>
      </c>
      <c r="C159" t="s">
        <v>100</v>
      </c>
      <c r="D159">
        <v>10</v>
      </c>
      <c r="E159">
        <v>6</v>
      </c>
      <c r="F159">
        <v>16</v>
      </c>
      <c r="G159"/>
      <c r="H159" s="2">
        <v>0.63</v>
      </c>
    </row>
    <row r="160" spans="1:8" x14ac:dyDescent="0.25">
      <c r="A160" t="s">
        <v>33</v>
      </c>
      <c r="B160" t="s">
        <v>42</v>
      </c>
      <c r="C160" t="s">
        <v>101</v>
      </c>
      <c r="D160">
        <v>8</v>
      </c>
      <c r="E160">
        <v>8</v>
      </c>
      <c r="F160">
        <v>16</v>
      </c>
      <c r="G160"/>
      <c r="H160" s="2">
        <v>0.5</v>
      </c>
    </row>
    <row r="161" spans="1:8" x14ac:dyDescent="0.25">
      <c r="A161" t="s">
        <v>25</v>
      </c>
      <c r="B161" t="s">
        <v>42</v>
      </c>
      <c r="C161" t="s">
        <v>117</v>
      </c>
      <c r="D161">
        <v>10</v>
      </c>
      <c r="E161">
        <v>5</v>
      </c>
      <c r="F161">
        <v>15</v>
      </c>
      <c r="G161"/>
      <c r="H161" s="2">
        <v>0.67</v>
      </c>
    </row>
    <row r="162" spans="1:8" x14ac:dyDescent="0.25">
      <c r="A162" t="s">
        <v>30</v>
      </c>
      <c r="B162" t="s">
        <v>42</v>
      </c>
      <c r="C162" t="s">
        <v>106</v>
      </c>
      <c r="D162">
        <v>6</v>
      </c>
      <c r="E162">
        <v>9</v>
      </c>
      <c r="F162">
        <v>15</v>
      </c>
      <c r="G162"/>
      <c r="H162" s="2">
        <v>0.4</v>
      </c>
    </row>
    <row r="163" spans="1:8" x14ac:dyDescent="0.25">
      <c r="A163" t="s">
        <v>31</v>
      </c>
      <c r="B163" t="s">
        <v>42</v>
      </c>
      <c r="C163" t="s">
        <v>99</v>
      </c>
      <c r="D163">
        <v>7</v>
      </c>
      <c r="E163">
        <v>5</v>
      </c>
      <c r="F163">
        <v>12</v>
      </c>
      <c r="G163"/>
      <c r="H163" s="2">
        <v>0.57999999999999996</v>
      </c>
    </row>
    <row r="164" spans="1:8" x14ac:dyDescent="0.25">
      <c r="A164" t="s">
        <v>28</v>
      </c>
      <c r="B164" t="s">
        <v>42</v>
      </c>
      <c r="C164" t="s">
        <v>110</v>
      </c>
      <c r="D164">
        <v>5</v>
      </c>
      <c r="E164">
        <v>5</v>
      </c>
      <c r="F164">
        <v>10</v>
      </c>
      <c r="G164"/>
      <c r="H164" s="2">
        <v>0.5</v>
      </c>
    </row>
    <row r="165" spans="1:8" x14ac:dyDescent="0.25">
      <c r="A165" t="s">
        <v>9</v>
      </c>
      <c r="B165" t="s">
        <v>45</v>
      </c>
      <c r="C165" t="s">
        <v>125</v>
      </c>
      <c r="D165">
        <v>6</v>
      </c>
      <c r="E165">
        <v>2</v>
      </c>
      <c r="F165">
        <v>8</v>
      </c>
      <c r="G165"/>
      <c r="H165" s="2">
        <v>0.75</v>
      </c>
    </row>
    <row r="166" spans="1:8" x14ac:dyDescent="0.25">
      <c r="A166" t="s">
        <v>10</v>
      </c>
      <c r="B166" t="s">
        <v>45</v>
      </c>
      <c r="C166" t="s">
        <v>103</v>
      </c>
      <c r="D166">
        <v>4</v>
      </c>
      <c r="E166">
        <v>2</v>
      </c>
      <c r="F166">
        <v>6</v>
      </c>
      <c r="G166"/>
      <c r="H166" s="2">
        <v>0.67</v>
      </c>
    </row>
    <row r="167" spans="1:8" x14ac:dyDescent="0.25">
      <c r="A167" t="s">
        <v>16</v>
      </c>
      <c r="B167" t="s">
        <v>45</v>
      </c>
      <c r="C167" t="s">
        <v>132</v>
      </c>
      <c r="D167">
        <v>5</v>
      </c>
      <c r="E167">
        <v>1</v>
      </c>
      <c r="F167">
        <v>6</v>
      </c>
      <c r="G167"/>
      <c r="H167" s="2">
        <v>0.83</v>
      </c>
    </row>
    <row r="168" spans="1:8" x14ac:dyDescent="0.25">
      <c r="A168" t="s">
        <v>21</v>
      </c>
      <c r="B168" t="s">
        <v>45</v>
      </c>
      <c r="C168" t="s">
        <v>108</v>
      </c>
      <c r="D168">
        <v>4</v>
      </c>
      <c r="E168">
        <v>1</v>
      </c>
      <c r="F168">
        <v>5</v>
      </c>
      <c r="G168"/>
      <c r="H168" s="2">
        <v>0.8</v>
      </c>
    </row>
    <row r="169" spans="1:8" x14ac:dyDescent="0.25">
      <c r="A169" t="s">
        <v>26</v>
      </c>
      <c r="B169" t="s">
        <v>45</v>
      </c>
      <c r="C169" t="s">
        <v>119</v>
      </c>
      <c r="D169">
        <v>5</v>
      </c>
      <c r="E169">
        <v>0</v>
      </c>
      <c r="F169">
        <v>5</v>
      </c>
      <c r="G169"/>
      <c r="H169" s="2">
        <v>1</v>
      </c>
    </row>
    <row r="170" spans="1:8" x14ac:dyDescent="0.25">
      <c r="A170" t="s">
        <v>12</v>
      </c>
      <c r="B170" t="s">
        <v>45</v>
      </c>
      <c r="C170" t="s">
        <v>114</v>
      </c>
      <c r="D170">
        <v>5</v>
      </c>
      <c r="E170">
        <v>0</v>
      </c>
      <c r="F170">
        <v>5</v>
      </c>
      <c r="G170"/>
      <c r="H170" s="2">
        <v>1</v>
      </c>
    </row>
    <row r="171" spans="1:8" x14ac:dyDescent="0.25">
      <c r="A171" t="s">
        <v>19</v>
      </c>
      <c r="B171" t="s">
        <v>45</v>
      </c>
      <c r="C171" t="s">
        <v>115</v>
      </c>
      <c r="D171">
        <v>2</v>
      </c>
      <c r="E171">
        <v>2</v>
      </c>
      <c r="F171">
        <v>4</v>
      </c>
      <c r="G171"/>
      <c r="H171" s="2">
        <v>0.5</v>
      </c>
    </row>
    <row r="172" spans="1:8" x14ac:dyDescent="0.25">
      <c r="A172" t="s">
        <v>27</v>
      </c>
      <c r="B172" t="s">
        <v>45</v>
      </c>
      <c r="C172" t="s">
        <v>116</v>
      </c>
      <c r="D172">
        <v>3</v>
      </c>
      <c r="E172">
        <v>1</v>
      </c>
      <c r="F172">
        <v>4</v>
      </c>
      <c r="G172"/>
      <c r="H172" s="2">
        <v>0.75</v>
      </c>
    </row>
    <row r="173" spans="1:8" x14ac:dyDescent="0.25">
      <c r="A173" t="s">
        <v>13</v>
      </c>
      <c r="B173" t="s">
        <v>45</v>
      </c>
      <c r="C173" t="s">
        <v>133</v>
      </c>
      <c r="D173">
        <v>4</v>
      </c>
      <c r="E173">
        <v>0</v>
      </c>
      <c r="F173">
        <v>4</v>
      </c>
      <c r="G173"/>
      <c r="H173" s="2">
        <v>1</v>
      </c>
    </row>
    <row r="174" spans="1:8" x14ac:dyDescent="0.25">
      <c r="A174" t="s">
        <v>23</v>
      </c>
      <c r="B174" t="s">
        <v>45</v>
      </c>
      <c r="C174" t="s">
        <v>122</v>
      </c>
      <c r="D174">
        <v>2</v>
      </c>
      <c r="E174">
        <v>2</v>
      </c>
      <c r="F174">
        <v>4</v>
      </c>
      <c r="G174"/>
      <c r="H174" s="2">
        <v>0.5</v>
      </c>
    </row>
    <row r="175" spans="1:8" x14ac:dyDescent="0.25">
      <c r="A175" t="s">
        <v>15</v>
      </c>
      <c r="B175" t="s">
        <v>45</v>
      </c>
      <c r="C175" t="s">
        <v>126</v>
      </c>
      <c r="D175">
        <v>4</v>
      </c>
      <c r="E175">
        <v>0</v>
      </c>
      <c r="F175">
        <v>4</v>
      </c>
      <c r="G175"/>
      <c r="H175" s="2">
        <v>1</v>
      </c>
    </row>
    <row r="176" spans="1:8" x14ac:dyDescent="0.25">
      <c r="A176" t="s">
        <v>22</v>
      </c>
      <c r="B176" t="s">
        <v>45</v>
      </c>
      <c r="C176" t="s">
        <v>154</v>
      </c>
      <c r="D176">
        <v>3</v>
      </c>
      <c r="E176">
        <v>0</v>
      </c>
      <c r="F176">
        <v>3</v>
      </c>
      <c r="G176"/>
      <c r="H176" s="2">
        <v>1</v>
      </c>
    </row>
    <row r="177" spans="1:8" x14ac:dyDescent="0.25">
      <c r="A177" t="s">
        <v>20</v>
      </c>
      <c r="B177" t="s">
        <v>45</v>
      </c>
      <c r="C177" t="s">
        <v>124</v>
      </c>
      <c r="D177">
        <v>3</v>
      </c>
      <c r="E177">
        <v>0</v>
      </c>
      <c r="F177">
        <v>3</v>
      </c>
      <c r="G177"/>
      <c r="H177" s="2">
        <v>1</v>
      </c>
    </row>
    <row r="178" spans="1:8" x14ac:dyDescent="0.25">
      <c r="A178" t="s">
        <v>24</v>
      </c>
      <c r="B178" t="s">
        <v>45</v>
      </c>
      <c r="C178" t="s">
        <v>123</v>
      </c>
      <c r="D178">
        <v>2</v>
      </c>
      <c r="E178">
        <v>1</v>
      </c>
      <c r="F178">
        <v>3</v>
      </c>
      <c r="G178"/>
      <c r="H178" s="2">
        <v>0.67</v>
      </c>
    </row>
    <row r="179" spans="1:8" x14ac:dyDescent="0.25">
      <c r="A179" t="s">
        <v>32</v>
      </c>
      <c r="B179" t="s">
        <v>45</v>
      </c>
      <c r="C179" t="s">
        <v>129</v>
      </c>
      <c r="D179">
        <v>3</v>
      </c>
      <c r="E179">
        <v>0</v>
      </c>
      <c r="F179">
        <v>3</v>
      </c>
      <c r="G179"/>
      <c r="H179" s="2">
        <v>1</v>
      </c>
    </row>
    <row r="180" spans="1:8" x14ac:dyDescent="0.25">
      <c r="A180" t="s">
        <v>14</v>
      </c>
      <c r="B180" t="s">
        <v>45</v>
      </c>
      <c r="C180" t="s">
        <v>121</v>
      </c>
      <c r="D180">
        <v>1</v>
      </c>
      <c r="E180">
        <v>2</v>
      </c>
      <c r="F180">
        <v>3</v>
      </c>
      <c r="G180"/>
      <c r="H180" s="2">
        <v>0.33</v>
      </c>
    </row>
    <row r="181" spans="1:8" x14ac:dyDescent="0.25">
      <c r="A181" t="s">
        <v>29</v>
      </c>
      <c r="B181" t="s">
        <v>45</v>
      </c>
      <c r="C181" t="s">
        <v>131</v>
      </c>
      <c r="D181">
        <v>3</v>
      </c>
      <c r="E181">
        <v>0</v>
      </c>
      <c r="F181">
        <v>3</v>
      </c>
      <c r="G181"/>
      <c r="H181" s="2">
        <v>1</v>
      </c>
    </row>
    <row r="182" spans="1:8" x14ac:dyDescent="0.25">
      <c r="A182" t="s">
        <v>7</v>
      </c>
      <c r="B182" t="s">
        <v>45</v>
      </c>
      <c r="C182" t="s">
        <v>111</v>
      </c>
      <c r="D182">
        <v>2</v>
      </c>
      <c r="E182">
        <v>1</v>
      </c>
      <c r="F182">
        <v>3</v>
      </c>
      <c r="G182"/>
      <c r="H182" s="2">
        <v>0.67</v>
      </c>
    </row>
    <row r="183" spans="1:8" x14ac:dyDescent="0.25">
      <c r="A183" t="s">
        <v>17</v>
      </c>
      <c r="B183" t="s">
        <v>45</v>
      </c>
      <c r="C183" t="s">
        <v>112</v>
      </c>
      <c r="D183">
        <v>3</v>
      </c>
      <c r="E183">
        <v>0</v>
      </c>
      <c r="F183">
        <v>3</v>
      </c>
      <c r="G183"/>
      <c r="H183" s="2">
        <v>1</v>
      </c>
    </row>
    <row r="184" spans="1:8" x14ac:dyDescent="0.25">
      <c r="A184" t="s">
        <v>18</v>
      </c>
      <c r="B184" t="s">
        <v>45</v>
      </c>
      <c r="C184" t="s">
        <v>113</v>
      </c>
      <c r="D184">
        <v>3</v>
      </c>
      <c r="E184">
        <v>0</v>
      </c>
      <c r="F184">
        <v>3</v>
      </c>
      <c r="G184"/>
      <c r="H184" s="2">
        <v>1</v>
      </c>
    </row>
    <row r="185" spans="1:8" x14ac:dyDescent="0.25">
      <c r="A185" t="s">
        <v>34</v>
      </c>
      <c r="B185" t="s">
        <v>45</v>
      </c>
      <c r="C185" t="s">
        <v>155</v>
      </c>
      <c r="D185">
        <v>3</v>
      </c>
      <c r="E185">
        <v>0</v>
      </c>
      <c r="F185">
        <v>3</v>
      </c>
      <c r="G185"/>
      <c r="H185" s="2">
        <v>1</v>
      </c>
    </row>
    <row r="186" spans="1:8" x14ac:dyDescent="0.25">
      <c r="A186" t="s">
        <v>25</v>
      </c>
      <c r="B186" t="s">
        <v>45</v>
      </c>
      <c r="C186" t="s">
        <v>120</v>
      </c>
      <c r="D186">
        <v>2</v>
      </c>
      <c r="E186">
        <v>0</v>
      </c>
      <c r="F186">
        <v>2</v>
      </c>
      <c r="G186"/>
      <c r="H186" s="2">
        <v>1</v>
      </c>
    </row>
    <row r="187" spans="1:8" x14ac:dyDescent="0.25">
      <c r="A187" t="s">
        <v>30</v>
      </c>
      <c r="B187" t="s">
        <v>45</v>
      </c>
      <c r="C187" t="s">
        <v>130</v>
      </c>
      <c r="D187">
        <v>2</v>
      </c>
      <c r="E187">
        <v>0</v>
      </c>
      <c r="F187">
        <v>2</v>
      </c>
      <c r="G187"/>
      <c r="H187" s="2">
        <v>1</v>
      </c>
    </row>
    <row r="188" spans="1:8" x14ac:dyDescent="0.25">
      <c r="A188" t="s">
        <v>31</v>
      </c>
      <c r="B188" t="s">
        <v>45</v>
      </c>
      <c r="C188" t="s">
        <v>156</v>
      </c>
      <c r="D188">
        <v>2</v>
      </c>
      <c r="E188">
        <v>0</v>
      </c>
      <c r="F188">
        <v>2</v>
      </c>
      <c r="G188"/>
      <c r="H188" s="2">
        <v>1</v>
      </c>
    </row>
    <row r="189" spans="1:8" x14ac:dyDescent="0.25">
      <c r="A189" t="s">
        <v>28</v>
      </c>
      <c r="B189" t="s">
        <v>45</v>
      </c>
      <c r="C189" t="s">
        <v>158</v>
      </c>
      <c r="D189">
        <v>1</v>
      </c>
      <c r="E189">
        <v>1</v>
      </c>
      <c r="F189">
        <v>2</v>
      </c>
      <c r="G189"/>
      <c r="H189" s="2">
        <v>0.5</v>
      </c>
    </row>
    <row r="190" spans="1:8" x14ac:dyDescent="0.25">
      <c r="A190" t="s">
        <v>8</v>
      </c>
      <c r="B190" t="s">
        <v>45</v>
      </c>
      <c r="C190" t="s">
        <v>127</v>
      </c>
      <c r="D190">
        <v>2</v>
      </c>
      <c r="E190">
        <v>0</v>
      </c>
      <c r="F190">
        <v>2</v>
      </c>
      <c r="G190"/>
      <c r="H190" s="2">
        <v>1</v>
      </c>
    </row>
    <row r="191" spans="1:8" x14ac:dyDescent="0.25">
      <c r="A191" t="s">
        <v>11</v>
      </c>
      <c r="B191" t="s">
        <v>45</v>
      </c>
      <c r="C191" t="s">
        <v>128</v>
      </c>
      <c r="D191">
        <v>1</v>
      </c>
      <c r="E191">
        <v>0</v>
      </c>
      <c r="F191">
        <v>1</v>
      </c>
      <c r="G191"/>
      <c r="H191" s="2">
        <v>1</v>
      </c>
    </row>
    <row r="192" spans="1:8" x14ac:dyDescent="0.25">
      <c r="A192" t="s">
        <v>35</v>
      </c>
      <c r="B192" t="s">
        <v>45</v>
      </c>
      <c r="C192" t="s">
        <v>157</v>
      </c>
      <c r="D192">
        <v>1</v>
      </c>
      <c r="E192">
        <v>0</v>
      </c>
      <c r="F192">
        <v>1</v>
      </c>
      <c r="G192"/>
      <c r="H192" s="2">
        <v>1</v>
      </c>
    </row>
    <row r="193" spans="1:8" x14ac:dyDescent="0.25">
      <c r="A193" t="s">
        <v>36</v>
      </c>
      <c r="B193" t="s">
        <v>45</v>
      </c>
      <c r="C193" t="s">
        <v>159</v>
      </c>
      <c r="D193">
        <v>1</v>
      </c>
      <c r="E193">
        <v>0</v>
      </c>
      <c r="F193">
        <v>1</v>
      </c>
      <c r="G193"/>
      <c r="H193" s="2">
        <v>1</v>
      </c>
    </row>
    <row r="207" spans="1:8" x14ac:dyDescent="0.25">
      <c r="A207" t="s">
        <v>140</v>
      </c>
      <c r="B207">
        <v>33.58</v>
      </c>
      <c r="D207" t="s">
        <v>141</v>
      </c>
      <c r="E207">
        <v>24.78</v>
      </c>
      <c r="F207"/>
      <c r="G207" t="s">
        <v>142</v>
      </c>
      <c r="H207">
        <v>17.29</v>
      </c>
    </row>
    <row r="208" spans="1:8" x14ac:dyDescent="0.25">
      <c r="A208" t="s">
        <v>143</v>
      </c>
      <c r="B208">
        <v>23.3</v>
      </c>
      <c r="D208" t="s">
        <v>144</v>
      </c>
      <c r="E208">
        <v>17.88</v>
      </c>
      <c r="F208"/>
      <c r="G208" t="s">
        <v>145</v>
      </c>
      <c r="H208">
        <v>27.18</v>
      </c>
    </row>
    <row r="209" spans="1:8" x14ac:dyDescent="0.25">
      <c r="A209" t="s">
        <v>146</v>
      </c>
      <c r="B209">
        <v>20.16</v>
      </c>
      <c r="D209" t="s">
        <v>147</v>
      </c>
      <c r="E209">
        <v>13.41</v>
      </c>
      <c r="F209"/>
      <c r="G209" t="s">
        <v>148</v>
      </c>
      <c r="H209">
        <v>17.32</v>
      </c>
    </row>
    <row r="210" spans="1:8" x14ac:dyDescent="0.25">
      <c r="A210" t="s">
        <v>149</v>
      </c>
      <c r="B210">
        <v>4.32</v>
      </c>
      <c r="D210" t="s">
        <v>150</v>
      </c>
      <c r="E210">
        <v>21.12</v>
      </c>
      <c r="F210"/>
      <c r="G210" t="s">
        <v>151</v>
      </c>
      <c r="H210">
        <v>4.88</v>
      </c>
    </row>
    <row r="211" spans="1:8" x14ac:dyDescent="0.25">
      <c r="D211" t="s">
        <v>152</v>
      </c>
      <c r="E211">
        <v>6.75</v>
      </c>
      <c r="F211"/>
      <c r="G211" t="s">
        <v>153</v>
      </c>
      <c r="H211">
        <v>21.81</v>
      </c>
    </row>
  </sheetData>
  <mergeCells count="10">
    <mergeCell ref="A103:F103"/>
    <mergeCell ref="Z1:AE1"/>
    <mergeCell ref="A1:F1"/>
    <mergeCell ref="J1:O1"/>
    <mergeCell ref="A35:F35"/>
    <mergeCell ref="J35:O35"/>
    <mergeCell ref="Q35:V35"/>
    <mergeCell ref="A69:F69"/>
    <mergeCell ref="J69:O69"/>
    <mergeCell ref="Q75:V7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f d 8 2 4 c - 9 3 5 2 - 4 0 7 d - 9 3 8 9 - 6 4 5 7 a 0 a e 5 b 0 e "   x m l n s = " h t t p : / / s c h e m a s . m i c r o s o f t . c o m / D a t a M a s h u p " > A A A A A A Q G A A B Q S w M E F A A C A A g A Z 2 B L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G d g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Y E t a Q 4 7 6 q v 0 C A A A z F w A A E w A c A E Z v c m 1 1 b G F z L 1 N l Y 3 R p b 2 4 x L m 0 g o h g A K K A U A A A A A A A A A A A A A A A A A A A A A A A A A A A A 7 Z Z b b 5 s w F M e f i 8 R 3 O K O a A C k h l 3 Z b 1 y m a 0 q 5 p p 6 W X l U j T V F W T A 0 5 h B T v D p i j f f s f Q S 1 h Y L + k t D 8 k D 8 b F 9 / j 4 + 5 y f b g n o y 5 A z c 4 r / 1 S d d 0 T Q Q k o T 5 8 T 2 k y a U E H I i p 1 D f D n 8 j T x K P a 4 f y L n C 5 F k S A S 1 j I h 7 J A q 4 k E Y N j I O t r j / E x k n u 3 j F W r W h k C x r h A j B y B C W C s 1 + h n 3 e v W i h h Q w 0 H J C V x u U + k s e W h P m Q B Z X B M R R p J X N r c J + f U B K k 6 W 0 A j n N A E y n w b 1 I C 4 h 8 a b W 0 V C U W i o / a K C x 1 M m L T f g 0 o Y B l y S q T a + A 2 t L K P w + N l g j w q R f G J L J a G z V o 2 3 a j E L t Z b 3 Y K V H Q d e T K P a J T w G H p h I u Q W E e d U C h j l / R h P Q q c z j 1 G 1 m + 3 1 f P A s 4 e k Y h p N 7 V Y Y n P k 3 U 5 D w P G I j w j F N b 1 0 I 2 T c c M Q e 0 X I u h w P O a M M r m k a B E p K l V n T p L W X u 0 s G j k q l 0 u y X p A s I M y / z L u K s 7 f b N h 9 + Z F U V c E 7 4 1 p 8 W v i V j i 8 j Y 2 g x j z 4 H S u 4 e i x I a k h N K S o k W m a P A i E L 1 / L E T l 8 6 j 6 9 b S k 6 d V p q r j 3 7 q z V n E h 9 e L J z a U n T o t I 0 e 8 M 9 F 0 0 b T / t g W i K 1 o E j N X n f P R d T H x x K F c t M v J 1 1 b u Y 6 r a H u c e U R a x b A a E k X 9 0 B p M x r S Y N B 9 f t / j e y V W x 4 0 q o l O x i w K R r F S T p 2 n 8 x 0 r V / X k j l c s z J S K v 5 2 E v M 3 e n v b A 8 A t g 8 P t r s D y + z s / T z a O e 5 / P f h m G U Y g 5 V h s N h p Z l j n o 6 H g 8 b p y R m D b I 0 K t f i L p P R / V m 0 8 R C O 6 o b t 1 s D 8 + 1 a L y P S C z 7 n 3 3 5 4 Q T s y S a m h V j d w b u / w e B 9 X E o 5 P J B 2 E M U W f Y D O O p T R t b B q G b d r Q d e F k F y V B T Y A M + i E 7 P 1 U p u 8 E 2 c B j J n c F C 1 Y D H 9 I d A q 3 5 p 9 J W h p P b Q K H u S k i f J y O T a U x n X n l 0 0 L u u s Y n G 9 g P p p R E F A y B i W 6 z c P G a Y d x V d U R S E A z j A V a v W i 8 k F e a d V W p 4 g o U R F M W d V y p J B T I R U u 5 B Y 5 c m N d U a j y i y M 5 4 m d U K t M q c M a W P c X c V S G q i P s L U E s B A i 0 A F A A C A A g A Z 2 B L W j b j P x + l A A A A 9 w A A A B I A A A A A A A A A A A A A A A A A A A A A A E N v b m Z p Z y 9 Q Y W N r Y W d l L n h t b F B L A Q I t A B Q A A g A I A G d g S 1 o P y u m r p A A A A O k A A A A T A A A A A A A A A A A A A A A A A P E A A A B b Q 2 9 u d G V u d F 9 U e X B l c 1 0 u e G 1 s U E s B A i 0 A F A A C A A g A Z 2 B L W k O O + q r 9 A g A A M x c A A B M A A A A A A A A A A A A A A A A A 4 g E A A E Z v c m 1 1 b G F z L 1 N l Y 3 R p b 2 4 x L m 1 Q S w U G A A A A A A M A A w D C A A A A L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0 A A A A A A A B E X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Y W U x Y 2 J m L W E w Y W E t N G I w N i 1 h M j Y 3 L T l k M W I 2 O W Y 3 Z T B m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1 L T A y L T E x V D E 3 O j A z O j E z L j k 4 N D k 4 N z F a I i A v P j x F b n R y e S B U e X B l P S J G a W x s R X J y b 3 J D b 3 V u d C I g V m F s d W U 9 I m w w I i A v P j x F b n R y e S B U e X B l P S J G a W x s Q 2 9 s d W 1 u V H l w Z X M i I F Z h b H V l P S J z Q W d Z Q 0 F n S U U i I C 8 + P E V u d H J 5 I F R 5 c G U 9 I k Z p b G x F c n J v c k N v Z G U i I F Z h b H V l P S J z V W 5 r b m 9 3 b i I g L z 4 8 R W 5 0 c n k g V H l w Z T 0 i R m l s b E N v b H V t b k 5 h b W V z I i B W Y W x 1 Z T 0 i c 1 s m c X V v d D t z Z W F z b 2 5 f a W Q m c X V v d D s s J n F 1 b 3 Q 7 d G V h b S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N Y W t l c y w y f S Z x d W 9 0 O y w m c X V v d D t T Z W N 0 a W 9 u M S 9 R d W V y e T E v Q X V 0 b 1 J l b W 9 2 Z W R D b 2 x 1 b W 5 z M S 5 7 T W l z c y w z f S Z x d W 9 0 O y w m c X V v d D t T Z W N 0 a W 9 u M S 9 R d W V y e T E v Q X V 0 b 1 J l b W 9 2 Z W R D b 2 x 1 b W 5 z M S 5 7 V G 9 0 Y W w s N H 0 m c X V v d D s s J n F 1 b 3 Q 7 U 2 V j d G l v b j E v U X V l c n k x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N Y W t l c y w y f S Z x d W 9 0 O y w m c X V v d D t T Z W N 0 a W 9 u M S 9 R d W V y e T E v Q X V 0 b 1 J l b W 9 2 Z W R D b 2 x 1 b W 5 z M S 5 7 T W l z c y w z f S Z x d W 9 0 O y w m c X V v d D t T Z W N 0 a W 9 u M S 9 R d W V y e T E v Q X V 0 b 1 J l b W 9 2 Z W R D b 2 x 1 b W 5 z M S 5 7 V G 9 0 Y W w s N H 0 m c X V v d D s s J n F 1 b 3 Q 7 U 2 V j d G l v b j E v U X V l c n k x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Y z h l Y W U w L W Q 2 N T Y t N D Y x M i 1 i M z M 5 L T F l N z E 2 N z g 0 Y T V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I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y L T E x V D E 3 O j A z O j E z L j k 3 N D k 4 N z J a I i A v P j x F b n R y e S B U e X B l P S J G a W x s R X J y b 3 J D b 3 V u d C I g V m F s d W U 9 I m w w I i A v P j x F b n R y e S B U e X B l P S J G a W x s Q 2 9 s d W 1 u V H l w Z X M i I F Z h b H V l P S J z Q W d Z Q 0 F n S U U i I C 8 + P E V u d H J 5 I F R 5 c G U 9 I k Z p b G x F c n J v c k N v Z G U i I F Z h b H V l P S J z V W 5 r b m 9 3 b i I g L z 4 8 R W 5 0 c n k g V H l w Z T 0 i R m l s b E N v b H V t b k 5 h b W V z I i B W Y W x 1 Z T 0 i c 1 s m c X V v d D t z Z W F z b 2 5 f a W Q m c X V v d D s s J n F 1 b 3 Q 7 T 3 B w b 2 5 l b n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0 F 1 d G 9 S Z W 1 v d m V k Q 2 9 s d W 1 u c z E u e 3 N l Y X N v b l 9 p Z C w w f S Z x d W 9 0 O y w m c X V v d D t T Z W N 0 a W 9 u M S 9 R d W V y e T I v Q X V 0 b 1 J l b W 9 2 Z W R D b 2 x 1 b W 5 z M S 5 7 T 3 B w b 2 5 l b n Q s M X 0 m c X V v d D s s J n F 1 b 3 Q 7 U 2 V j d G l v b j E v U X V l c n k y L 0 F 1 d G 9 S Z W 1 v d m V k Q 2 9 s d W 1 u c z E u e 0 1 h a 2 V z L D J 9 J n F 1 b 3 Q 7 L C Z x d W 9 0 O 1 N l Y 3 R p b 2 4 x L 1 F 1 Z X J 5 M i 9 B d X R v U m V t b 3 Z l Z E N v b H V t b n M x L n t N a X N z L D N 9 J n F 1 b 3 Q 7 L C Z x d W 9 0 O 1 N l Y 3 R p b 2 4 x L 1 F 1 Z X J 5 M i 9 B d X R v U m V t b 3 Z l Z E N v b H V t b n M x L n t U b 3 R h b C w 0 f S Z x d W 9 0 O y w m c X V v d D t T Z W N 0 a W 9 u M S 9 R d W V y e T I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M i 9 B d X R v U m V t b 3 Z l Z E N v b H V t b n M x L n t z Z W F z b 2 5 f a W Q s M H 0 m c X V v d D s s J n F 1 b 3 Q 7 U 2 V j d G l v b j E v U X V l c n k y L 0 F 1 d G 9 S Z W 1 v d m V k Q 2 9 s d W 1 u c z E u e 0 9 w c G 9 u Z W 5 0 L D F 9 J n F 1 b 3 Q 7 L C Z x d W 9 0 O 1 N l Y 3 R p b 2 4 x L 1 F 1 Z X J 5 M i 9 B d X R v U m V t b 3 Z l Z E N v b H V t b n M x L n t N Y W t l c y w y f S Z x d W 9 0 O y w m c X V v d D t T Z W N 0 a W 9 u M S 9 R d W V y e T I v Q X V 0 b 1 J l b W 9 2 Z W R D b 2 x 1 b W 5 z M S 5 7 T W l z c y w z f S Z x d W 9 0 O y w m c X V v d D t T Z W N 0 a W 9 u M S 9 R d W V y e T I v Q X V 0 b 1 J l b W 9 2 Z W R D b 2 x 1 b W 5 z M S 5 7 V G 9 0 Y W w s N H 0 m c X V v d D s s J n F 1 b 3 Q 7 U 2 V j d G l v b j E v U X V l c n k y L 0 F 1 d G 9 S Z W 1 v d m V k Q 2 9 s d W 1 u c z E u e 1 B j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Z G Z l M m F i L T R j M G I t N D A 1 N y 1 i Z W R k L W Y x M z B h O W V l Z D Q z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2 I i A v P j x F b n R y e S B U e X B l P S J G a W x s V G F y Z 2 V 0 I i B W Y W x 1 Z T 0 i c 1 F 1 Z X J 5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V Q x N z o w M z o x M i 4 5 N j A 5 N z U 5 W i I g L z 4 8 R W 5 0 c n k g V H l w Z T 0 i R m l s b E V y c m 9 y Q 2 9 1 b n Q i I F Z h b H V l P S J s M C I g L z 4 8 R W 5 0 c n k g V H l w Z T 0 i R m l s b E N v b H V t b l R 5 c G V z I i B W Y W x 1 Z T 0 i c 0 F n W U d B Z 0 l D Q k E 9 P S I g L z 4 8 R W 5 0 c n k g V H l w Z T 0 i R m l s b E V y c m 9 y Q 2 9 k Z S I g V m F s d W U 9 I n N V b m t u b 3 d u I i A v P j x F b n R y e S B U e X B l P S J G a W x s Q 2 9 s d W 1 u T m F t Z X M i I F Z h b H V l P S J z W y Z x d W 9 0 O 3 N l Y X N v b l 9 p Z C Z x d W 9 0 O y w m c X V v d D t 0 Z W F t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U 2 h v d C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n k z L 0 F 1 d G 9 S Z W 1 v d m V k Q 2 9 s d W 1 u c z E u e 3 N l Y X N v b l 9 p Z C w w f S Z x d W 9 0 O y w m c X V v d D t T Z W N 0 a W 9 u M S 9 R d W V y e T M v Q X V 0 b 1 J l b W 9 2 Z W R D b 2 x 1 b W 5 z M S 5 7 d G V h b S w x f S Z x d W 9 0 O y w m c X V v d D t T Z W N 0 a W 9 u M S 9 R d W V y e T M v Q X V 0 b 1 J l b W 9 2 Z W R D b 2 x 1 b W 5 z M S 5 7 U 2 h v d C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D M y M j c 2 Z S 0 x N W F j L T Q 5 M T g t Y j M z N S 0 0 N j A z N W J k O D d h M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z N i I g L z 4 8 R W 5 0 c n k g V H l w Z T 0 i R m l s b F R h c m d l d C I g V m F s d W U 9 I n N R d W V y e T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F U M T c 6 M D M 6 M T E u O D k y N D c 3 M F o i I C 8 + P E V u d H J 5 I F R 5 c G U 9 I k Z p b G x F c n J v c k N v d W 5 0 I i B W Y W x 1 Z T 0 i b D A i I C 8 + P E V u d H J 5 I F R 5 c G U 9 I k Z p b G x D b 2 x 1 b W 5 U e X B l c y I g V m F s d W U 9 I n N C Z 1 l D Q W d J R S I g L z 4 8 R W 5 0 c n k g V H l w Z T 0 i R m l s b E V y c m 9 y Q 2 9 k Z S I g V m F s d W U 9 I n N V b m t u b 3 d u I i A v P j x F b n R y e S B U e X B l P S J G a W x s Q 2 9 s d W 1 u T m F t Z X M i I F Z h b H V l P S J z W y Z x d W 9 0 O 3 R l Y W 0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Q X V 0 b 1 J l b W 9 2 Z W R D b 2 x 1 b W 5 z M S 5 7 d G V h b S w w f S Z x d W 9 0 O y w m c X V v d D t T Z W N 0 a W 9 u M S 9 R d W V y e T Q v Q X V 0 b 1 J l b W 9 2 Z W R D b 2 x 1 b W 5 z M S 5 7 U 2 h v d C w x f S Z x d W 9 0 O y w m c X V v d D t T Z W N 0 a W 9 u M S 9 R d W V y e T Q v Q X V 0 b 1 J l b W 9 2 Z W R D b 2 x 1 b W 5 z M S 5 7 T W F r Z X M s M n 0 m c X V v d D s s J n F 1 b 3 Q 7 U 2 V j d G l v b j E v U X V l c n k 0 L 0 F 1 d G 9 S Z W 1 v d m V k Q 2 9 s d W 1 u c z E u e 0 1 p c 3 M s M 3 0 m c X V v d D s s J n F 1 b 3 Q 7 U 2 V j d G l v b j E v U X V l c n k 0 L 0 F 1 d G 9 S Z W 1 v d m V k Q 2 9 s d W 1 u c z E u e 1 R v d G F s L D R 9 J n F 1 b 3 Q 7 L C Z x d W 9 0 O 1 N l Y 3 R p b 2 4 x L 1 F 1 Z X J 5 N C 9 B d X R v U m V t b 3 Z l Z E N v b H V t b n M x L n t Q Y 3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0 L 0 F 1 d G 9 S Z W 1 v d m V k Q 2 9 s d W 1 u c z E u e 3 R l Y W 0 s M H 0 m c X V v d D s s J n F 1 b 3 Q 7 U 2 V j d G l v b j E v U X V l c n k 0 L 0 F 1 d G 9 S Z W 1 v d m V k Q 2 9 s d W 1 u c z E u e 1 N o b 3 Q s M X 0 m c X V v d D s s J n F 1 b 3 Q 7 U 2 V j d G l v b j E v U X V l c n k 0 L 0 F 1 d G 9 S Z W 1 v d m V k Q 2 9 s d W 1 u c z E u e 0 1 h a 2 V z L D J 9 J n F 1 b 3 Q 7 L C Z x d W 9 0 O 1 N l Y 3 R p b 2 4 x L 1 F 1 Z X J 5 N C 9 B d X R v U m V t b 3 Z l Z E N v b H V t b n M x L n t N a X N z L D N 9 J n F 1 b 3 Q 7 L C Z x d W 9 0 O 1 N l Y 3 R p b 2 4 x L 1 F 1 Z X J 5 N C 9 B d X R v U m V t b 3 Z l Z E N v b H V t b n M x L n t U b 3 R h b C w 0 f S Z x d W 9 0 O y w m c X V v d D t T Z W N 0 a W 9 u M S 9 R d W V y e T Q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l k Z G F l M T Y t M W I y N C 0 0 Z D J k L W I 3 O D Q t N T Y z Y T c x N m I 5 O W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T U i I C 8 + P E V u d H J 5 I F R 5 c G U 9 I l J l Y 2 9 2 Z X J 5 V G F y Z 2 V 0 U m 9 3 I i B W Y W x 1 Z T 0 i b D M 2 I i A v P j x F b n R y e S B U e X B l P S J G a W x s V G F y Z 2 V 0 I i B W Y W x 1 Z T 0 i c 1 F 1 Z X J 5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V Q x N z o w M z o x M C 4 4 M j g 5 N z c w W i I g L z 4 8 R W 5 0 c n k g V H l w Z T 0 i R m l s b E V y c m 9 y Q 2 9 1 b n Q i I F Z h b H V l P S J s M C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d G V h b S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R m l s b E N v d W 5 0 I i B W Y W x 1 Z T 0 i b D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N S 9 B d X R v U m V t b 3 Z l Z E N v b H V t b n M x L n t 0 Z W F t L D B 9 J n F 1 b 3 Q 7 L C Z x d W 9 0 O 1 N l Y 3 R p b 2 4 x L 1 F 1 Z X J 5 N S 9 B d X R v U m V t b 3 Z l Z E N v b H V t b n M x L n t T a G 9 0 L D F 9 J n F 1 b 3 Q 7 L C Z x d W 9 0 O 1 N l Y 3 R p b 2 4 x L 1 F 1 Z X J 5 N S 9 B d X R v U m V t b 3 Z l Z E N v b H V t b n M x L n t N Y W t l c y w y f S Z x d W 9 0 O y w m c X V v d D t T Z W N 0 a W 9 u M S 9 R d W V y e T U v Q X V 0 b 1 J l b W 9 2 Z W R D b 2 x 1 b W 5 z M S 5 7 T W l z c y w z f S Z x d W 9 0 O y w m c X V v d D t T Z W N 0 a W 9 u M S 9 R d W V y e T U v Q X V 0 b 1 J l b W 9 2 Z W R D b 2 x 1 b W 5 z M S 5 7 V G 9 0 Y W w s N H 0 m c X V v d D s s J n F 1 b 3 Q 7 U 2 V j d G l v b j E v U X V l c n k 1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U v Q X V 0 b 1 J l b W 9 2 Z W R D b 2 x 1 b W 5 z M S 5 7 d G V h b S w w f S Z x d W 9 0 O y w m c X V v d D t T Z W N 0 a W 9 u M S 9 R d W V y e T U v Q X V 0 b 1 J l b W 9 2 Z W R D b 2 x 1 b W 5 z M S 5 7 U 2 h v d C w x f S Z x d W 9 0 O y w m c X V v d D t T Z W N 0 a W 9 u M S 9 R d W V y e T U v Q X V 0 b 1 J l b W 9 2 Z W R D b 2 x 1 b W 5 z M S 5 7 T W F r Z X M s M n 0 m c X V v d D s s J n F 1 b 3 Q 7 U 2 V j d G l v b j E v U X V l c n k 1 L 0 F 1 d G 9 S Z W 1 v d m V k Q 2 9 s d W 1 u c z E u e 0 1 p c 3 M s M 3 0 m c X V v d D s s J n F 1 b 3 Q 7 U 2 V j d G l v b j E v U X V l c n k 1 L 0 F 1 d G 9 S Z W 1 v d m V k Q 2 9 s d W 1 u c z E u e 1 R v d G F s L D R 9 J n F 1 b 3 Q 7 L C Z x d W 9 0 O 1 N l Y 3 R p b 2 4 x L 1 F 1 Z X J 5 N S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W Q z M D c 3 Z C 1 j Y j E 2 L T R k N D Q t Y T k 3 Y y 0 1 Y z N i O D F k N z d m Z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E i I C 8 + P E V u d H J 5 I F R 5 c G U 9 I l J l Y 2 9 2 Z X J 5 V G F y Z 2 V 0 U m 9 3 I i B W Y W x 1 Z T 0 i b D c w I i A v P j x F b n R y e S B U e X B l P S J G a W x s V G F y Z 2 V 0 I i B W Y W x 1 Z T 0 i c 1 F 1 Z X J 5 N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V Q x N z o w M z o x M i 4 5 M z k 5 N z U 3 W i I g L z 4 8 R W 5 0 c n k g V H l w Z T 0 i R m l s b E V y c m 9 y Q 2 9 1 b n Q i I F Z h b H V l P S J s M C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T 3 B w b 2 5 l b n Q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Y v Q X V 0 b 1 J l b W 9 2 Z W R D b 2 x 1 b W 5 z M S 5 7 T 3 B w b 2 5 l b n Q s M H 0 m c X V v d D s s J n F 1 b 3 Q 7 U 2 V j d G l v b j E v U X V l c n k 2 L 0 F 1 d G 9 S Z W 1 v d m V k Q 2 9 s d W 1 u c z E u e 1 N o b 3 Q s M X 0 m c X V v d D s s J n F 1 b 3 Q 7 U 2 V j d G l v b j E v U X V l c n k 2 L 0 F 1 d G 9 S Z W 1 v d m V k Q 2 9 s d W 1 u c z E u e 0 1 h a 2 V z L D J 9 J n F 1 b 3 Q 7 L C Z x d W 9 0 O 1 N l Y 3 R p b 2 4 x L 1 F 1 Z X J 5 N i 9 B d X R v U m V t b 3 Z l Z E N v b H V t b n M x L n t N a X N z L D N 9 J n F 1 b 3 Q 7 L C Z x d W 9 0 O 1 N l Y 3 R p b 2 4 x L 1 F 1 Z X J 5 N i 9 B d X R v U m V t b 3 Z l Z E N v b H V t b n M x L n t U b 3 R h b C w 0 f S Z x d W 9 0 O y w m c X V v d D t T Z W N 0 a W 9 u M S 9 R d W V y e T Y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i 9 B d X R v U m V t b 3 Z l Z E N v b H V t b n M x L n t P c H B v b m V u d C w w f S Z x d W 9 0 O y w m c X V v d D t T Z W N 0 a W 9 u M S 9 R d W V y e T Y v Q X V 0 b 1 J l b W 9 2 Z W R D b 2 x 1 b W 5 z M S 5 7 U 2 h v d C w x f S Z x d W 9 0 O y w m c X V v d D t T Z W N 0 a W 9 u M S 9 R d W V y e T Y v Q X V 0 b 1 J l b W 9 2 Z W R D b 2 x 1 b W 5 z M S 5 7 T W F r Z X M s M n 0 m c X V v d D s s J n F 1 b 3 Q 7 U 2 V j d G l v b j E v U X V l c n k 2 L 0 F 1 d G 9 S Z W 1 v d m V k Q 2 9 s d W 1 u c z E u e 0 1 p c 3 M s M 3 0 m c X V v d D s s J n F 1 b 3 Q 7 U 2 V j d G l v b j E v U X V l c n k 2 L 0 F 1 d G 9 S Z W 1 v d m V k Q 2 9 s d W 1 u c z E u e 1 R v d G F s L D R 9 J n F 1 b 3 Q 7 L C Z x d W 9 0 O 1 N l Y 3 R p b 2 4 x L 1 F 1 Z X J 5 N i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Q x M D M 3 Z i 0 w O W F l L T R m M D c t Y m E 0 M y 0 3 N T B h O D R i M m V i Y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g i I C 8 + P E V u d H J 5 I F R 5 c G U 9 I l J l Y 2 9 2 Z X J 5 V G F y Z 2 V 0 U m 9 3 I i B W Y W x 1 Z T 0 i b D c w I i A v P j x F b n R y e S B U e X B l P S J G a W x s V G F y Z 2 V 0 I i B W Y W x 1 Z T 0 i c 1 F 1 Z X J 5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V Q x N z o w M z o x M S 4 4 N T k 0 N z c y W i I g L z 4 8 R W 5 0 c n k g V H l w Z T 0 i R m l s b E V y c m 9 y Q 2 9 1 b n Q i I F Z h b H V l P S J s M C I g L z 4 8 R W 5 0 c n k g V H l w Z T 0 i R m l s b E N v b H V t b l R 5 c G V z I i B W Y W x 1 Z T 0 i c 0 J n W U N B Z 0 l F I i A v P j x F b n R y e S B U e X B l P S J G a W x s R X J y b 3 J D b 2 R l I i B W Y W x 1 Z T 0 i c 1 V u a 2 5 v d 2 4 i I C 8 + P E V u d H J 5 I F R 5 c G U 9 I k Z p b G x D b 2 x 1 b W 5 O Y W 1 l c y I g V m F s d W U 9 I n N b J n F 1 b 3 Q 7 T 3 B w b 2 5 l b n Q m c X V v d D s s J n F 1 b 3 Q 7 U 2 h v d C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T 3 B w b 2 5 l b n Q s M H 0 m c X V v d D s s J n F 1 b 3 Q 7 U 2 V j d G l v b j E v U X V l c n k 3 L 0 F 1 d G 9 S Z W 1 v d m V k Q 2 9 s d W 1 u c z E u e 1 N o b 3 Q s M X 0 m c X V v d D s s J n F 1 b 3 Q 7 U 2 V j d G l v b j E v U X V l c n k 3 L 0 F 1 d G 9 S Z W 1 v d m V k Q 2 9 s d W 1 u c z E u e 0 1 h a 2 V z L D J 9 J n F 1 b 3 Q 7 L C Z x d W 9 0 O 1 N l Y 3 R p b 2 4 x L 1 F 1 Z X J 5 N y 9 B d X R v U m V t b 3 Z l Z E N v b H V t b n M x L n t N a X N z L D N 9 J n F 1 b 3 Q 7 L C Z x d W 9 0 O 1 N l Y 3 R p b 2 4 x L 1 F 1 Z X J 5 N y 9 B d X R v U m V t b 3 Z l Z E N v b H V t b n M x L n t U b 3 R h b C w 0 f S Z x d W 9 0 O y w m c X V v d D t T Z W N 0 a W 9 u M S 9 R d W V y e T c v Q X V 0 b 1 J l b W 9 2 Z W R D b 2 x 1 b W 5 z M S 5 7 U G N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N y 9 B d X R v U m V t b 3 Z l Z E N v b H V t b n M x L n t P c H B v b m V u d C w w f S Z x d W 9 0 O y w m c X V v d D t T Z W N 0 a W 9 u M S 9 R d W V y e T c v Q X V 0 b 1 J l b W 9 2 Z W R D b 2 x 1 b W 5 z M S 5 7 U 2 h v d C w x f S Z x d W 9 0 O y w m c X V v d D t T Z W N 0 a W 9 u M S 9 R d W V y e T c v Q X V 0 b 1 J l b W 9 2 Z W R D b 2 x 1 b W 5 z M S 5 7 T W F r Z X M s M n 0 m c X V v d D s s J n F 1 b 3 Q 7 U 2 V j d G l v b j E v U X V l c n k 3 L 0 F 1 d G 9 S Z W 1 v d m V k Q 2 9 s d W 1 u c z E u e 0 1 p c 3 M s M 3 0 m c X V v d D s s J n F 1 b 3 Q 7 U 2 V j d G l v b j E v U X V l c n k 3 L 0 F 1 d G 9 S Z W 1 v d m V k Q 2 9 s d W 1 u c z E u e 1 R v d G F s L D R 9 J n F 1 b 3 Q 7 L C Z x d W 9 0 O 1 N l Y 3 R p b 2 4 x L 1 F 1 Z X J 5 N y 9 B d X R v U m V t b 3 Z l Z E N v b H V t b n M x L n t Q Y 3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T l i M j k y Y i 1 i Y j B m L T Q 2 O D I t O D k 3 Z C 1 l M W Y 5 O G M 3 O G N m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G V h b X M i I C 8 + P E V u d H J 5 I F R 5 c G U 9 I l J l Y 2 9 2 Z X J 5 V G F y Z 2 V 0 Q 2 9 s d W 1 u I i B W Y W x 1 Z T 0 i b D E 1 I i A v P j x F b n R y e S B U e X B l P S J S Z W N v d m V y e V R h c m d l d F J v d y I g V m F s d W U 9 I m w 3 M C I g L z 4 8 R W 5 0 c n k g V H l w Z T 0 i R m l s b F R h c m d l d C I g V m F s d W U 9 I n N R d W V y e T g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I t M T F U M T c 6 M D M 6 M T A u O D E 0 N D c 3 N V o i I C 8 + P E V u d H J 5 I F R 5 c G U 9 I k Z p b G x F c n J v c k N v d W 5 0 I i B W Y W x 1 Z T 0 i b D A i I C 8 + P E V u d H J 5 I F R 5 c G U 9 I k Z p b G x D b 2 x 1 b W 5 U e X B l c y I g V m F s d W U 9 I n N C Z 1 l D Q W d J R S I g L z 4 8 R W 5 0 c n k g V H l w Z T 0 i R m l s b E V y c m 9 y Q 2 9 k Z S I g V m F s d W U 9 I n N V b m t u b 3 d u I i A v P j x F b n R y e S B U e X B l P S J G a W x s Q 2 9 s d W 1 u T m F t Z X M i I F Z h b H V l P S J z W y Z x d W 9 0 O 0 9 w c G 9 u Z W 5 0 J n F 1 b 3 Q 7 L C Z x d W 9 0 O 1 N o b 3 Q m c X V v d D s s J n F 1 b 3 Q 7 T W F r Z X M m c X V v d D s s J n F 1 b 3 Q 7 T W l z c y Z x d W 9 0 O y w m c X V v d D t U b 3 R h b C Z x d W 9 0 O y w m c X V v d D t Q Y 3 Q m c X V v d D t d I i A v P j x F b n R y e S B U e X B l P S J G a W x s Q 2 9 1 b n Q i I F Z h b H V l P S J s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4 L 0 F 1 d G 9 S Z W 1 v d m V k Q 2 9 s d W 1 u c z E u e 0 9 w c G 9 u Z W 5 0 L D B 9 J n F 1 b 3 Q 7 L C Z x d W 9 0 O 1 N l Y 3 R p b 2 4 x L 1 F 1 Z X J 5 O C 9 B d X R v U m V t b 3 Z l Z E N v b H V t b n M x L n t T a G 9 0 L D F 9 J n F 1 b 3 Q 7 L C Z x d W 9 0 O 1 N l Y 3 R p b 2 4 x L 1 F 1 Z X J 5 O C 9 B d X R v U m V t b 3 Z l Z E N v b H V t b n M x L n t N Y W t l c y w y f S Z x d W 9 0 O y w m c X V v d D t T Z W N 0 a W 9 u M S 9 R d W V y e T g v Q X V 0 b 1 J l b W 9 2 Z W R D b 2 x 1 b W 5 z M S 5 7 T W l z c y w z f S Z x d W 9 0 O y w m c X V v d D t T Z W N 0 a W 9 u M S 9 R d W V y e T g v Q X V 0 b 1 J l b W 9 2 Z W R D b 2 x 1 b W 5 z M S 5 7 V G 9 0 Y W w s N H 0 m c X V v d D s s J n F 1 b 3 Q 7 U 2 V j d G l v b j E v U X V l c n k 4 L 0 F 1 d G 9 S Z W 1 v d m V k Q 2 9 s d W 1 u c z E u e 1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g v Q X V 0 b 1 J l b W 9 2 Z W R D b 2 x 1 b W 5 z M S 5 7 T 3 B w b 2 5 l b n Q s M H 0 m c X V v d D s s J n F 1 b 3 Q 7 U 2 V j d G l v b j E v U X V l c n k 4 L 0 F 1 d G 9 S Z W 1 v d m V k Q 2 9 s d W 1 u c z E u e 1 N o b 3 Q s M X 0 m c X V v d D s s J n F 1 b 3 Q 7 U 2 V j d G l v b j E v U X V l c n k 4 L 0 F 1 d G 9 S Z W 1 v d m V k Q 2 9 s d W 1 u c z E u e 0 1 h a 2 V z L D J 9 J n F 1 b 3 Q 7 L C Z x d W 9 0 O 1 N l Y 3 R p b 2 4 x L 1 F 1 Z X J 5 O C 9 B d X R v U m V t b 3 Z l Z E N v b H V t b n M x L n t N a X N z L D N 9 J n F 1 b 3 Q 7 L C Z x d W 9 0 O 1 N l Y 3 R p b 2 4 x L 1 F 1 Z X J 5 O C 9 B d X R v U m V t b 3 Z l Z E N v b H V t b n M x L n t U b 3 R h b C w 0 f S Z x d W 9 0 O y w m c X V v d D t T Z W N 0 a W 9 u M S 9 R d W V y e T g v Q X V 0 b 1 J l b W 9 2 Z W R D b 2 x 1 b W 5 z M S 5 7 U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l N W U 5 Z D M t N T k w Y i 0 0 Z W F h L T g y O D M t Y j d j M z Z m N W Y y Z D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U Z W F t c y I g L z 4 8 R W 5 0 c n k g V H l w Z T 0 i U m V j b 3 Z l c n l U Y X J n Z X R D b 2 x 1 b W 4 i I F Z h b H V l P S J s M S I g L z 4 8 R W 5 0 c n k g V H l w Z T 0 i U m V j b 3 Z l c n l U Y X J n Z X R S b 3 c i I F Z h b H V l P S J s M T A 0 I i A v P j x F b n R y e S B U e X B l P S J G a W x s V G F y Z 2 V 0 I i B W Y W x 1 Z T 0 i c 1 F 1 Z X J 5 O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i 0 x M V Q x N z o w M z o x M i 4 5 M j c 0 N z U 4 W i I g L z 4 8 R W 5 0 c n k g V H l w Z T 0 i R m l s b E V y c m 9 y Q 2 9 1 b n Q i I F Z h b H V l P S J s M C I g L z 4 8 R W 5 0 c n k g V H l w Z T 0 i R m l s b E N v b H V t b l R 5 c G V z I i B W Y W x 1 Z T 0 i c 0 J n W U d B Z 0 l D Q k E 9 P S I g L z 4 8 R W 5 0 c n k g V H l w Z T 0 i R m l s b E V y c m 9 y Q 2 9 k Z S I g V m F s d W U 9 I n N V b m t u b 3 d u I i A v P j x F b n R y e S B U e X B l P S J G a W x s Q 2 9 s d W 1 u T m F t Z X M i I F Z h b H V l P S J z W y Z x d W 9 0 O 3 R l Y W 0 m c X V v d D s s J n F 1 b 3 Q 7 U 2 h v d C Z x d W 9 0 O y w m c X V v d D t U Z W F t V H l w Z S Z x d W 9 0 O y w m c X V v d D t N Y W t l c y Z x d W 9 0 O y w m c X V v d D t N a X N z J n F 1 b 3 Q 7 L C Z x d W 9 0 O 1 R v d G F s J n F 1 b 3 Q 7 L C Z x d W 9 0 O 1 B j d C Z x d W 9 0 O 1 0 i I C 8 + P E V u d H J 5 I F R 5 c G U 9 I k Z p b G x D b 3 V u d C I g V m F s d W U 9 I m w 4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k v Q X V 0 b 1 J l b W 9 2 Z W R D b 2 x 1 b W 5 z M S 5 7 d G V h b S w w f S Z x d W 9 0 O y w m c X V v d D t T Z W N 0 a W 9 u M S 9 R d W V y e T k v Q X V 0 b 1 J l b W 9 2 Z W R D b 2 x 1 b W 5 z M S 5 7 U 2 h v d C w x f S Z x d W 9 0 O y w m c X V v d D t T Z W N 0 a W 9 u M S 9 R d W V y e T k v Q X V 0 b 1 J l b W 9 2 Z W R D b 2 x 1 b W 5 z M S 5 7 V G V h b V R 5 c G U s M n 0 m c X V v d D s s J n F 1 b 3 Q 7 U 2 V j d G l v b j E v U X V l c n k 5 L 0 F 1 d G 9 S Z W 1 v d m V k Q 2 9 s d W 1 u c z E u e 0 1 h a 2 V z L D N 9 J n F 1 b 3 Q 7 L C Z x d W 9 0 O 1 N l Y 3 R p b 2 4 x L 1 F 1 Z X J 5 O S 9 B d X R v U m V t b 3 Z l Z E N v b H V t b n M x L n t N a X N z L D R 9 J n F 1 b 3 Q 7 L C Z x d W 9 0 O 1 N l Y 3 R p b 2 4 x L 1 F 1 Z X J 5 O S 9 B d X R v U m V t b 3 Z l Z E N v b H V t b n M x L n t U b 3 R h b C w 1 f S Z x d W 9 0 O y w m c X V v d D t T Z W N 0 a W 9 u M S 9 R d W V y e T k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O S 9 B d X R v U m V t b 3 Z l Z E N v b H V t b n M x L n t 0 Z W F t L D B 9 J n F 1 b 3 Q 7 L C Z x d W 9 0 O 1 N l Y 3 R p b 2 4 x L 1 F 1 Z X J 5 O S 9 B d X R v U m V t b 3 Z l Z E N v b H V t b n M x L n t T a G 9 0 L D F 9 J n F 1 b 3 Q 7 L C Z x d W 9 0 O 1 N l Y 3 R p b 2 4 x L 1 F 1 Z X J 5 O S 9 B d X R v U m V t b 3 Z l Z E N v b H V t b n M x L n t U Z W F t V H l w Z S w y f S Z x d W 9 0 O y w m c X V v d D t T Z W N 0 a W 9 u M S 9 R d W V y e T k v Q X V 0 b 1 J l b W 9 2 Z W R D b 2 x 1 b W 5 z M S 5 7 T W F r Z X M s M 3 0 m c X V v d D s s J n F 1 b 3 Q 7 U 2 V j d G l v b j E v U X V l c n k 5 L 0 F 1 d G 9 S Z W 1 v d m V k Q 2 9 s d W 1 u c z E u e 0 1 p c 3 M s N H 0 m c X V v d D s s J n F 1 b 3 Q 7 U 2 V j d G l v b j E v U X V l c n k 5 L 0 F 1 d G 9 S Z W 1 v d m V k Q 2 9 s d W 1 u c z E u e 1 R v d G F s L D V 9 J n F 1 b 3 Q 7 L C Z x d W 9 0 O 1 N l Y 3 R p b 2 4 x L 1 F 1 Z X J 5 O S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x O D J h M z c t Z T U 0 Y y 0 0 N D A 1 L T l h M D U t Y z I 1 N z R l N T U 1 O W I y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w I i A v P j x F b n R y e S B U e X B l P S J G a W x s Z W R D b 2 1 w b G V 0 Z V J l c 3 V s d F R v V 2 9 y a 3 N o Z W V 0 I i B W Y W x 1 Z T 0 i b D E i I C 8 + P E V u d H J 5 I F R 5 c G U 9 I l J l Y 2 9 2 Z X J 5 V G F y Z 2 V 0 U m 9 3 I i B W Y W x 1 Z T 0 i b D I i I C 8 + P E V u d H J 5 I F R 5 c G U 9 I l J l Y 2 9 2 Z X J 5 V G F y Z 2 V 0 Q 2 9 s d W 1 u I i B W Y W x 1 Z T 0 i b D E 3 I i A v P j x F b n R y e S B U e X B l P S J S Z W N v d m V y e V R h c m d l d F N o Z W V 0 I i B W Y W x 1 Z T 0 i c 1 R l Y W 1 z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M i 0 x M V Q x N z o w M z o x M C 4 3 N j U 0 N z Y 5 W i I g L z 4 8 R W 5 0 c n k g V H l w Z T 0 i R m l s b E V y c m 9 y Q 2 9 1 b n Q i I F Z h b H V l P S J s M C I g L z 4 8 R W 5 0 c n k g V H l w Z T 0 i R m l s b E N v b H V t b l R 5 c G V z I i B W Y W x 1 Z T 0 i c 0 J n W U c i I C 8 + P E V u d H J 5 I F R 5 c G U 9 I k Z p b G x F c n J v c k N v Z G U i I F Z h b H V l P S J z V W 5 r b m 9 3 b i I g L z 4 8 R W 5 0 c n k g V H l w Z T 0 i R m l s b E N v b H V t b k 5 h b W V z I i B W Y W x 1 Z T 0 i c 1 s m c X V v d D t H Y W 1 l I F R p b W U g d y B M a W 5 r J n F 1 b 3 Q 7 L C Z x d W 9 0 O 0 h v b W U m c X V v d D s s J n F 1 b 3 Q 7 Q X d h e S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T A v Q X V 0 b 1 J l b W 9 2 Z W R D b 2 x 1 b W 5 z M S 5 7 R 2 F t Z S B U a W 1 l I H c g T G l u a y w w f S Z x d W 9 0 O y w m c X V v d D t T Z W N 0 a W 9 u M S 9 R d W V y e T E w L 0 F 1 d G 9 S Z W 1 v d m V k Q 2 9 s d W 1 u c z E u e 0 h v b W U s M X 0 m c X V v d D s s J n F 1 b 3 Q 7 U 2 V j d G l v b j E v U X V l c n k x M C 9 B d X R v U m V t b 3 Z l Z E N v b H V t b n M x L n t B d 2 F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M T A v Q X V 0 b 1 J l b W 9 2 Z W R D b 2 x 1 b W 5 z M S 5 7 R 2 F t Z S B U a W 1 l I H c g T G l u a y w w f S Z x d W 9 0 O y w m c X V v d D t T Z W N 0 a W 9 u M S 9 R d W V y e T E w L 0 F 1 d G 9 S Z W 1 v d m V k Q 2 9 s d W 1 u c z E u e 0 h v b W U s M X 0 m c X V v d D s s J n F 1 b 3 Q 7 U 2 V j d G l v b j E v U X V l c n k x M C 9 B d X R v U m V t b 3 Z l Z E N v b H V t b n M x L n t B d 2 F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w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p 0 f D o 7 s S r t B Z Z y f v / n d A A A A A A I A A A A A A B B m A A A A A Q A A I A A A A B x n / u 3 h R M j 9 m 1 M 1 8 S l x 7 x d H / + q A m P U j B I 7 R Q X J F U 0 + S A A A A A A 6 A A A A A A g A A I A A A A B N u 4 B u / S t G d t w T F D r m l J J 5 v T t S V E b 8 G B 4 N w s D U 6 a E v M U A A A A I 9 j O I a Q 2 Q p f l J f Y A L 7 Z w R i h C Z E m J d B O F I r l H a X i A w p F N R 0 i T u B F p f s v W S d U q l m 8 U 2 4 B n f b o m O r 8 T P m k c C L 4 K v I s / 0 N + 1 G r s L w 8 X x e b k 6 P y s Q A A A A O o / y H s + P D n 6 V A G B w 0 F s y V J z X L Y r k A 0 v m g B t f P O y 1 / h Y F L X S B m p P d x r t N B Q x y z B 3 P 4 u T w y z G 1 2 a y l p 5 3 / j r n T l A = < / D a t a M a s h u p > 
</file>

<file path=customXml/itemProps1.xml><?xml version="1.0" encoding="utf-8"?>
<ds:datastoreItem xmlns:ds="http://schemas.openxmlformats.org/officeDocument/2006/customXml" ds:itemID="{FF4D4EF8-6AC9-4D5C-9757-90CCB23532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2024-11-29T18:55:40Z</dcterms:created>
  <dcterms:modified xsi:type="dcterms:W3CDTF">2025-02-11T17:38:46Z</dcterms:modified>
</cp:coreProperties>
</file>