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18195" windowHeight="8505"/>
  </bookViews>
  <sheets>
    <sheet name="FindchipsExport" sheetId="1" r:id="rId1"/>
  </sheets>
  <calcPr calcId="145621"/>
</workbook>
</file>

<file path=xl/calcChain.xml><?xml version="1.0" encoding="utf-8"?>
<calcChain xmlns="http://schemas.openxmlformats.org/spreadsheetml/2006/main">
  <c r="A22" i="1"/>
  <c r="K20"/>
  <c r="K19"/>
  <c r="K17"/>
  <c r="K16"/>
  <c r="K14"/>
  <c r="K11"/>
  <c r="K10"/>
  <c r="K9"/>
  <c r="K8"/>
  <c r="K7"/>
  <c r="K6"/>
  <c r="K5"/>
  <c r="K3"/>
  <c r="K2"/>
</calcChain>
</file>

<file path=xl/sharedStrings.xml><?xml version="1.0" encoding="utf-8"?>
<sst xmlns="http://schemas.openxmlformats.org/spreadsheetml/2006/main" count="121" uniqueCount="62">
  <si>
    <t>Original Part Number</t>
  </si>
  <si>
    <t>Distributor Part Number</t>
  </si>
  <si>
    <t>Part Number</t>
  </si>
  <si>
    <t>Manufacturer</t>
  </si>
  <si>
    <t>Distributor</t>
  </si>
  <si>
    <t>Minimum Qty</t>
  </si>
  <si>
    <t>Requested Qty</t>
  </si>
  <si>
    <t>Price (USD)</t>
  </si>
  <si>
    <t>Extended Price (USD)</t>
  </si>
  <si>
    <t>FC Price Range</t>
  </si>
  <si>
    <t>Datasheet Link</t>
  </si>
  <si>
    <t>LM1117IMPX-3.3/NOPB</t>
  </si>
  <si>
    <t>LM1117IMPX-3.3/NOPBCT-ND</t>
  </si>
  <si>
    <t>Texas Instruments</t>
  </si>
  <si>
    <t>Digi-Key</t>
  </si>
  <si>
    <t>Above Market</t>
  </si>
  <si>
    <t>10118192-0001LF</t>
  </si>
  <si>
    <t>609-4613-1-ND</t>
  </si>
  <si>
    <t>Amphenol FCi</t>
  </si>
  <si>
    <t>CL21A226MOCLRNC</t>
  </si>
  <si>
    <t>1276-6780-1-ND</t>
  </si>
  <si>
    <t>Samsung Electro-Mechanics</t>
  </si>
  <si>
    <t>Market Average</t>
  </si>
  <si>
    <t>GRM188R61C225KE15D</t>
  </si>
  <si>
    <t>490-3296-1-ND</t>
  </si>
  <si>
    <t>Murata Manufacturing Co Ltd</t>
  </si>
  <si>
    <t>LG R971-KN-1</t>
  </si>
  <si>
    <t>475-1410-1-ND</t>
  </si>
  <si>
    <t>OSRAM Opto Semiconductors</t>
  </si>
  <si>
    <t>ERJ-3EKF1002V</t>
  </si>
  <si>
    <t>P10.0KHCT-ND</t>
  </si>
  <si>
    <t>Panasonic Electronic Components</t>
  </si>
  <si>
    <t>ERJ-3EKF1004V</t>
  </si>
  <si>
    <t>P1.00MHCT-ND</t>
  </si>
  <si>
    <t>ERJ-3EKF1000V</t>
  </si>
  <si>
    <t>P100HCT-ND</t>
  </si>
  <si>
    <t>ERJ-3EKF75R0V</t>
  </si>
  <si>
    <t>P75.0HCT-ND</t>
  </si>
  <si>
    <t>732-7003-1-ND</t>
  </si>
  <si>
    <t>Wurth Electronics Midcom</t>
  </si>
  <si>
    <t>CFS-20632768HZFB</t>
  </si>
  <si>
    <t>300-8763-ND</t>
  </si>
  <si>
    <t>Citizen Finedevice Co Ltd</t>
  </si>
  <si>
    <t>NX5032GA-16MHZ-STD-CSK-4</t>
  </si>
  <si>
    <t>644-1187-1-ND</t>
  </si>
  <si>
    <t>Nihon Dempa Kogyo Co Ltd</t>
  </si>
  <si>
    <t>T491C226K016AT</t>
  </si>
  <si>
    <t>399-3744-1-ND</t>
  </si>
  <si>
    <t>KEMET Corporation</t>
  </si>
  <si>
    <t>CC0603JRNPO9BN240</t>
  </si>
  <si>
    <t>311-1772-1-ND</t>
  </si>
  <si>
    <t>YAGEO Corporation</t>
  </si>
  <si>
    <t>C0603C100J5GACTU</t>
  </si>
  <si>
    <t>399-1049-1-ND</t>
  </si>
  <si>
    <t>CC0603JRX7R8BB104</t>
  </si>
  <si>
    <t>311-1777-1-ND</t>
  </si>
  <si>
    <t>Arrow Electronics</t>
  </si>
  <si>
    <t>GRM188R61C105KA93D</t>
  </si>
  <si>
    <t>490-1536-1-ND</t>
  </si>
  <si>
    <t>TM4C123GH6PMI7</t>
  </si>
  <si>
    <t>296-44987-ND</t>
  </si>
  <si>
    <t>​​​​​ ​​​​​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</si>
</sst>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scheme val="minor"/>
    </font>
    <font>
      <sz val="11"/>
      <color rgb="FF0000EE"/>
      <name val="Calibri"/>
      <family val="2"/>
    </font>
    <font>
      <sz val="11"/>
      <color rgb="FF0000FF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F2" sqref="F2"/>
    </sheetView>
  </sheetViews>
  <sheetFormatPr defaultRowHeight="15"/>
  <cols>
    <col min="1" max="3" width="24" bestFit="1"/>
    <col min="4" max="4" width="31" bestFit="1"/>
    <col min="5" max="5" width="17" bestFit="1"/>
    <col min="6" max="6" width="11" bestFit="1"/>
    <col min="7" max="7" width="13" bestFit="1"/>
    <col min="8" max="8" width="11" bestFit="1"/>
    <col min="9" max="9" width="20" bestFit="1"/>
    <col min="10" max="11" width="14" bestFit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 t="s">
        <v>12</v>
      </c>
      <c r="C2" s="2" t="s">
        <v>11</v>
      </c>
      <c r="D2" s="2" t="s">
        <v>13</v>
      </c>
      <c r="E2" s="2" t="s">
        <v>14</v>
      </c>
      <c r="F2" s="2">
        <v>1</v>
      </c>
      <c r="G2" s="2">
        <v>10</v>
      </c>
      <c r="H2" s="2">
        <v>0.92700000000000005</v>
      </c>
      <c r="I2" s="2">
        <v>9.27</v>
      </c>
      <c r="J2" s="2" t="s">
        <v>15</v>
      </c>
      <c r="K2" s="3" t="e">
        <f>HYPERLINK("http://www.findchips.com/downloadDs/REFfc75afd6fcf9eef14c6699ee018cb3e3_1495770716754","DOWNLOAD")</f>
        <v>#VALUE!</v>
      </c>
    </row>
    <row r="3" spans="1:11">
      <c r="A3" s="2" t="s">
        <v>16</v>
      </c>
      <c r="B3" s="2" t="s">
        <v>17</v>
      </c>
      <c r="C3" s="2" t="s">
        <v>16</v>
      </c>
      <c r="D3" s="2" t="s">
        <v>18</v>
      </c>
      <c r="E3" s="2" t="s">
        <v>14</v>
      </c>
      <c r="F3" s="2">
        <v>1</v>
      </c>
      <c r="G3" s="2">
        <v>10</v>
      </c>
      <c r="H3" s="2">
        <v>0.437</v>
      </c>
      <c r="I3" s="2">
        <v>4.37</v>
      </c>
      <c r="J3" s="2"/>
      <c r="K3" s="3" t="e">
        <f>HYPERLINK("http://www.findchips.com/downloadDs/REF5ba02e4306a9c3ac6b402936064bf7ed_1495770716754","DOWNLOAD")</f>
        <v>#VALUE!</v>
      </c>
    </row>
    <row r="4" spans="1:11">
      <c r="A4" s="2" t="s">
        <v>19</v>
      </c>
      <c r="B4" s="2" t="s">
        <v>20</v>
      </c>
      <c r="C4" s="2" t="s">
        <v>19</v>
      </c>
      <c r="D4" s="2" t="s">
        <v>21</v>
      </c>
      <c r="E4" s="2" t="s">
        <v>14</v>
      </c>
      <c r="F4" s="2">
        <v>1</v>
      </c>
      <c r="G4" s="2">
        <v>40</v>
      </c>
      <c r="H4" s="2">
        <v>0.16800000000000001</v>
      </c>
      <c r="I4" s="2">
        <v>6.72</v>
      </c>
      <c r="J4" s="2" t="s">
        <v>22</v>
      </c>
      <c r="K4" s="3"/>
    </row>
    <row r="5" spans="1:11">
      <c r="A5" s="2" t="s">
        <v>23</v>
      </c>
      <c r="B5" s="2" t="s">
        <v>24</v>
      </c>
      <c r="C5" s="2" t="s">
        <v>23</v>
      </c>
      <c r="D5" s="2" t="s">
        <v>25</v>
      </c>
      <c r="E5" s="2" t="s">
        <v>14</v>
      </c>
      <c r="F5" s="2">
        <v>1</v>
      </c>
      <c r="G5" s="2">
        <v>10</v>
      </c>
      <c r="H5" s="2">
        <v>8.8999999999999996E-2</v>
      </c>
      <c r="I5" s="2">
        <v>0.89</v>
      </c>
      <c r="J5" s="2" t="s">
        <v>22</v>
      </c>
      <c r="K5" s="3" t="e">
        <f>HYPERLINK("http://www.findchips.com/downloadDs/REF4ec19cc2224014cbd534eeb2a6ee687e_1495770716754","DOWNLOAD")</f>
        <v>#VALUE!</v>
      </c>
    </row>
    <row r="6" spans="1:11">
      <c r="A6" s="2" t="s">
        <v>26</v>
      </c>
      <c r="B6" s="2" t="s">
        <v>27</v>
      </c>
      <c r="C6" s="2" t="s">
        <v>26</v>
      </c>
      <c r="D6" s="2" t="s">
        <v>28</v>
      </c>
      <c r="E6" s="2" t="s">
        <v>14</v>
      </c>
      <c r="F6" s="2">
        <v>1</v>
      </c>
      <c r="G6" s="2">
        <v>10</v>
      </c>
      <c r="H6" s="2">
        <v>0.18</v>
      </c>
      <c r="I6" s="2">
        <v>1.8</v>
      </c>
      <c r="J6" s="2" t="s">
        <v>22</v>
      </c>
      <c r="K6" s="3" t="e">
        <f>HYPERLINK("http://www.findchips.com/downloadDs/REFe66ba494aa40369a2fb619b268d18559_1495770716754","DOWNLOAD")</f>
        <v>#VALUE!</v>
      </c>
    </row>
    <row r="7" spans="1:11">
      <c r="A7" s="2" t="s">
        <v>29</v>
      </c>
      <c r="B7" s="2" t="s">
        <v>30</v>
      </c>
      <c r="C7" s="2" t="s">
        <v>29</v>
      </c>
      <c r="D7" s="2" t="s">
        <v>31</v>
      </c>
      <c r="E7" s="2" t="s">
        <v>14</v>
      </c>
      <c r="F7" s="2">
        <v>1</v>
      </c>
      <c r="G7" s="2">
        <v>10</v>
      </c>
      <c r="H7" s="2">
        <v>0.02</v>
      </c>
      <c r="I7" s="2">
        <v>0.2</v>
      </c>
      <c r="J7" s="2" t="s">
        <v>22</v>
      </c>
      <c r="K7" s="3" t="e">
        <f>HYPERLINK("http://www.findchips.com/downloadDs/REFeb2e7ae474de2707bf3887334fbe8cd4_1495770716754","DOWNLOAD")</f>
        <v>#VALUE!</v>
      </c>
    </row>
    <row r="8" spans="1:11">
      <c r="A8" s="2" t="s">
        <v>32</v>
      </c>
      <c r="B8" s="2" t="s">
        <v>33</v>
      </c>
      <c r="C8" s="2" t="s">
        <v>32</v>
      </c>
      <c r="D8" s="2" t="s">
        <v>31</v>
      </c>
      <c r="E8" s="2" t="s">
        <v>14</v>
      </c>
      <c r="F8" s="2">
        <v>1</v>
      </c>
      <c r="G8" s="2">
        <v>10</v>
      </c>
      <c r="H8" s="2">
        <v>0.02</v>
      </c>
      <c r="I8" s="2">
        <v>0.2</v>
      </c>
      <c r="J8" s="2" t="s">
        <v>15</v>
      </c>
      <c r="K8" s="3" t="e">
        <f>HYPERLINK("http://www.findchips.com/downloadDs/REF0a9fdb75be29d8361f9c367b09187dab_1495770716754","DOWNLOAD")</f>
        <v>#VALUE!</v>
      </c>
    </row>
    <row r="9" spans="1:11">
      <c r="A9" s="2" t="s">
        <v>34</v>
      </c>
      <c r="B9" s="2" t="s">
        <v>35</v>
      </c>
      <c r="C9" s="2" t="s">
        <v>34</v>
      </c>
      <c r="D9" s="2" t="s">
        <v>31</v>
      </c>
      <c r="E9" s="2" t="s">
        <v>14</v>
      </c>
      <c r="F9" s="2">
        <v>1</v>
      </c>
      <c r="G9" s="2">
        <v>10</v>
      </c>
      <c r="H9" s="2">
        <v>0.02</v>
      </c>
      <c r="I9" s="2">
        <v>0.2</v>
      </c>
      <c r="J9" s="2" t="s">
        <v>22</v>
      </c>
      <c r="K9" s="3" t="e">
        <f>HYPERLINK("http://www.findchips.com/downloadDs/REFf7c2a81616c5fed88e929ab0dfe91be0_1495770716754","DOWNLOAD")</f>
        <v>#VALUE!</v>
      </c>
    </row>
    <row r="10" spans="1:11">
      <c r="A10" s="2" t="s">
        <v>36</v>
      </c>
      <c r="B10" s="2" t="s">
        <v>37</v>
      </c>
      <c r="C10" s="2" t="s">
        <v>36</v>
      </c>
      <c r="D10" s="2" t="s">
        <v>31</v>
      </c>
      <c r="E10" s="2" t="s">
        <v>14</v>
      </c>
      <c r="F10" s="2">
        <v>1</v>
      </c>
      <c r="G10" s="2">
        <v>10</v>
      </c>
      <c r="H10" s="2">
        <v>0.02</v>
      </c>
      <c r="I10" s="2">
        <v>0.2</v>
      </c>
      <c r="J10" s="2" t="s">
        <v>22</v>
      </c>
      <c r="K10" s="3" t="e">
        <f>HYPERLINK("http://www.findchips.com/downloadDs/REF954bfd5011465aa3a4d547859eff2b2e_1495770716754","DOWNLOAD")</f>
        <v>#VALUE!</v>
      </c>
    </row>
    <row r="11" spans="1:11">
      <c r="A11" s="2">
        <v>430181038816</v>
      </c>
      <c r="B11" s="2" t="s">
        <v>38</v>
      </c>
      <c r="C11" s="2">
        <v>430181038816</v>
      </c>
      <c r="D11" s="2" t="s">
        <v>39</v>
      </c>
      <c r="E11" s="2" t="s">
        <v>14</v>
      </c>
      <c r="F11" s="2">
        <v>1</v>
      </c>
      <c r="G11" s="2">
        <v>10</v>
      </c>
      <c r="H11" s="2">
        <v>0.49</v>
      </c>
      <c r="I11" s="2">
        <v>4.9000000000000004</v>
      </c>
      <c r="J11" s="2" t="s">
        <v>22</v>
      </c>
      <c r="K11" s="3" t="e">
        <f>HYPERLINK("http://www.findchips.com/downloadDs/REF433d7e954e9dff9ba79729da74bf690d_1495770716754","DOWNLOAD")</f>
        <v>#VALUE!</v>
      </c>
    </row>
    <row r="12" spans="1:11">
      <c r="A12" s="2" t="s">
        <v>40</v>
      </c>
      <c r="B12" s="2" t="s">
        <v>41</v>
      </c>
      <c r="C12" s="2" t="s">
        <v>40</v>
      </c>
      <c r="D12" s="2" t="s">
        <v>42</v>
      </c>
      <c r="E12" s="2" t="s">
        <v>14</v>
      </c>
      <c r="F12" s="2">
        <v>1</v>
      </c>
      <c r="G12" s="2">
        <v>10</v>
      </c>
      <c r="H12" s="2">
        <v>0.5</v>
      </c>
      <c r="I12" s="2">
        <v>5</v>
      </c>
      <c r="J12" s="2" t="s">
        <v>22</v>
      </c>
      <c r="K12" s="3"/>
    </row>
    <row r="13" spans="1:11">
      <c r="A13" s="2" t="s">
        <v>43</v>
      </c>
      <c r="B13" s="2" t="s">
        <v>44</v>
      </c>
      <c r="C13" s="2" t="s">
        <v>43</v>
      </c>
      <c r="D13" s="2" t="s">
        <v>45</v>
      </c>
      <c r="E13" s="2" t="s">
        <v>14</v>
      </c>
      <c r="F13" s="2">
        <v>1</v>
      </c>
      <c r="G13" s="2">
        <v>10</v>
      </c>
      <c r="H13" s="2">
        <v>0.63300000000000001</v>
      </c>
      <c r="I13" s="2">
        <v>6.33</v>
      </c>
      <c r="J13" s="2" t="s">
        <v>22</v>
      </c>
      <c r="K13" s="3"/>
    </row>
    <row r="14" spans="1:11">
      <c r="A14" s="2" t="s">
        <v>46</v>
      </c>
      <c r="B14" s="2" t="s">
        <v>47</v>
      </c>
      <c r="C14" s="2" t="s">
        <v>46</v>
      </c>
      <c r="D14" s="2" t="s">
        <v>48</v>
      </c>
      <c r="E14" s="2" t="s">
        <v>14</v>
      </c>
      <c r="F14" s="2">
        <v>1</v>
      </c>
      <c r="G14" s="2">
        <v>10</v>
      </c>
      <c r="H14" s="2">
        <v>0.46400000000000002</v>
      </c>
      <c r="I14" s="2">
        <v>4.6399999999999997</v>
      </c>
      <c r="J14" s="2" t="s">
        <v>22</v>
      </c>
      <c r="K14" s="3" t="e">
        <f>HYPERLINK("http://www.findchips.com/downloadDs/REFa14d84fc48965ee39c916001d60d528a_1495770716754","DOWNLOAD")</f>
        <v>#VALUE!</v>
      </c>
    </row>
    <row r="15" spans="1:11">
      <c r="A15" s="2" t="s">
        <v>49</v>
      </c>
      <c r="B15" s="2" t="s">
        <v>50</v>
      </c>
      <c r="C15" s="2" t="s">
        <v>49</v>
      </c>
      <c r="D15" s="2" t="s">
        <v>51</v>
      </c>
      <c r="E15" s="2" t="s">
        <v>14</v>
      </c>
      <c r="F15" s="2">
        <v>1</v>
      </c>
      <c r="G15" s="2">
        <v>20</v>
      </c>
      <c r="H15" s="2">
        <v>6.8000000000000005E-2</v>
      </c>
      <c r="I15" s="2">
        <v>1.36</v>
      </c>
      <c r="J15" s="2" t="s">
        <v>15</v>
      </c>
      <c r="K15" s="3"/>
    </row>
    <row r="16" spans="1:11">
      <c r="A16" s="2" t="s">
        <v>52</v>
      </c>
      <c r="B16" s="2" t="s">
        <v>53</v>
      </c>
      <c r="C16" s="2" t="s">
        <v>52</v>
      </c>
      <c r="D16" s="2" t="s">
        <v>48</v>
      </c>
      <c r="E16" s="2" t="s">
        <v>14</v>
      </c>
      <c r="F16" s="2">
        <v>1</v>
      </c>
      <c r="G16" s="2">
        <v>20</v>
      </c>
      <c r="H16" s="2">
        <v>3.3000000000000002E-2</v>
      </c>
      <c r="I16" s="2">
        <v>0.66</v>
      </c>
      <c r="J16" s="2" t="s">
        <v>22</v>
      </c>
      <c r="K16" s="3" t="e">
        <f>HYPERLINK("http://www.findchips.com/downloadDs/REFf21c29cdb3250968cc2b3cbb83442b0f_1495770716754","DOWNLOAD")</f>
        <v>#VALUE!</v>
      </c>
    </row>
    <row r="17" spans="1:11">
      <c r="A17" s="2" t="s">
        <v>54</v>
      </c>
      <c r="B17" s="2" t="s">
        <v>55</v>
      </c>
      <c r="C17" s="2" t="s">
        <v>54</v>
      </c>
      <c r="D17" s="2" t="s">
        <v>51</v>
      </c>
      <c r="E17" s="2" t="s">
        <v>14</v>
      </c>
      <c r="F17" s="2">
        <v>1</v>
      </c>
      <c r="G17" s="2">
        <v>50</v>
      </c>
      <c r="H17" s="2">
        <v>3.3000000000000002E-2</v>
      </c>
      <c r="I17" s="2">
        <v>1.65</v>
      </c>
      <c r="J17" s="2" t="s">
        <v>15</v>
      </c>
      <c r="K17" s="3" t="e">
        <f>HYPERLINK("http://www.findchips.com/downloadDs/REFd7018014c28602e1eeb3c298f763820b_1495770716754","DOWNLOAD")</f>
        <v>#VALUE!</v>
      </c>
    </row>
    <row r="18" spans="1:11">
      <c r="A18" s="2"/>
      <c r="B18" s="2"/>
      <c r="C18" s="2" t="s">
        <v>54</v>
      </c>
      <c r="D18" s="2" t="s">
        <v>51</v>
      </c>
      <c r="E18" s="2" t="s">
        <v>56</v>
      </c>
      <c r="F18" s="2">
        <v>1</v>
      </c>
      <c r="G18" s="2">
        <v>50</v>
      </c>
      <c r="H18" s="2">
        <v>1.29E-2</v>
      </c>
      <c r="I18" s="2">
        <v>0.64500000000000002</v>
      </c>
      <c r="J18" s="2" t="s">
        <v>22</v>
      </c>
      <c r="K18" s="3"/>
    </row>
    <row r="19" spans="1:11">
      <c r="A19" s="2" t="s">
        <v>57</v>
      </c>
      <c r="B19" s="2" t="s">
        <v>58</v>
      </c>
      <c r="C19" s="2" t="s">
        <v>57</v>
      </c>
      <c r="D19" s="2" t="s">
        <v>25</v>
      </c>
      <c r="E19" s="2" t="s">
        <v>14</v>
      </c>
      <c r="F19" s="2">
        <v>1</v>
      </c>
      <c r="G19" s="2">
        <v>10</v>
      </c>
      <c r="H19" s="2">
        <v>3.6999999999999998E-2</v>
      </c>
      <c r="I19" s="2">
        <v>0.37</v>
      </c>
      <c r="J19" s="2" t="s">
        <v>22</v>
      </c>
      <c r="K19" s="3" t="e">
        <f>HYPERLINK("http://www.findchips.com/downloadDs/REF9ba825cff49b139eb21c321d90e1664c_1495770716754","DOWNLOAD")</f>
        <v>#VALUE!</v>
      </c>
    </row>
    <row r="20" spans="1:11">
      <c r="A20" s="2" t="s">
        <v>59</v>
      </c>
      <c r="B20" s="2" t="s">
        <v>60</v>
      </c>
      <c r="C20" s="2" t="s">
        <v>59</v>
      </c>
      <c r="D20" s="2" t="s">
        <v>13</v>
      </c>
      <c r="E20" s="2" t="s">
        <v>14</v>
      </c>
      <c r="F20" s="2">
        <v>1</v>
      </c>
      <c r="G20" s="2">
        <v>10</v>
      </c>
      <c r="H20" s="2">
        <v>9.8040000000000003</v>
      </c>
      <c r="I20" s="2">
        <v>98.04</v>
      </c>
      <c r="J20" s="2" t="s">
        <v>15</v>
      </c>
      <c r="K20" s="3" t="e">
        <f>HYPERLINK("http://www.findchips.com/downloadDs/REFb0cacd8e5116f8447b71d70ad73fdf5b_1495770716754","DOWNLOAD")</f>
        <v>#VALUE!</v>
      </c>
    </row>
    <row r="21" spans="1:11">
      <c r="A21" s="2" t="s">
        <v>61</v>
      </c>
    </row>
    <row r="22" spans="1:11">
      <c r="A22" s="4" t="e">
        <f>HYPERLINK("http://www.findchips.com/listExportUrl/REFce030d8a669a48d119a62e5dd4f7005d_1495770716754","List URL http://www....")</f>
        <v>#VALUE!</v>
      </c>
    </row>
  </sheetData>
  <pageMargins left="0.7" right="0.7" top="0.75" bottom="0.75" header="0.3" footer="0.3"/>
  <pageSetup paperSize="9" orientation="portrait" r:id="rId1"/>
  <ignoredErrors>
    <ignoredError sqref="A2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FindchipsExport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XLSX.js</dc:creator>
  <cp:lastModifiedBy>Windows User</cp:lastModifiedBy>
  <dcterms:created xsi:type="dcterms:W3CDTF">2017-05-26T03:51:56Z</dcterms:created>
  <dcterms:modified xsi:type="dcterms:W3CDTF">2017-05-26T03:53:16Z</dcterms:modified>
</cp:coreProperties>
</file>