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GoogleDrive/My Drive/Injustice Watch/Slattery-Boyle/Slattery_Boyle_Methodology/"/>
    </mc:Choice>
  </mc:AlternateContent>
  <bookViews>
    <workbookView xWindow="0" yWindow="460" windowWidth="27320" windowHeight="134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" i="1" l="1"/>
  <c r="V3" i="1"/>
  <c r="W18" i="1"/>
  <c r="W17" i="1"/>
  <c r="W16" i="1"/>
  <c r="W15" i="1"/>
  <c r="V18" i="1"/>
  <c r="V17" i="1"/>
  <c r="V16" i="1"/>
  <c r="V15" i="1"/>
  <c r="W11" i="1"/>
  <c r="W10" i="1"/>
  <c r="W9" i="1"/>
  <c r="W8" i="1"/>
  <c r="V11" i="1"/>
  <c r="V10" i="1"/>
  <c r="V9" i="1"/>
  <c r="V8" i="1"/>
</calcChain>
</file>

<file path=xl/sharedStrings.xml><?xml version="1.0" encoding="utf-8"?>
<sst xmlns="http://schemas.openxmlformats.org/spreadsheetml/2006/main" count="65" uniqueCount="58">
  <si>
    <t>sentence_judge</t>
  </si>
  <si>
    <t>William T O'Brien</t>
  </si>
  <si>
    <t>Catherine Marie Haberkorn</t>
  </si>
  <si>
    <t>Dennis J Porter</t>
  </si>
  <si>
    <t>Lawrence Edward Flood</t>
  </si>
  <si>
    <t>Kenneth J Wadas</t>
  </si>
  <si>
    <t>William H Hooks</t>
  </si>
  <si>
    <t>Thomas V Gainer</t>
  </si>
  <si>
    <t>Vincent M Gaughan</t>
  </si>
  <si>
    <t>Araujo, Mauricio</t>
  </si>
  <si>
    <t>Byrne, Thomas</t>
  </si>
  <si>
    <t>Arthur F Hill</t>
  </si>
  <si>
    <t>Carol M Howard</t>
  </si>
  <si>
    <t>Timothy Joseph Joyce</t>
  </si>
  <si>
    <t>James B Linn</t>
  </si>
  <si>
    <t>Mary Margaret Brosnahan</t>
  </si>
  <si>
    <t>Michael B McHale</t>
  </si>
  <si>
    <t>Erica L Reddick</t>
  </si>
  <si>
    <t>Thomas J Hennelly</t>
  </si>
  <si>
    <t>Alfredo  Maldonado</t>
  </si>
  <si>
    <t>Charles P Burns</t>
  </si>
  <si>
    <t>Matthew E Coghlan</t>
  </si>
  <si>
    <t>Thaddeus L Wilson</t>
  </si>
  <si>
    <t>Diane Gordon Cannon</t>
  </si>
  <si>
    <t>Maura  Slattery Boyle</t>
  </si>
  <si>
    <t>counter</t>
  </si>
  <si>
    <t>counter_pj</t>
  </si>
  <si>
    <t>counter_overallabovemedian</t>
  </si>
  <si>
    <t>counter_4</t>
  </si>
  <si>
    <t>counter_4pj</t>
  </si>
  <si>
    <t>counter_3</t>
  </si>
  <si>
    <t>counter_3pj</t>
  </si>
  <si>
    <t>counter_2</t>
  </si>
  <si>
    <t>counter_2pj</t>
  </si>
  <si>
    <t>counter_1</t>
  </si>
  <si>
    <t>counter_1pj</t>
  </si>
  <si>
    <t>counter_4_above</t>
  </si>
  <si>
    <t>counter_3_above</t>
  </si>
  <si>
    <t>counter_2_above</t>
  </si>
  <si>
    <t>counter_1_above</t>
  </si>
  <si>
    <t>class4_prisonpercent</t>
  </si>
  <si>
    <t>above_median</t>
  </si>
  <si>
    <t>severity_metric</t>
  </si>
  <si>
    <t>Overall Average Above Median (Weighted)</t>
  </si>
  <si>
    <t>Overall Class 4 Prison Percent</t>
  </si>
  <si>
    <t>Class 1</t>
  </si>
  <si>
    <t>Class 2</t>
  </si>
  <si>
    <t>Class 3</t>
  </si>
  <si>
    <t>Class 4</t>
  </si>
  <si>
    <t>Prison Percent:</t>
  </si>
  <si>
    <t>Overall</t>
  </si>
  <si>
    <t>Slattery Boyle</t>
  </si>
  <si>
    <t>Sentencing Above Median:</t>
  </si>
  <si>
    <t>Slattery Boyle Above Median</t>
  </si>
  <si>
    <t>Slattery Boyle Class 4 Prison Percent</t>
  </si>
  <si>
    <t>Sentencing Above Median</t>
  </si>
  <si>
    <t>Class 4 Felony Prison Percent</t>
  </si>
  <si>
    <t>Average Criminal Court Judge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</si>
</sst>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Slattery Boyle v. Average Cook</a:t>
            </a:r>
            <a:r>
              <a:rPr lang="en-US" baseline="0"/>
              <a:t> County Criminal Judge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Average Criminal Court Judge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Sheet1!$X$2:$X$3</c:f>
              <c:strCache>
                <c:ptCount val="2"/>
                <c:pt idx="0">
                  <c:v>Sentencing Above Median</c:v>
                </c:pt>
                <c:pt idx="1">
                  <c:v>Class 4 Felony Prison Percent</c:v>
                </c:pt>
              </c:strCache>
            </c:strRef>
          </c:cat>
          <c:val>
            <c:numRef>
              <c:f>Sheet1!$Y$2:$Y$3</c:f>
              <c:numCache>
                <c:formatCode>0.00%</c:formatCode>
                <c:ptCount val="2"/>
                <c:pt idx="0">
                  <c:v>0.496</c:v>
                </c:pt>
                <c:pt idx="1">
                  <c:v>0.5546</c:v>
                </c:pt>
              </c:numCache>
            </c:numRef>
          </c:val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Slattery Boyle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Sheet1!$X$2:$X$3</c:f>
              <c:strCache>
                <c:ptCount val="2"/>
                <c:pt idx="0">
                  <c:v>Sentencing Above Median</c:v>
                </c:pt>
                <c:pt idx="1">
                  <c:v>Class 4 Felony Prison Percent</c:v>
                </c:pt>
              </c:strCache>
            </c:strRef>
          </c:cat>
          <c:val>
            <c:numRef>
              <c:f>Sheet1!$Z$2:$Z$3</c:f>
              <c:numCache>
                <c:formatCode>0.00%</c:formatCode>
                <c:ptCount val="2"/>
                <c:pt idx="0">
                  <c:v>0.5593</c:v>
                </c:pt>
                <c:pt idx="1">
                  <c:v>0.6959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820304"/>
        <c:axId val="1016591152"/>
      </c:barChart>
      <c:catAx>
        <c:axId val="9528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91152"/>
        <c:crosses val="autoZero"/>
        <c:auto val="1"/>
        <c:lblAlgn val="ctr"/>
        <c:lblOffset val="100"/>
        <c:noMultiLvlLbl val="0"/>
      </c:catAx>
      <c:valAx>
        <c:axId val="10165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25400</xdr:colOff>
      <xdr:row>4</xdr:row>
      <xdr:rowOff>139700</xdr:rowOff>
    </xdr:from>
    <xdr:to>
      <xdr:col>33</xdr:col>
      <xdr:colOff>368300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topLeftCell="P1" workbookViewId="0">
      <selection activeCell="H16" sqref="H16"/>
    </sheetView>
  </sheetViews>
  <sheetFormatPr baseColWidth="10" defaultColWidth="8.83203125" defaultRowHeight="15" x14ac:dyDescent="0.2"/>
  <sheetData>
    <row r="1" spans="1:26" x14ac:dyDescent="0.2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U1" s="1" t="s">
        <v>43</v>
      </c>
      <c r="V1" s="1">
        <f>SUM(D2:D25)/SUM(C2:C25)</f>
        <v>0.49601529332902999</v>
      </c>
      <c r="W1" s="1"/>
      <c r="X1" s="1"/>
      <c r="Y1" t="s">
        <v>57</v>
      </c>
      <c r="Z1" t="s">
        <v>51</v>
      </c>
    </row>
    <row r="2" spans="1:26" x14ac:dyDescent="0.2">
      <c r="A2" t="s">
        <v>1</v>
      </c>
      <c r="B2">
        <v>3206</v>
      </c>
      <c r="C2">
        <v>2018</v>
      </c>
      <c r="D2">
        <v>865</v>
      </c>
      <c r="E2">
        <v>1507</v>
      </c>
      <c r="F2">
        <v>804</v>
      </c>
      <c r="G2">
        <v>518</v>
      </c>
      <c r="H2">
        <v>332</v>
      </c>
      <c r="I2">
        <v>763</v>
      </c>
      <c r="J2">
        <v>524</v>
      </c>
      <c r="K2">
        <v>278</v>
      </c>
      <c r="L2">
        <v>218</v>
      </c>
      <c r="M2">
        <v>313</v>
      </c>
      <c r="N2">
        <v>141</v>
      </c>
      <c r="O2">
        <v>216</v>
      </c>
      <c r="P2">
        <v>109</v>
      </c>
      <c r="Q2" s="1">
        <v>0.53351026773452759</v>
      </c>
      <c r="R2" s="1">
        <v>0.42864221334457397</v>
      </c>
      <c r="S2" s="1">
        <v>0.48107624053955078</v>
      </c>
      <c r="U2" s="1" t="s">
        <v>53</v>
      </c>
      <c r="V2" s="1">
        <v>0.5593220591545105</v>
      </c>
      <c r="W2" s="1"/>
      <c r="X2" s="1" t="s">
        <v>55</v>
      </c>
      <c r="Y2" s="1">
        <v>0.496</v>
      </c>
      <c r="Z2" s="1">
        <v>0.55930000000000002</v>
      </c>
    </row>
    <row r="3" spans="1:26" x14ac:dyDescent="0.2">
      <c r="A3" t="s">
        <v>2</v>
      </c>
      <c r="B3">
        <v>2222</v>
      </c>
      <c r="C3">
        <v>1390</v>
      </c>
      <c r="D3">
        <v>597</v>
      </c>
      <c r="E3">
        <v>1089</v>
      </c>
      <c r="F3">
        <v>604</v>
      </c>
      <c r="G3">
        <v>437</v>
      </c>
      <c r="H3">
        <v>271</v>
      </c>
      <c r="I3">
        <v>449</v>
      </c>
      <c r="J3">
        <v>313</v>
      </c>
      <c r="K3">
        <v>182</v>
      </c>
      <c r="L3">
        <v>137</v>
      </c>
      <c r="M3">
        <v>275</v>
      </c>
      <c r="N3">
        <v>129</v>
      </c>
      <c r="O3">
        <v>104</v>
      </c>
      <c r="P3">
        <v>67</v>
      </c>
      <c r="Q3" s="1">
        <v>0.55463725328445435</v>
      </c>
      <c r="R3" s="1">
        <v>0.4294964075088501</v>
      </c>
      <c r="S3" s="1">
        <v>0.49206683039665222</v>
      </c>
      <c r="U3" s="1" t="s">
        <v>44</v>
      </c>
      <c r="V3" s="1">
        <f>SUM(F2:F25/E2:E25)</f>
        <v>0.55463728191000916</v>
      </c>
      <c r="W3" s="1"/>
      <c r="X3" s="1" t="s">
        <v>56</v>
      </c>
      <c r="Y3" s="1">
        <v>0.55459999999999998</v>
      </c>
      <c r="Z3" s="1">
        <v>0.69589999999999996</v>
      </c>
    </row>
    <row r="4" spans="1:26" x14ac:dyDescent="0.2">
      <c r="A4" t="s">
        <v>3</v>
      </c>
      <c r="B4">
        <v>2316</v>
      </c>
      <c r="C4">
        <v>1454</v>
      </c>
      <c r="D4">
        <v>694</v>
      </c>
      <c r="E4">
        <v>899</v>
      </c>
      <c r="F4">
        <v>470</v>
      </c>
      <c r="G4">
        <v>355</v>
      </c>
      <c r="H4">
        <v>205</v>
      </c>
      <c r="I4">
        <v>634</v>
      </c>
      <c r="J4">
        <v>425</v>
      </c>
      <c r="K4">
        <v>269</v>
      </c>
      <c r="L4">
        <v>202</v>
      </c>
      <c r="M4">
        <v>249</v>
      </c>
      <c r="N4">
        <v>104</v>
      </c>
      <c r="O4">
        <v>184</v>
      </c>
      <c r="P4">
        <v>97</v>
      </c>
      <c r="Q4" s="1">
        <v>0.52280312776565552</v>
      </c>
      <c r="R4" s="1">
        <v>0.47730398178100586</v>
      </c>
      <c r="S4" s="1">
        <v>0.5000535249710083</v>
      </c>
      <c r="U4" s="1" t="s">
        <v>54</v>
      </c>
      <c r="V4" s="1">
        <v>0.69587628865979378</v>
      </c>
      <c r="W4" s="1"/>
      <c r="X4" s="1"/>
    </row>
    <row r="5" spans="1:26" x14ac:dyDescent="0.2">
      <c r="A5" t="s">
        <v>4</v>
      </c>
      <c r="B5">
        <v>3220</v>
      </c>
      <c r="C5">
        <v>2008</v>
      </c>
      <c r="D5">
        <v>865</v>
      </c>
      <c r="E5">
        <v>1444</v>
      </c>
      <c r="F5">
        <v>833</v>
      </c>
      <c r="G5">
        <v>438</v>
      </c>
      <c r="H5">
        <v>242</v>
      </c>
      <c r="I5">
        <v>697</v>
      </c>
      <c r="J5">
        <v>467</v>
      </c>
      <c r="K5">
        <v>422</v>
      </c>
      <c r="L5">
        <v>251</v>
      </c>
      <c r="M5">
        <v>379</v>
      </c>
      <c r="N5">
        <v>110</v>
      </c>
      <c r="O5">
        <v>181</v>
      </c>
      <c r="P5">
        <v>120</v>
      </c>
      <c r="Q5" s="1">
        <v>0.57686978578567505</v>
      </c>
      <c r="R5" s="1">
        <v>0.43077689409255981</v>
      </c>
      <c r="S5" s="1">
        <v>0.50382333993911743</v>
      </c>
      <c r="W5" s="1"/>
    </row>
    <row r="6" spans="1:26" x14ac:dyDescent="0.2">
      <c r="A6" t="s">
        <v>5</v>
      </c>
      <c r="B6">
        <v>3044</v>
      </c>
      <c r="C6">
        <v>1924</v>
      </c>
      <c r="D6">
        <v>880</v>
      </c>
      <c r="E6">
        <v>1349</v>
      </c>
      <c r="F6">
        <v>744</v>
      </c>
      <c r="G6">
        <v>431</v>
      </c>
      <c r="H6">
        <v>271</v>
      </c>
      <c r="I6">
        <v>757</v>
      </c>
      <c r="J6">
        <v>505</v>
      </c>
      <c r="K6">
        <v>278</v>
      </c>
      <c r="L6">
        <v>178</v>
      </c>
      <c r="M6">
        <v>360</v>
      </c>
      <c r="N6">
        <v>114</v>
      </c>
      <c r="O6">
        <v>192</v>
      </c>
      <c r="P6">
        <v>103</v>
      </c>
      <c r="Q6" s="1">
        <v>0.55151963233947754</v>
      </c>
      <c r="R6" s="1">
        <v>0.45738044381141663</v>
      </c>
      <c r="S6" s="1">
        <v>0.50445002317428589</v>
      </c>
      <c r="U6" s="1" t="s">
        <v>49</v>
      </c>
      <c r="V6" s="1"/>
      <c r="W6" s="1"/>
    </row>
    <row r="7" spans="1:26" x14ac:dyDescent="0.2">
      <c r="A7" t="s">
        <v>6</v>
      </c>
      <c r="B7">
        <v>2450</v>
      </c>
      <c r="C7">
        <v>1471</v>
      </c>
      <c r="D7">
        <v>695</v>
      </c>
      <c r="E7">
        <v>1212</v>
      </c>
      <c r="F7">
        <v>660</v>
      </c>
      <c r="G7">
        <v>347</v>
      </c>
      <c r="H7">
        <v>186</v>
      </c>
      <c r="I7">
        <v>457</v>
      </c>
      <c r="J7">
        <v>305</v>
      </c>
      <c r="K7">
        <v>292</v>
      </c>
      <c r="L7">
        <v>182</v>
      </c>
      <c r="M7">
        <v>361</v>
      </c>
      <c r="N7">
        <v>84</v>
      </c>
      <c r="O7">
        <v>119</v>
      </c>
      <c r="P7">
        <v>77</v>
      </c>
      <c r="Q7" s="1">
        <v>0.54455447196960449</v>
      </c>
      <c r="R7" s="1">
        <v>0.47246772050857544</v>
      </c>
      <c r="S7" s="1">
        <v>0.50851106643676758</v>
      </c>
      <c r="U7" s="1"/>
      <c r="V7" s="1" t="s">
        <v>50</v>
      </c>
      <c r="W7" s="1" t="s">
        <v>51</v>
      </c>
    </row>
    <row r="8" spans="1:26" x14ac:dyDescent="0.2">
      <c r="A8" t="s">
        <v>7</v>
      </c>
      <c r="B8">
        <v>2872</v>
      </c>
      <c r="C8">
        <v>1872</v>
      </c>
      <c r="D8">
        <v>856</v>
      </c>
      <c r="E8">
        <v>1206</v>
      </c>
      <c r="F8">
        <v>688</v>
      </c>
      <c r="G8">
        <v>420</v>
      </c>
      <c r="H8">
        <v>252</v>
      </c>
      <c r="I8">
        <v>696</v>
      </c>
      <c r="J8">
        <v>493</v>
      </c>
      <c r="K8">
        <v>326</v>
      </c>
      <c r="L8">
        <v>218</v>
      </c>
      <c r="M8">
        <v>351</v>
      </c>
      <c r="N8">
        <v>94</v>
      </c>
      <c r="O8">
        <v>176</v>
      </c>
      <c r="P8">
        <v>139</v>
      </c>
      <c r="Q8" s="1">
        <v>0.57048094272613525</v>
      </c>
      <c r="R8" s="1">
        <v>0.45726495981216431</v>
      </c>
      <c r="S8" s="1">
        <v>0.51387298107147217</v>
      </c>
      <c r="U8" s="1" t="s">
        <v>45</v>
      </c>
      <c r="V8" s="1">
        <f>SUM(L2:L25)/SUM(K2:K25)</f>
        <v>0.68317253121452892</v>
      </c>
      <c r="W8" s="1">
        <f>L25/K25</f>
        <v>0.73027989821882955</v>
      </c>
    </row>
    <row r="9" spans="1:26" x14ac:dyDescent="0.2">
      <c r="A9" t="s">
        <v>8</v>
      </c>
      <c r="B9">
        <v>2812</v>
      </c>
      <c r="C9">
        <v>1890</v>
      </c>
      <c r="D9">
        <v>905</v>
      </c>
      <c r="E9">
        <v>1319</v>
      </c>
      <c r="F9">
        <v>763</v>
      </c>
      <c r="G9">
        <v>412</v>
      </c>
      <c r="H9">
        <v>274</v>
      </c>
      <c r="I9">
        <v>606</v>
      </c>
      <c r="J9">
        <v>437</v>
      </c>
      <c r="K9">
        <v>222</v>
      </c>
      <c r="L9">
        <v>164</v>
      </c>
      <c r="M9">
        <v>425</v>
      </c>
      <c r="N9">
        <v>107</v>
      </c>
      <c r="O9">
        <v>160</v>
      </c>
      <c r="P9">
        <v>102</v>
      </c>
      <c r="Q9" s="1">
        <v>0.57846856117248535</v>
      </c>
      <c r="R9" s="1">
        <v>0.47883597016334534</v>
      </c>
      <c r="S9" s="1">
        <v>0.52865225076675415</v>
      </c>
      <c r="U9" s="1" t="s">
        <v>46</v>
      </c>
      <c r="V9" s="1">
        <f>SUM(J2:J25)/SUM(I2:I25)</f>
        <v>0.68984179850124894</v>
      </c>
      <c r="W9" s="1">
        <f>J25/I25</f>
        <v>0.7846153846153846</v>
      </c>
    </row>
    <row r="10" spans="1:26" x14ac:dyDescent="0.2">
      <c r="A10" t="s">
        <v>9</v>
      </c>
      <c r="B10">
        <v>1609</v>
      </c>
      <c r="C10">
        <v>907</v>
      </c>
      <c r="D10">
        <v>460</v>
      </c>
      <c r="E10">
        <v>759</v>
      </c>
      <c r="F10">
        <v>429</v>
      </c>
      <c r="G10">
        <v>161</v>
      </c>
      <c r="H10">
        <v>90</v>
      </c>
      <c r="I10">
        <v>375</v>
      </c>
      <c r="J10">
        <v>205</v>
      </c>
      <c r="K10">
        <v>271</v>
      </c>
      <c r="L10">
        <v>141</v>
      </c>
      <c r="M10">
        <v>267</v>
      </c>
      <c r="N10">
        <v>18</v>
      </c>
      <c r="O10">
        <v>95</v>
      </c>
      <c r="P10">
        <v>65</v>
      </c>
      <c r="Q10" s="1">
        <v>0.56521737575531006</v>
      </c>
      <c r="R10" s="1">
        <v>0.50716650485992432</v>
      </c>
      <c r="S10" s="1">
        <v>0.53619194030761719</v>
      </c>
      <c r="U10" s="1" t="s">
        <v>47</v>
      </c>
      <c r="V10" s="1">
        <f>SUM(H2:H25)/SUM(G2:G25)</f>
        <v>0.62124525261825292</v>
      </c>
      <c r="W10" s="1">
        <f>H25/G25</f>
        <v>0.70710059171597628</v>
      </c>
    </row>
    <row r="11" spans="1:26" x14ac:dyDescent="0.2">
      <c r="A11" t="s">
        <v>10</v>
      </c>
      <c r="B11">
        <v>1235</v>
      </c>
      <c r="C11">
        <v>787</v>
      </c>
      <c r="D11">
        <v>433</v>
      </c>
      <c r="E11">
        <v>559</v>
      </c>
      <c r="F11">
        <v>293</v>
      </c>
      <c r="G11">
        <v>179</v>
      </c>
      <c r="H11">
        <v>113</v>
      </c>
      <c r="I11">
        <v>289</v>
      </c>
      <c r="J11">
        <v>201</v>
      </c>
      <c r="K11">
        <v>114</v>
      </c>
      <c r="L11">
        <v>86</v>
      </c>
      <c r="M11">
        <v>201</v>
      </c>
      <c r="N11">
        <v>55</v>
      </c>
      <c r="O11">
        <v>81</v>
      </c>
      <c r="P11">
        <v>54</v>
      </c>
      <c r="Q11" s="1">
        <v>0.52415025234222412</v>
      </c>
      <c r="R11" s="1">
        <v>0.55019056797027588</v>
      </c>
      <c r="S11" s="1">
        <v>0.53717041015625</v>
      </c>
      <c r="U11" s="1" t="s">
        <v>48</v>
      </c>
      <c r="V11" s="1">
        <f>SUM(F2:F25)/SUM(E2:E25)</f>
        <v>0.58980742476385739</v>
      </c>
      <c r="W11" s="1">
        <f>F25/E25</f>
        <v>0.69587628865979378</v>
      </c>
    </row>
    <row r="12" spans="1:26" x14ac:dyDescent="0.2">
      <c r="A12" t="s">
        <v>11</v>
      </c>
      <c r="B12">
        <v>2715</v>
      </c>
      <c r="C12">
        <v>1832</v>
      </c>
      <c r="D12">
        <v>859</v>
      </c>
      <c r="E12">
        <v>1120</v>
      </c>
      <c r="F12">
        <v>680</v>
      </c>
      <c r="G12">
        <v>387</v>
      </c>
      <c r="H12">
        <v>258</v>
      </c>
      <c r="I12">
        <v>715</v>
      </c>
      <c r="J12">
        <v>483</v>
      </c>
      <c r="K12">
        <v>288</v>
      </c>
      <c r="L12">
        <v>210</v>
      </c>
      <c r="M12">
        <v>344</v>
      </c>
      <c r="N12">
        <v>119</v>
      </c>
      <c r="O12">
        <v>190</v>
      </c>
      <c r="P12">
        <v>120</v>
      </c>
      <c r="Q12" s="1">
        <v>0.6071428656578064</v>
      </c>
      <c r="R12" s="1">
        <v>0.46888646483421326</v>
      </c>
      <c r="S12" s="1">
        <v>0.53801465034484863</v>
      </c>
      <c r="U12" s="1"/>
      <c r="V12" s="1"/>
      <c r="W12" s="1"/>
    </row>
    <row r="13" spans="1:26" x14ac:dyDescent="0.2">
      <c r="A13" t="s">
        <v>12</v>
      </c>
      <c r="B13">
        <v>3211</v>
      </c>
      <c r="C13">
        <v>1933</v>
      </c>
      <c r="D13">
        <v>986</v>
      </c>
      <c r="E13">
        <v>1354</v>
      </c>
      <c r="F13">
        <v>778</v>
      </c>
      <c r="G13">
        <v>424</v>
      </c>
      <c r="H13">
        <v>235</v>
      </c>
      <c r="I13">
        <v>783</v>
      </c>
      <c r="J13">
        <v>476</v>
      </c>
      <c r="K13">
        <v>494</v>
      </c>
      <c r="L13">
        <v>293</v>
      </c>
      <c r="M13">
        <v>455</v>
      </c>
      <c r="N13">
        <v>103</v>
      </c>
      <c r="O13">
        <v>224</v>
      </c>
      <c r="P13">
        <v>147</v>
      </c>
      <c r="Q13" s="1">
        <v>0.57459378242492676</v>
      </c>
      <c r="R13" s="1">
        <v>0.51008796691894531</v>
      </c>
      <c r="S13" s="1">
        <v>0.54234087467193604</v>
      </c>
      <c r="U13" s="1" t="s">
        <v>52</v>
      </c>
      <c r="V13" s="1"/>
      <c r="W13" s="1"/>
    </row>
    <row r="14" spans="1:26" x14ac:dyDescent="0.2">
      <c r="A14" t="s">
        <v>13</v>
      </c>
      <c r="B14">
        <v>1775</v>
      </c>
      <c r="C14">
        <v>1186</v>
      </c>
      <c r="D14">
        <v>586</v>
      </c>
      <c r="E14">
        <v>745</v>
      </c>
      <c r="F14">
        <v>445</v>
      </c>
      <c r="G14">
        <v>231</v>
      </c>
      <c r="H14">
        <v>130</v>
      </c>
      <c r="I14">
        <v>431</v>
      </c>
      <c r="J14">
        <v>318</v>
      </c>
      <c r="K14">
        <v>181</v>
      </c>
      <c r="L14">
        <v>109</v>
      </c>
      <c r="M14">
        <v>246</v>
      </c>
      <c r="N14">
        <v>60</v>
      </c>
      <c r="O14">
        <v>139</v>
      </c>
      <c r="P14">
        <v>58</v>
      </c>
      <c r="Q14" s="1">
        <v>0.59731543064117432</v>
      </c>
      <c r="R14" s="1">
        <v>0.49409779906272888</v>
      </c>
      <c r="S14" s="1">
        <v>0.54570662975311279</v>
      </c>
      <c r="U14" s="1"/>
      <c r="V14" s="1" t="s">
        <v>50</v>
      </c>
      <c r="W14" s="1" t="s">
        <v>51</v>
      </c>
    </row>
    <row r="15" spans="1:26" x14ac:dyDescent="0.2">
      <c r="A15" t="s">
        <v>14</v>
      </c>
      <c r="B15">
        <v>4778</v>
      </c>
      <c r="C15">
        <v>3053</v>
      </c>
      <c r="D15">
        <v>1782</v>
      </c>
      <c r="E15">
        <v>1823</v>
      </c>
      <c r="F15">
        <v>930</v>
      </c>
      <c r="G15">
        <v>764</v>
      </c>
      <c r="H15">
        <v>454</v>
      </c>
      <c r="I15">
        <v>1251</v>
      </c>
      <c r="J15">
        <v>888</v>
      </c>
      <c r="K15">
        <v>518</v>
      </c>
      <c r="L15">
        <v>368</v>
      </c>
      <c r="M15">
        <v>559</v>
      </c>
      <c r="N15">
        <v>301</v>
      </c>
      <c r="O15">
        <v>501</v>
      </c>
      <c r="P15">
        <v>229</v>
      </c>
      <c r="Q15" s="1">
        <v>0.51014810800552368</v>
      </c>
      <c r="R15" s="1">
        <v>0.58368819952011108</v>
      </c>
      <c r="S15" s="1">
        <v>0.54691815376281738</v>
      </c>
      <c r="U15" s="1" t="s">
        <v>45</v>
      </c>
      <c r="V15" s="1">
        <f>SUM(P2:P25)/SUM(L2:L25)</f>
        <v>0.52876427829698858</v>
      </c>
      <c r="W15" s="1">
        <f>P25/L25</f>
        <v>0.51916376306620204</v>
      </c>
    </row>
    <row r="16" spans="1:26" x14ac:dyDescent="0.2">
      <c r="A16" t="s">
        <v>15</v>
      </c>
      <c r="B16">
        <v>2715</v>
      </c>
      <c r="C16">
        <v>1959</v>
      </c>
      <c r="D16">
        <v>845</v>
      </c>
      <c r="E16">
        <v>1266</v>
      </c>
      <c r="F16">
        <v>855</v>
      </c>
      <c r="G16">
        <v>380</v>
      </c>
      <c r="H16">
        <v>266</v>
      </c>
      <c r="I16">
        <v>616</v>
      </c>
      <c r="J16">
        <v>441</v>
      </c>
      <c r="K16">
        <v>284</v>
      </c>
      <c r="L16">
        <v>233</v>
      </c>
      <c r="M16">
        <v>383</v>
      </c>
      <c r="N16">
        <v>113</v>
      </c>
      <c r="O16">
        <v>156</v>
      </c>
      <c r="P16">
        <v>123</v>
      </c>
      <c r="Q16" s="1">
        <v>0.67535543441772461</v>
      </c>
      <c r="R16" s="1">
        <v>0.43134251236915588</v>
      </c>
      <c r="S16" s="1">
        <v>0.55334895849227905</v>
      </c>
      <c r="U16" s="1" t="s">
        <v>46</v>
      </c>
      <c r="V16" s="1">
        <f>SUM(O2:O25)/SUM(J2:J25)</f>
        <v>0.43270971635485816</v>
      </c>
      <c r="W16" s="1">
        <f>O25/J25</f>
        <v>0.52069716775599129</v>
      </c>
    </row>
    <row r="17" spans="1:23" x14ac:dyDescent="0.2">
      <c r="A17" t="s">
        <v>16</v>
      </c>
      <c r="B17">
        <v>1880</v>
      </c>
      <c r="C17">
        <v>1252</v>
      </c>
      <c r="D17">
        <v>647</v>
      </c>
      <c r="E17">
        <v>819</v>
      </c>
      <c r="F17">
        <v>486</v>
      </c>
      <c r="G17">
        <v>244</v>
      </c>
      <c r="H17">
        <v>164</v>
      </c>
      <c r="I17">
        <v>476</v>
      </c>
      <c r="J17">
        <v>341</v>
      </c>
      <c r="K17">
        <v>199</v>
      </c>
      <c r="L17">
        <v>122</v>
      </c>
      <c r="M17">
        <v>277</v>
      </c>
      <c r="N17">
        <v>81</v>
      </c>
      <c r="O17">
        <v>164</v>
      </c>
      <c r="P17">
        <v>68</v>
      </c>
      <c r="Q17" s="1">
        <v>0.59340661764144897</v>
      </c>
      <c r="R17" s="1">
        <v>0.51677316427230835</v>
      </c>
      <c r="S17" s="1">
        <v>0.55508989095687866</v>
      </c>
      <c r="U17" s="1" t="s">
        <v>47</v>
      </c>
      <c r="V17" s="1">
        <f>SUM(N2:N25)/SUM(H2:H25)</f>
        <v>0.46054094108929233</v>
      </c>
      <c r="W17" s="1">
        <f>N25/H25</f>
        <v>0.50627615062761511</v>
      </c>
    </row>
    <row r="18" spans="1:23" x14ac:dyDescent="0.2">
      <c r="A18" t="s">
        <v>17</v>
      </c>
      <c r="B18">
        <v>1448</v>
      </c>
      <c r="C18">
        <v>907</v>
      </c>
      <c r="D18">
        <v>498</v>
      </c>
      <c r="E18">
        <v>682</v>
      </c>
      <c r="F18">
        <v>392</v>
      </c>
      <c r="G18">
        <v>224</v>
      </c>
      <c r="H18">
        <v>124</v>
      </c>
      <c r="I18">
        <v>285</v>
      </c>
      <c r="J18">
        <v>190</v>
      </c>
      <c r="K18">
        <v>143</v>
      </c>
      <c r="L18">
        <v>87</v>
      </c>
      <c r="M18">
        <v>228</v>
      </c>
      <c r="N18">
        <v>48</v>
      </c>
      <c r="O18">
        <v>100</v>
      </c>
      <c r="P18">
        <v>53</v>
      </c>
      <c r="Q18" s="1">
        <v>0.57478004693984985</v>
      </c>
      <c r="R18" s="1">
        <v>0.54906284809112549</v>
      </c>
      <c r="S18" s="1">
        <v>0.56192147731781006</v>
      </c>
      <c r="U18" s="1" t="s">
        <v>48</v>
      </c>
      <c r="V18" s="1">
        <f>SUM(M2:M25)/SUM(F2:F25)</f>
        <v>0.54612042209807576</v>
      </c>
      <c r="W18" s="1">
        <f>M25/F25</f>
        <v>0.62222222222222223</v>
      </c>
    </row>
    <row r="19" spans="1:23" x14ac:dyDescent="0.2">
      <c r="A19" t="s">
        <v>18</v>
      </c>
      <c r="B19">
        <v>2685</v>
      </c>
      <c r="C19">
        <v>1671</v>
      </c>
      <c r="D19">
        <v>776</v>
      </c>
      <c r="E19">
        <v>1454</v>
      </c>
      <c r="F19">
        <v>965</v>
      </c>
      <c r="G19">
        <v>142</v>
      </c>
      <c r="H19">
        <v>71</v>
      </c>
      <c r="I19">
        <v>593</v>
      </c>
      <c r="J19">
        <v>330</v>
      </c>
      <c r="K19">
        <v>434</v>
      </c>
      <c r="L19">
        <v>244</v>
      </c>
      <c r="M19">
        <v>542</v>
      </c>
      <c r="N19">
        <v>16</v>
      </c>
      <c r="O19">
        <v>91</v>
      </c>
      <c r="P19">
        <v>94</v>
      </c>
      <c r="Q19" s="1">
        <v>0.66368639469146729</v>
      </c>
      <c r="R19" s="1">
        <v>0.46439257264137268</v>
      </c>
      <c r="S19" s="1">
        <v>0.56403946876525879</v>
      </c>
    </row>
    <row r="20" spans="1:23" x14ac:dyDescent="0.2">
      <c r="A20" t="s">
        <v>19</v>
      </c>
      <c r="B20">
        <v>1003</v>
      </c>
      <c r="C20">
        <v>720</v>
      </c>
      <c r="D20">
        <v>325</v>
      </c>
      <c r="E20">
        <v>476</v>
      </c>
      <c r="F20">
        <v>328</v>
      </c>
      <c r="G20">
        <v>170</v>
      </c>
      <c r="H20">
        <v>108</v>
      </c>
      <c r="I20">
        <v>218</v>
      </c>
      <c r="J20">
        <v>166</v>
      </c>
      <c r="K20">
        <v>83</v>
      </c>
      <c r="L20">
        <v>62</v>
      </c>
      <c r="M20">
        <v>157</v>
      </c>
      <c r="N20">
        <v>38</v>
      </c>
      <c r="O20">
        <v>76</v>
      </c>
      <c r="P20">
        <v>23</v>
      </c>
      <c r="Q20" s="1">
        <v>0.68907564878463745</v>
      </c>
      <c r="R20" s="1">
        <v>0.4513888955116272</v>
      </c>
      <c r="S20" s="1">
        <v>0.57023227214813232</v>
      </c>
    </row>
    <row r="21" spans="1:23" x14ac:dyDescent="0.2">
      <c r="A21" t="s">
        <v>20</v>
      </c>
      <c r="B21">
        <v>3390</v>
      </c>
      <c r="C21">
        <v>2297</v>
      </c>
      <c r="D21">
        <v>1255</v>
      </c>
      <c r="E21">
        <v>1561</v>
      </c>
      <c r="F21">
        <v>932</v>
      </c>
      <c r="G21">
        <v>471</v>
      </c>
      <c r="H21">
        <v>311</v>
      </c>
      <c r="I21">
        <v>783</v>
      </c>
      <c r="J21">
        <v>561</v>
      </c>
      <c r="K21">
        <v>346</v>
      </c>
      <c r="L21">
        <v>267</v>
      </c>
      <c r="M21">
        <v>643</v>
      </c>
      <c r="N21">
        <v>127</v>
      </c>
      <c r="O21">
        <v>243</v>
      </c>
      <c r="P21">
        <v>127</v>
      </c>
      <c r="Q21" s="1">
        <v>0.5970531702041626</v>
      </c>
      <c r="R21" s="1">
        <v>0.54636484384536743</v>
      </c>
      <c r="S21" s="1">
        <v>0.5717090368270874</v>
      </c>
    </row>
    <row r="22" spans="1:23" x14ac:dyDescent="0.2">
      <c r="A22" t="s">
        <v>21</v>
      </c>
      <c r="B22">
        <v>3024</v>
      </c>
      <c r="C22">
        <v>2098</v>
      </c>
      <c r="D22">
        <v>1111</v>
      </c>
      <c r="E22">
        <v>1201</v>
      </c>
      <c r="F22">
        <v>741</v>
      </c>
      <c r="G22">
        <v>436</v>
      </c>
      <c r="H22">
        <v>288</v>
      </c>
      <c r="I22">
        <v>764</v>
      </c>
      <c r="J22">
        <v>541</v>
      </c>
      <c r="K22">
        <v>369</v>
      </c>
      <c r="L22">
        <v>276</v>
      </c>
      <c r="M22">
        <v>425</v>
      </c>
      <c r="N22">
        <v>151</v>
      </c>
      <c r="O22">
        <v>243</v>
      </c>
      <c r="P22">
        <v>160</v>
      </c>
      <c r="Q22" s="1">
        <v>0.61698585748672485</v>
      </c>
      <c r="R22" s="1">
        <v>0.52955198287963867</v>
      </c>
      <c r="S22" s="1">
        <v>0.57326889038085938</v>
      </c>
    </row>
    <row r="23" spans="1:23" x14ac:dyDescent="0.2">
      <c r="A23" t="s">
        <v>22</v>
      </c>
      <c r="B23">
        <v>3263</v>
      </c>
      <c r="C23">
        <v>2224</v>
      </c>
      <c r="D23">
        <v>1243</v>
      </c>
      <c r="E23">
        <v>1376</v>
      </c>
      <c r="F23">
        <v>825</v>
      </c>
      <c r="G23">
        <v>481</v>
      </c>
      <c r="H23">
        <v>309</v>
      </c>
      <c r="I23">
        <v>715</v>
      </c>
      <c r="J23">
        <v>535</v>
      </c>
      <c r="K23">
        <v>457</v>
      </c>
      <c r="L23">
        <v>326</v>
      </c>
      <c r="M23">
        <v>558</v>
      </c>
      <c r="N23">
        <v>151</v>
      </c>
      <c r="O23">
        <v>258</v>
      </c>
      <c r="P23">
        <v>163</v>
      </c>
      <c r="Q23" s="1">
        <v>0.59956395626068115</v>
      </c>
      <c r="R23" s="1">
        <v>0.55890285968780518</v>
      </c>
      <c r="S23" s="1">
        <v>0.57923340797424316</v>
      </c>
    </row>
    <row r="24" spans="1:23" x14ac:dyDescent="0.2">
      <c r="A24" t="s">
        <v>23</v>
      </c>
      <c r="B24">
        <v>2035</v>
      </c>
      <c r="C24">
        <v>1479</v>
      </c>
      <c r="D24">
        <v>727</v>
      </c>
      <c r="E24">
        <v>930</v>
      </c>
      <c r="F24">
        <v>655</v>
      </c>
      <c r="G24">
        <v>299</v>
      </c>
      <c r="H24">
        <v>205</v>
      </c>
      <c r="I24">
        <v>474</v>
      </c>
      <c r="J24">
        <v>338</v>
      </c>
      <c r="K24">
        <v>205</v>
      </c>
      <c r="L24">
        <v>154</v>
      </c>
      <c r="M24">
        <v>296</v>
      </c>
      <c r="N24">
        <v>101</v>
      </c>
      <c r="O24">
        <v>170</v>
      </c>
      <c r="P24">
        <v>99</v>
      </c>
      <c r="Q24" s="1">
        <v>0.70430105924606323</v>
      </c>
      <c r="R24" s="1">
        <v>0.4915483295917511</v>
      </c>
      <c r="S24" s="1">
        <v>0.59792470932006836</v>
      </c>
    </row>
    <row r="25" spans="1:23" x14ac:dyDescent="0.2">
      <c r="A25" t="s">
        <v>24</v>
      </c>
      <c r="B25">
        <v>2635</v>
      </c>
      <c r="C25">
        <v>1947</v>
      </c>
      <c r="D25">
        <v>1089</v>
      </c>
      <c r="E25">
        <v>1164</v>
      </c>
      <c r="F25">
        <v>810</v>
      </c>
      <c r="G25">
        <v>338</v>
      </c>
      <c r="H25">
        <v>239</v>
      </c>
      <c r="I25">
        <v>585</v>
      </c>
      <c r="J25">
        <v>459</v>
      </c>
      <c r="K25">
        <v>393</v>
      </c>
      <c r="L25">
        <v>287</v>
      </c>
      <c r="M25">
        <v>504</v>
      </c>
      <c r="N25">
        <v>121</v>
      </c>
      <c r="O25">
        <v>239</v>
      </c>
      <c r="P25">
        <v>149</v>
      </c>
      <c r="Q25" s="1">
        <v>0.69587630033493042</v>
      </c>
      <c r="R25" s="1">
        <v>0.5593220591545105</v>
      </c>
      <c r="S25" s="1">
        <v>0.62759917974472046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2018-08-14T15:40:45Z</dcterms:created>
  <dcterms:modified xsi:type="dcterms:W3CDTF">2018-08-14T21:23:20Z</dcterms:modified>
</cp:coreProperties>
</file>