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 Keong\Documents\GitHub\Stock_Screener\sample_data\"/>
    </mc:Choice>
  </mc:AlternateContent>
  <xr:revisionPtr revIDLastSave="0" documentId="13_ncr:40009_{B39F5970-ABEB-4025-862F-51E9A92ACB9A}" xr6:coauthVersionLast="43" xr6:coauthVersionMax="43" xr10:uidLastSave="{00000000-0000-0000-0000-000000000000}"/>
  <bookViews>
    <workbookView xWindow="-120" yWindow="-120" windowWidth="29040" windowHeight="15840"/>
  </bookViews>
  <sheets>
    <sheet name="MA_2019_condensed" sheetId="1" r:id="rId1"/>
  </sheets>
  <definedNames>
    <definedName name="DCF_RATE">MA_2019_condensed!$J$16</definedName>
    <definedName name="PAYOUT">MA_2019_condensed!$J$13</definedName>
    <definedName name="PE">MA_2019_condensed!$J$15</definedName>
    <definedName name="ROE">MA_2019_condensed!$J$12</definedName>
    <definedName name="TAX">MA_2019_condensed!$J$14</definedName>
  </definedNames>
  <calcPr calcId="0"/>
</workbook>
</file>

<file path=xl/calcChain.xml><?xml version="1.0" encoding="utf-8"?>
<calcChain xmlns="http://schemas.openxmlformats.org/spreadsheetml/2006/main">
  <c r="L12" i="1" l="1"/>
  <c r="L3" i="1"/>
  <c r="L2" i="1"/>
  <c r="L11" i="1" s="1"/>
  <c r="N4" i="1"/>
  <c r="O4" i="1" s="1"/>
  <c r="P4" i="1" s="1"/>
  <c r="Q4" i="1" s="1"/>
  <c r="R4" i="1" s="1"/>
  <c r="S4" i="1" s="1"/>
  <c r="T4" i="1" s="1"/>
  <c r="U4" i="1" s="1"/>
  <c r="M4" i="1"/>
  <c r="L6" i="1" l="1"/>
  <c r="M2" i="1" s="1"/>
  <c r="M3" i="1" l="1"/>
  <c r="M6" i="1"/>
  <c r="M11" i="1"/>
  <c r="N2" i="1" l="1"/>
  <c r="N3" i="1" l="1"/>
  <c r="N6" i="1"/>
  <c r="O2" i="1"/>
  <c r="N11" i="1"/>
  <c r="O3" i="1" l="1"/>
  <c r="O6" i="1"/>
  <c r="P2" i="1"/>
  <c r="O11" i="1"/>
  <c r="P3" i="1" l="1"/>
  <c r="P6" i="1"/>
  <c r="Q2" i="1"/>
  <c r="P11" i="1"/>
  <c r="Q3" i="1" l="1"/>
  <c r="Q6" i="1"/>
  <c r="R2" i="1"/>
  <c r="Q11" i="1"/>
  <c r="R3" i="1" l="1"/>
  <c r="R6" i="1"/>
  <c r="S2" i="1"/>
  <c r="R11" i="1"/>
  <c r="S3" i="1" l="1"/>
  <c r="S6" i="1"/>
  <c r="T2" i="1"/>
  <c r="S11" i="1"/>
  <c r="T3" i="1" l="1"/>
  <c r="T6" i="1"/>
  <c r="U2" i="1"/>
  <c r="T11" i="1"/>
  <c r="U3" i="1" l="1"/>
  <c r="U6" i="1"/>
  <c r="U11" i="1"/>
</calcChain>
</file>

<file path=xl/sharedStrings.xml><?xml version="1.0" encoding="utf-8"?>
<sst xmlns="http://schemas.openxmlformats.org/spreadsheetml/2006/main" count="46" uniqueCount="17">
  <si>
    <t>Year</t>
  </si>
  <si>
    <t>Earnings per share</t>
  </si>
  <si>
    <t>Dividends</t>
  </si>
  <si>
    <t>Payout Ratio</t>
  </si>
  <si>
    <t>Shares</t>
  </si>
  <si>
    <t>Book Value Per Share</t>
  </si>
  <si>
    <t>Free Cash Flow Per Share</t>
  </si>
  <si>
    <t>Return on Equity %</t>
  </si>
  <si>
    <t>Price-Earnings Ratio</t>
  </si>
  <si>
    <t>Price-Book Ratio</t>
  </si>
  <si>
    <t>-</t>
  </si>
  <si>
    <t>ROE</t>
  </si>
  <si>
    <t>PAYOUT</t>
  </si>
  <si>
    <t>TAX</t>
  </si>
  <si>
    <t>Cashflows</t>
  </si>
  <si>
    <t>PE</t>
  </si>
  <si>
    <t>DCF_RATE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</si>
</sst>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L12" sqref="L12"/>
    </sheetView>
  </sheetViews>
  <sheetFormatPr defaultRowHeight="15" x14ac:dyDescent="0.25"/>
  <cols>
    <col min="1" max="1" width="23.5703125" bestFit="1" customWidth="1"/>
    <col min="2" max="11" width="9.7109375" bestFit="1" customWidth="1"/>
    <col min="12" max="12" width="11.140625" bestFit="1" customWidth="1"/>
    <col min="13" max="21" width="9.7109375" bestFit="1" customWidth="1"/>
  </cols>
  <sheetData>
    <row r="1" spans="1:21" x14ac:dyDescent="0.25">
      <c r="A1" t="s">
        <v>0</v>
      </c>
      <c r="B1" s="1">
        <v>40148</v>
      </c>
      <c r="C1" s="1">
        <v>40513</v>
      </c>
      <c r="D1" s="1">
        <v>40878</v>
      </c>
      <c r="E1" s="1">
        <v>41244</v>
      </c>
      <c r="F1" s="1">
        <v>41609</v>
      </c>
      <c r="G1" s="1">
        <v>41974</v>
      </c>
      <c r="H1" s="1">
        <v>42339</v>
      </c>
      <c r="I1" s="1">
        <v>42705</v>
      </c>
      <c r="J1" s="1">
        <v>43070</v>
      </c>
      <c r="K1" s="1">
        <v>43435</v>
      </c>
      <c r="L1" s="2">
        <v>43800</v>
      </c>
      <c r="M1" s="2">
        <v>44166</v>
      </c>
      <c r="N1" s="2">
        <v>44531</v>
      </c>
      <c r="O1" s="2">
        <v>44896</v>
      </c>
      <c r="P1" s="2">
        <v>45261</v>
      </c>
      <c r="Q1" s="2">
        <v>45627</v>
      </c>
      <c r="R1" s="2">
        <v>45992</v>
      </c>
      <c r="S1" s="2">
        <v>46357</v>
      </c>
      <c r="T1" s="2">
        <v>46722</v>
      </c>
      <c r="U1" s="2">
        <v>47088</v>
      </c>
    </row>
    <row r="2" spans="1:21" x14ac:dyDescent="0.25">
      <c r="A2" t="s">
        <v>1</v>
      </c>
      <c r="B2">
        <v>1.1200000000000001</v>
      </c>
      <c r="C2">
        <v>1.41</v>
      </c>
      <c r="D2">
        <v>1.48</v>
      </c>
      <c r="E2">
        <v>2.19</v>
      </c>
      <c r="F2">
        <v>2.56</v>
      </c>
      <c r="G2">
        <v>3.1</v>
      </c>
      <c r="H2">
        <v>3.35</v>
      </c>
      <c r="I2">
        <v>3.69</v>
      </c>
      <c r="J2">
        <v>3.65</v>
      </c>
      <c r="K2">
        <v>5.6</v>
      </c>
      <c r="L2" s="3">
        <f>ROE*K6</f>
        <v>2.2399999999999998</v>
      </c>
      <c r="M2" s="3">
        <f>ROE*L6</f>
        <v>2.9567999999999999</v>
      </c>
      <c r="N2" s="3">
        <f>ROE*M6</f>
        <v>3.9029759999999998</v>
      </c>
      <c r="O2" s="3">
        <f>ROE*N6</f>
        <v>5.1519283199999997</v>
      </c>
      <c r="P2" s="3">
        <f>ROE*O6</f>
        <v>6.8005453824000002</v>
      </c>
      <c r="Q2" s="3">
        <f>ROE*P6</f>
        <v>8.976719904768002</v>
      </c>
      <c r="R2" s="3">
        <f>ROE*Q6</f>
        <v>11.849270274293762</v>
      </c>
      <c r="S2" s="3">
        <f>ROE*R6</f>
        <v>15.641036762067765</v>
      </c>
      <c r="T2" s="3">
        <f>ROE*S6</f>
        <v>20.646168525929451</v>
      </c>
      <c r="U2" s="3">
        <f>ROE*T6</f>
        <v>27.252942454226872</v>
      </c>
    </row>
    <row r="3" spans="1:21" x14ac:dyDescent="0.25">
      <c r="A3" t="s">
        <v>2</v>
      </c>
      <c r="B3">
        <v>0.06</v>
      </c>
      <c r="C3">
        <v>0.06</v>
      </c>
      <c r="D3">
        <v>0.06</v>
      </c>
      <c r="E3">
        <v>0.12</v>
      </c>
      <c r="F3">
        <v>0.28999999999999998</v>
      </c>
      <c r="G3">
        <v>0.49</v>
      </c>
      <c r="H3">
        <v>0.67</v>
      </c>
      <c r="I3">
        <v>0.79</v>
      </c>
      <c r="J3">
        <v>0.66</v>
      </c>
      <c r="K3">
        <v>1</v>
      </c>
      <c r="L3" s="3">
        <f>L2*PAYOUT</f>
        <v>0.44799999999999995</v>
      </c>
      <c r="M3" s="3">
        <f>M2*PAYOUT</f>
        <v>0.59136</v>
      </c>
      <c r="N3" s="3">
        <f>N2*PAYOUT</f>
        <v>0.78059520000000004</v>
      </c>
      <c r="O3" s="3">
        <f>O2*PAYOUT</f>
        <v>1.030385664</v>
      </c>
      <c r="P3" s="3">
        <f>P2*PAYOUT</f>
        <v>1.3601090764800001</v>
      </c>
      <c r="Q3" s="3">
        <f>Q2*PAYOUT</f>
        <v>1.7953439809536005</v>
      </c>
      <c r="R3" s="3">
        <f>R2*PAYOUT</f>
        <v>2.3698540548587523</v>
      </c>
      <c r="S3" s="3">
        <f>S2*PAYOUT</f>
        <v>3.1282073524135532</v>
      </c>
      <c r="T3" s="3">
        <f>T2*PAYOUT</f>
        <v>4.1292337051858903</v>
      </c>
      <c r="U3" s="3">
        <f>U2*PAYOUT</f>
        <v>5.4505884908453748</v>
      </c>
    </row>
    <row r="4" spans="1:21" x14ac:dyDescent="0.25">
      <c r="A4" t="s">
        <v>3</v>
      </c>
      <c r="B4">
        <v>5.3</v>
      </c>
      <c r="C4">
        <v>4.3</v>
      </c>
      <c r="D4">
        <v>3.4</v>
      </c>
      <c r="E4">
        <v>5.4</v>
      </c>
      <c r="F4">
        <v>8.3000000000000007</v>
      </c>
      <c r="G4">
        <v>15.1</v>
      </c>
      <c r="H4">
        <v>19.600000000000001</v>
      </c>
      <c r="I4">
        <v>21</v>
      </c>
      <c r="J4">
        <v>20.5</v>
      </c>
      <c r="K4">
        <v>20.2</v>
      </c>
      <c r="L4" s="3">
        <v>20</v>
      </c>
      <c r="M4" s="3">
        <f>L4</f>
        <v>20</v>
      </c>
      <c r="N4" s="3">
        <f t="shared" ref="N4:U4" si="0">M4</f>
        <v>20</v>
      </c>
      <c r="O4" s="3">
        <f t="shared" si="0"/>
        <v>20</v>
      </c>
      <c r="P4" s="3">
        <f t="shared" si="0"/>
        <v>20</v>
      </c>
      <c r="Q4" s="3">
        <f t="shared" si="0"/>
        <v>20</v>
      </c>
      <c r="R4" s="3">
        <f t="shared" si="0"/>
        <v>20</v>
      </c>
      <c r="S4" s="3">
        <f t="shared" si="0"/>
        <v>20</v>
      </c>
      <c r="T4" s="3">
        <f t="shared" si="0"/>
        <v>20</v>
      </c>
      <c r="U4" s="3">
        <f t="shared" si="0"/>
        <v>20</v>
      </c>
    </row>
    <row r="5" spans="1:21" x14ac:dyDescent="0.25">
      <c r="A5" t="s">
        <v>4</v>
      </c>
      <c r="B5">
        <v>1300</v>
      </c>
      <c r="C5">
        <v>1310</v>
      </c>
      <c r="D5">
        <v>1284</v>
      </c>
      <c r="E5">
        <v>1258</v>
      </c>
      <c r="F5">
        <v>1215</v>
      </c>
      <c r="G5">
        <v>1169</v>
      </c>
      <c r="H5">
        <v>1137</v>
      </c>
      <c r="I5">
        <v>1101</v>
      </c>
      <c r="J5">
        <v>1072</v>
      </c>
      <c r="K5">
        <v>1047</v>
      </c>
      <c r="L5" s="3" t="s">
        <v>10</v>
      </c>
      <c r="M5" s="3" t="s">
        <v>10</v>
      </c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</row>
    <row r="6" spans="1:21" x14ac:dyDescent="0.25">
      <c r="A6" t="s">
        <v>5</v>
      </c>
      <c r="B6">
        <v>2.7</v>
      </c>
      <c r="C6">
        <v>3.98</v>
      </c>
      <c r="D6">
        <v>4.71</v>
      </c>
      <c r="E6">
        <v>5.61</v>
      </c>
      <c r="F6">
        <v>4.78</v>
      </c>
      <c r="G6">
        <v>5.64</v>
      </c>
      <c r="H6">
        <v>5.62</v>
      </c>
      <c r="I6">
        <v>5.75</v>
      </c>
      <c r="J6">
        <v>6.11</v>
      </c>
      <c r="K6">
        <v>5.6</v>
      </c>
      <c r="L6" s="3">
        <f>L2-L3+K6</f>
        <v>7.3919999999999995</v>
      </c>
      <c r="M6" s="3">
        <f t="shared" ref="M6:U6" si="1">M2-M3+L6</f>
        <v>9.757439999999999</v>
      </c>
      <c r="N6" s="3">
        <f t="shared" si="1"/>
        <v>12.879820799999999</v>
      </c>
      <c r="O6" s="3">
        <f t="shared" si="1"/>
        <v>17.001363456</v>
      </c>
      <c r="P6" s="3">
        <f t="shared" si="1"/>
        <v>22.441799761920002</v>
      </c>
      <c r="Q6" s="3">
        <f t="shared" si="1"/>
        <v>29.623175685734402</v>
      </c>
      <c r="R6" s="3">
        <f t="shared" si="1"/>
        <v>39.102591905169412</v>
      </c>
      <c r="S6" s="3">
        <f t="shared" si="1"/>
        <v>51.615421314823621</v>
      </c>
      <c r="T6" s="3">
        <f t="shared" si="1"/>
        <v>68.132356135567179</v>
      </c>
      <c r="U6" s="3">
        <f t="shared" si="1"/>
        <v>89.934710098948671</v>
      </c>
    </row>
    <row r="7" spans="1:21" x14ac:dyDescent="0.25">
      <c r="A7" t="s">
        <v>6</v>
      </c>
      <c r="B7">
        <v>0.95</v>
      </c>
      <c r="C7">
        <v>1.18</v>
      </c>
      <c r="D7">
        <v>1.86</v>
      </c>
      <c r="E7">
        <v>2.17</v>
      </c>
      <c r="F7">
        <v>2.92</v>
      </c>
      <c r="G7">
        <v>3.02</v>
      </c>
      <c r="H7">
        <v>2.9</v>
      </c>
      <c r="I7">
        <v>3.74</v>
      </c>
      <c r="J7">
        <v>4.01</v>
      </c>
      <c r="K7">
        <v>5.79</v>
      </c>
      <c r="L7" s="3" t="s">
        <v>10</v>
      </c>
      <c r="M7" s="3" t="s">
        <v>10</v>
      </c>
      <c r="N7" s="3" t="s">
        <v>10</v>
      </c>
      <c r="O7" s="3" t="s">
        <v>10</v>
      </c>
      <c r="P7" s="3" t="s">
        <v>10</v>
      </c>
      <c r="Q7" s="3" t="s">
        <v>10</v>
      </c>
      <c r="R7" s="3" t="s">
        <v>10</v>
      </c>
      <c r="S7" s="3" t="s">
        <v>10</v>
      </c>
      <c r="T7" s="3" t="s">
        <v>10</v>
      </c>
      <c r="U7" s="3" t="s">
        <v>10</v>
      </c>
    </row>
    <row r="8" spans="1:21" x14ac:dyDescent="0.25">
      <c r="A8" t="s">
        <v>7</v>
      </c>
      <c r="B8">
        <v>53.86</v>
      </c>
      <c r="C8">
        <v>42.39</v>
      </c>
      <c r="D8">
        <v>34.43</v>
      </c>
      <c r="E8">
        <v>43.16</v>
      </c>
      <c r="F8">
        <v>43.27</v>
      </c>
      <c r="G8">
        <v>50.68</v>
      </c>
      <c r="H8">
        <v>59.42</v>
      </c>
      <c r="I8">
        <v>69.48</v>
      </c>
      <c r="J8">
        <v>70.39</v>
      </c>
      <c r="K8">
        <v>107.87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t="s">
        <v>8</v>
      </c>
      <c r="B9">
        <v>22.94</v>
      </c>
      <c r="C9">
        <v>15.95</v>
      </c>
      <c r="D9">
        <v>20.92</v>
      </c>
      <c r="E9">
        <v>22.39</v>
      </c>
      <c r="F9">
        <v>32.979999999999997</v>
      </c>
      <c r="G9">
        <v>29.61</v>
      </c>
      <c r="H9">
        <v>29.87</v>
      </c>
      <c r="I9">
        <v>28.52</v>
      </c>
      <c r="J9">
        <v>35.28</v>
      </c>
      <c r="K9">
        <v>38.11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t="s">
        <v>9</v>
      </c>
      <c r="B10">
        <v>24.19</v>
      </c>
      <c r="C10">
        <v>17.3</v>
      </c>
      <c r="D10">
        <v>18.79</v>
      </c>
      <c r="E10">
        <v>21</v>
      </c>
      <c r="F10">
        <v>27.03</v>
      </c>
      <c r="G10">
        <v>26.19</v>
      </c>
      <c r="H10">
        <v>29.88</v>
      </c>
      <c r="I10">
        <v>25.31</v>
      </c>
      <c r="J10">
        <v>34.5</v>
      </c>
      <c r="K10">
        <v>30.08</v>
      </c>
      <c r="L10" s="3" t="s">
        <v>10</v>
      </c>
      <c r="M10" s="3" t="s">
        <v>10</v>
      </c>
      <c r="N10" s="3" t="s">
        <v>10</v>
      </c>
      <c r="O10" s="3" t="s">
        <v>10</v>
      </c>
      <c r="P10" s="3" t="s">
        <v>10</v>
      </c>
      <c r="Q10" s="3" t="s">
        <v>10</v>
      </c>
      <c r="R10" s="3" t="s">
        <v>10</v>
      </c>
      <c r="S10" s="3" t="s">
        <v>10</v>
      </c>
      <c r="T10" s="3" t="s">
        <v>10</v>
      </c>
      <c r="U10" s="3" t="s">
        <v>10</v>
      </c>
    </row>
    <row r="11" spans="1:21" x14ac:dyDescent="0.25">
      <c r="K11" t="s">
        <v>14</v>
      </c>
      <c r="L11">
        <f>(1-TAX)*L3</f>
        <v>0.31359999999999993</v>
      </c>
      <c r="M11">
        <f>(1-TAX)*M3</f>
        <v>0.41395199999999999</v>
      </c>
      <c r="N11">
        <f>(1-TAX)*N3</f>
        <v>0.54641664000000001</v>
      </c>
      <c r="O11">
        <f>(1-TAX)*O3</f>
        <v>0.72126996479999994</v>
      </c>
      <c r="P11">
        <f>(1-TAX)*P3</f>
        <v>0.95207635353600006</v>
      </c>
      <c r="Q11">
        <f>(1-TAX)*Q3</f>
        <v>1.2567407866675202</v>
      </c>
      <c r="R11">
        <f>(1-TAX)*R3</f>
        <v>1.6588978384011266</v>
      </c>
      <c r="S11">
        <f>(1-TAX)*S3</f>
        <v>2.1897451466894871</v>
      </c>
      <c r="T11">
        <f>(1-TAX)*T3</f>
        <v>2.8904635936301228</v>
      </c>
      <c r="U11">
        <f>(1-TAX)*U3+PE*U2</f>
        <v>685.13897329926363</v>
      </c>
    </row>
    <row r="12" spans="1:21" x14ac:dyDescent="0.25">
      <c r="I12" t="s">
        <v>11</v>
      </c>
      <c r="J12">
        <v>0.4</v>
      </c>
      <c r="L12" s="4">
        <f>NPV(0.1,L11:U11)</f>
        <v>270.08031129302088</v>
      </c>
    </row>
    <row r="13" spans="1:21" x14ac:dyDescent="0.25">
      <c r="I13" t="s">
        <v>12</v>
      </c>
      <c r="J13">
        <v>0.2</v>
      </c>
    </row>
    <row r="14" spans="1:21" x14ac:dyDescent="0.25">
      <c r="I14" t="s">
        <v>13</v>
      </c>
      <c r="J14">
        <v>0.3</v>
      </c>
    </row>
    <row r="15" spans="1:21" x14ac:dyDescent="0.25">
      <c r="I15" t="s">
        <v>15</v>
      </c>
      <c r="J15">
        <v>25</v>
      </c>
    </row>
    <row r="16" spans="1:21" x14ac:dyDescent="0.25">
      <c r="I16" t="s">
        <v>16</v>
      </c>
      <c r="J1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MA_2019_condensed</vt:lpstr>
      <vt:lpstr>DCF_RATE</vt:lpstr>
      <vt:lpstr>PAYOUT</vt:lpstr>
      <vt:lpstr>PE</vt:lpstr>
      <vt:lpstr>ROE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Keong Yap</dc:creator>
  <cp:lastModifiedBy>Yong Keong Yap</cp:lastModifiedBy>
  <dcterms:created xsi:type="dcterms:W3CDTF">2019-07-19T15:04:27Z</dcterms:created>
  <dcterms:modified xsi:type="dcterms:W3CDTF">2019-07-19T15:13:47Z</dcterms:modified>
</cp:coreProperties>
</file>