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Dokumente\Tennis_ATP\scores\"/>
    </mc:Choice>
  </mc:AlternateContent>
  <xr:revisionPtr revIDLastSave="0" documentId="13_ncr:1_{B654C6F0-5B08-4116-A71A-972EE895F376}" xr6:coauthVersionLast="36" xr6:coauthVersionMax="36" xr10:uidLastSave="{00000000-0000-0000-0000-000000000000}"/>
  <bookViews>
    <workbookView xWindow="0" yWindow="0" windowWidth="19200" windowHeight="6930" xr2:uid="{FA89EED8-B96D-44C2-BDF4-CEB1EE44B763}"/>
  </bookViews>
  <sheets>
    <sheet name="matches" sheetId="1" r:id="rId1"/>
    <sheet name="clubs" sheetId="4" r:id="rId2"/>
    <sheet name="just for fun" sheetId="3" r:id="rId3"/>
  </sheets>
  <externalReferences>
    <externalReference r:id="rId4"/>
  </externalReferenc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D79" i="1" l="1"/>
  <c r="E79" i="1"/>
  <c r="J79" i="1"/>
  <c r="K79" i="1"/>
  <c r="D78" i="1"/>
  <c r="E78" i="1"/>
  <c r="J78" i="1"/>
  <c r="K78" i="1"/>
  <c r="D77" i="1"/>
  <c r="E77" i="1"/>
  <c r="J77" i="1"/>
  <c r="K77" i="1"/>
  <c r="D76" i="1"/>
  <c r="E76" i="1"/>
  <c r="J76" i="1"/>
  <c r="K76" i="1"/>
  <c r="D75" i="1"/>
  <c r="E75" i="1"/>
  <c r="J75" i="1"/>
  <c r="K75" i="1"/>
  <c r="D74" i="1"/>
  <c r="E74" i="1"/>
  <c r="J74" i="1"/>
  <c r="K74" i="1"/>
  <c r="D73" i="1"/>
  <c r="E73" i="1"/>
  <c r="J73" i="1"/>
  <c r="K73" i="1"/>
  <c r="D72" i="1"/>
  <c r="E72" i="1"/>
  <c r="J72" i="1"/>
  <c r="K72" i="1"/>
  <c r="D71" i="1"/>
  <c r="E71" i="1"/>
  <c r="J71" i="1"/>
  <c r="K71" i="1"/>
  <c r="D70" i="1"/>
  <c r="E70" i="1"/>
  <c r="J70" i="1"/>
  <c r="K70" i="1"/>
  <c r="D69" i="1"/>
  <c r="E69" i="1"/>
  <c r="J69" i="1"/>
  <c r="K69" i="1"/>
  <c r="D68" i="1"/>
  <c r="E68" i="1"/>
  <c r="J68" i="1"/>
  <c r="K68" i="1"/>
  <c r="D67" i="1"/>
  <c r="E67" i="1"/>
  <c r="J67" i="1"/>
  <c r="K67" i="1"/>
  <c r="D66" i="1"/>
  <c r="E66" i="1"/>
  <c r="J66" i="1"/>
  <c r="K66" i="1"/>
  <c r="D65" i="1"/>
  <c r="E65" i="1"/>
  <c r="J65" i="1"/>
  <c r="K65" i="1"/>
  <c r="D64" i="1"/>
  <c r="E64" i="1"/>
  <c r="J64" i="1"/>
  <c r="K64" i="1"/>
  <c r="D63" i="1"/>
  <c r="E63" i="1"/>
  <c r="J63" i="1"/>
  <c r="K63" i="1"/>
  <c r="D62" i="1"/>
  <c r="E62" i="1"/>
  <c r="J62" i="1"/>
  <c r="K62" i="1"/>
  <c r="D61" i="1"/>
  <c r="E61" i="1"/>
  <c r="J61" i="1"/>
  <c r="K61" i="1"/>
  <c r="D60" i="1"/>
  <c r="E60" i="1"/>
  <c r="J60" i="1"/>
  <c r="K60" i="1"/>
  <c r="D59" i="1"/>
  <c r="E59" i="1"/>
  <c r="J59" i="1"/>
  <c r="K59" i="1"/>
  <c r="D58" i="1"/>
  <c r="E58" i="1"/>
  <c r="J58" i="1"/>
  <c r="K58" i="1"/>
  <c r="D57" i="1"/>
  <c r="E57" i="1"/>
  <c r="J57" i="1"/>
  <c r="K57" i="1"/>
  <c r="D56" i="1"/>
  <c r="E56" i="1"/>
  <c r="J56" i="1"/>
  <c r="K56" i="1"/>
  <c r="D55" i="1"/>
  <c r="E55" i="1"/>
  <c r="J55" i="1"/>
  <c r="K55" i="1"/>
  <c r="D54" i="1"/>
  <c r="E54" i="1"/>
  <c r="J54" i="1"/>
  <c r="K54" i="1"/>
  <c r="D53" i="1"/>
  <c r="E53" i="1"/>
  <c r="J53" i="1"/>
  <c r="K53" i="1"/>
  <c r="D52" i="1"/>
  <c r="E52" i="1"/>
  <c r="J52" i="1"/>
  <c r="K52" i="1"/>
  <c r="D51" i="1"/>
  <c r="E51" i="1"/>
  <c r="J51" i="1"/>
  <c r="K51" i="1"/>
  <c r="D50" i="1"/>
  <c r="E50" i="1"/>
  <c r="J50" i="1"/>
  <c r="K50" i="1"/>
  <c r="D49" i="1"/>
  <c r="E49" i="1"/>
  <c r="J49" i="1"/>
  <c r="K49" i="1"/>
  <c r="D48" i="1"/>
  <c r="E48" i="1"/>
  <c r="J48" i="1"/>
  <c r="K48" i="1"/>
  <c r="D47" i="1"/>
  <c r="E47" i="1"/>
  <c r="J47" i="1"/>
  <c r="K47" i="1"/>
  <c r="D46" i="1"/>
  <c r="E46" i="1"/>
  <c r="J46" i="1"/>
  <c r="K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J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C681" i="3" l="1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357" i="3" l="1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185" i="3" l="1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</calcChain>
</file>

<file path=xl/sharedStrings.xml><?xml version="1.0" encoding="utf-8"?>
<sst xmlns="http://schemas.openxmlformats.org/spreadsheetml/2006/main" count="560" uniqueCount="169">
  <si>
    <t>winner_name</t>
  </si>
  <si>
    <t>loser_name</t>
  </si>
  <si>
    <t>score</t>
  </si>
  <si>
    <t>6-3 6-1</t>
  </si>
  <si>
    <t>6-2 6-1</t>
  </si>
  <si>
    <t>6-4 6-3</t>
  </si>
  <si>
    <t>6-1 6-1</t>
  </si>
  <si>
    <t>6-2 6-3</t>
  </si>
  <si>
    <t>6-1 6-3</t>
  </si>
  <si>
    <t>6-4 6-4</t>
  </si>
  <si>
    <t>6-0 6-3</t>
  </si>
  <si>
    <t>6-2 6-2</t>
  </si>
  <si>
    <t>6-1 6-2</t>
  </si>
  <si>
    <t>date</t>
  </si>
  <si>
    <t>6-2 6-4</t>
  </si>
  <si>
    <t>7-5 6-3</t>
  </si>
  <si>
    <t>6-4 7-5</t>
  </si>
  <si>
    <t>Row Labels</t>
  </si>
  <si>
    <t>Grand Total</t>
  </si>
  <si>
    <t>Count of winner_name</t>
  </si>
  <si>
    <t>Count of loser_name</t>
  </si>
  <si>
    <t>losses</t>
  </si>
  <si>
    <t>w/l ratio</t>
  </si>
  <si>
    <t>6-0 6-2</t>
  </si>
  <si>
    <t>6-4 7-6</t>
  </si>
  <si>
    <t>6-2 7-6</t>
  </si>
  <si>
    <t>city</t>
  </si>
  <si>
    <t>Peter Gojowczyk</t>
  </si>
  <si>
    <t>Jozef Kovalik</t>
  </si>
  <si>
    <t>Matthias Bachinger</t>
  </si>
  <si>
    <t>Lukas Rosol</t>
  </si>
  <si>
    <t>Jurgen Melzer</t>
  </si>
  <si>
    <t>Andreas Seppi</t>
  </si>
  <si>
    <t>Vit Kopriva</t>
  </si>
  <si>
    <t>Dornbirn</t>
  </si>
  <si>
    <t>Lucas Miedler</t>
  </si>
  <si>
    <t>Dominik Boehler</t>
  </si>
  <si>
    <t>Linus Erhart</t>
  </si>
  <si>
    <t>Filip Misolic</t>
  </si>
  <si>
    <t>Robin Peham</t>
  </si>
  <si>
    <t>6-0 7-6</t>
  </si>
  <si>
    <t>Luka Mrsic</t>
  </si>
  <si>
    <t>Gabriel Pfanner</t>
  </si>
  <si>
    <t>Pascal Brunner</t>
  </si>
  <si>
    <t>Gerrit Lebeda</t>
  </si>
  <si>
    <t>Jan Kobierski</t>
  </si>
  <si>
    <t>Julius Ratt</t>
  </si>
  <si>
    <t>TC Dornbirn</t>
  </si>
  <si>
    <t>Radstadt</t>
  </si>
  <si>
    <t>Peter Heller</t>
  </si>
  <si>
    <t>Lukas Neumayer</t>
  </si>
  <si>
    <t>Sandro Kopp</t>
  </si>
  <si>
    <t>Jakob Aichhorn</t>
  </si>
  <si>
    <t>Niklas Rohrer</t>
  </si>
  <si>
    <t>Benedikt Emesz</t>
  </si>
  <si>
    <t>Gregor Ramskogler</t>
  </si>
  <si>
    <t>Bjorn Nareyka</t>
  </si>
  <si>
    <t>Bernd Kossler</t>
  </si>
  <si>
    <t>Daniel Masur</t>
  </si>
  <si>
    <t>Alexander Shevchenko</t>
  </si>
  <si>
    <t>Timo Stodder</t>
  </si>
  <si>
    <t>Sebastian Prechtel</t>
  </si>
  <si>
    <t>Paul Holzinger</t>
  </si>
  <si>
    <t>Markus Sedletzky</t>
  </si>
  <si>
    <t>David Tomic</t>
  </si>
  <si>
    <t>Gerald Kamitz</t>
  </si>
  <si>
    <t>Lukas Jastraunig</t>
  </si>
  <si>
    <t>6-3 1-1 RET</t>
  </si>
  <si>
    <t>ATV Irdning</t>
  </si>
  <si>
    <t>Irdning-Donnersbachtal</t>
  </si>
  <si>
    <t>Alessandro Giannessi</t>
  </si>
  <si>
    <t>Dennis Novak</t>
  </si>
  <si>
    <t>Sebastian Ofner</t>
  </si>
  <si>
    <t>7-6 7-5</t>
  </si>
  <si>
    <t>Johannes Haerteis</t>
  </si>
  <si>
    <t>Jakob Sude</t>
  </si>
  <si>
    <t>Peter Goldsteiner</t>
  </si>
  <si>
    <t>Julis Ratt</t>
  </si>
  <si>
    <t>TC Harland</t>
  </si>
  <si>
    <t>St. Poelten</t>
  </si>
  <si>
    <t>Julian Lenz</t>
  </si>
  <si>
    <t>home_team</t>
  </si>
  <si>
    <t>away_team</t>
  </si>
  <si>
    <t>TC GM Sports Anif</t>
  </si>
  <si>
    <t>UTC Radstadt</t>
  </si>
  <si>
    <t>7-6 6-1</t>
  </si>
  <si>
    <t>Maciej Rajski</t>
  </si>
  <si>
    <t>Anif</t>
  </si>
  <si>
    <t>6-3 6-4</t>
  </si>
  <si>
    <t>competition</t>
  </si>
  <si>
    <t>Bundesliga 1 Austria Group A</t>
  </si>
  <si>
    <t>h_check</t>
  </si>
  <si>
    <t>a_check</t>
  </si>
  <si>
    <t>6-3 7-6</t>
  </si>
  <si>
    <t>7-6 7-6</t>
  </si>
  <si>
    <t>3-6 2-0 RET</t>
  </si>
  <si>
    <t>Gerald Melzer</t>
  </si>
  <si>
    <t>2-6 7-6 [10-7]</t>
  </si>
  <si>
    <t>7-5 2-6 [10-8]</t>
  </si>
  <si>
    <t>6-4 4-6 [10-5]</t>
  </si>
  <si>
    <t>7-6 5-7 [10-7]</t>
  </si>
  <si>
    <t>6-3 2-6 [10-5]</t>
  </si>
  <si>
    <t>7-6 4-6 [20-18]</t>
  </si>
  <si>
    <t>5-7 6-0 [10-6]</t>
  </si>
  <si>
    <t>6-4 6-7 [10-6]</t>
  </si>
  <si>
    <t>2-6 6-4 [10-4]</t>
  </si>
  <si>
    <t>6-3 6-7 [10-7]</t>
  </si>
  <si>
    <t>6-2 4-6 [10-6]</t>
  </si>
  <si>
    <t>4-6 6-4 [10-7]</t>
  </si>
  <si>
    <t>6-3 3-6 [10-8]</t>
  </si>
  <si>
    <t>1-6 6-0 [10-7]</t>
  </si>
  <si>
    <t>3-6 7-5 [10-8]</t>
  </si>
  <si>
    <t>1-6 6-4 [10-5]</t>
  </si>
  <si>
    <t>6-3 2-6 [10-7]</t>
  </si>
  <si>
    <t>6-1 6-4</t>
  </si>
  <si>
    <t>Mattias Bachinger</t>
  </si>
  <si>
    <t>7-6 6-2</t>
  </si>
  <si>
    <t>6-7 6-4 [10-2]</t>
  </si>
  <si>
    <t>Richard Stoiberer</t>
  </si>
  <si>
    <t>6-1 7-6</t>
  </si>
  <si>
    <t>Bundesliga 1 Austria Group B</t>
  </si>
  <si>
    <t>UTC Waidhofen</t>
  </si>
  <si>
    <t>Waidhofen An Der Ybbs</t>
  </si>
  <si>
    <t>UTC Steyr</t>
  </si>
  <si>
    <t>Steyr</t>
  </si>
  <si>
    <t>Vitaliys Sachko</t>
  </si>
  <si>
    <t>Jonas Gundacker</t>
  </si>
  <si>
    <t>6-1 3-6 [10-4]</t>
  </si>
  <si>
    <t>David Pichler</t>
  </si>
  <si>
    <t>Gregor Hausberger</t>
  </si>
  <si>
    <t>Philip Bachmaier</t>
  </si>
  <si>
    <t>Wenzel Graski</t>
  </si>
  <si>
    <t>6-1 6-0</t>
  </si>
  <si>
    <t>Johannes Fleischmann</t>
  </si>
  <si>
    <t>Michael Weinberger</t>
  </si>
  <si>
    <t>6-3 6-2</t>
  </si>
  <si>
    <t>Simon Traxler</t>
  </si>
  <si>
    <t>Lukas Sieghartsleitner</t>
  </si>
  <si>
    <t>Dominik Traxler</t>
  </si>
  <si>
    <t>Stephan Schmutzer</t>
  </si>
  <si>
    <t>6-2 6-0</t>
  </si>
  <si>
    <t>Wiener AC</t>
  </si>
  <si>
    <t>Vienna</t>
  </si>
  <si>
    <t>TC Schwaz</t>
  </si>
  <si>
    <t>Schwaz</t>
  </si>
  <si>
    <t>Jurij Rodionov</t>
  </si>
  <si>
    <t>Marek Gengel</t>
  </si>
  <si>
    <t>Bogdan Bobrov</t>
  </si>
  <si>
    <t>Philipp Schroll</t>
  </si>
  <si>
    <t>6-4 6-2</t>
  </si>
  <si>
    <t>Lennart Hampel</t>
  </si>
  <si>
    <t>Tristan Samuel Weissborn</t>
  </si>
  <si>
    <t>Gabriel Huber</t>
  </si>
  <si>
    <t>Marko Andrejic</t>
  </si>
  <si>
    <t>Fabian Woell</t>
  </si>
  <si>
    <t>6-4 6-1</t>
  </si>
  <si>
    <t>Nicolas Moser</t>
  </si>
  <si>
    <t>Marco Schwab</t>
  </si>
  <si>
    <t>Patrick Ofner</t>
  </si>
  <si>
    <t>4-6 6-2 [10-7]</t>
  </si>
  <si>
    <t>Aziz Kijametovic</t>
  </si>
  <si>
    <t>Matthias Haim</t>
  </si>
  <si>
    <t>6-3 2-6 11-9</t>
  </si>
  <si>
    <t>Niklas Waldner</t>
  </si>
  <si>
    <t>6-0 6-1</t>
  </si>
  <si>
    <t>w_check</t>
  </si>
  <si>
    <t>l_check</t>
  </si>
  <si>
    <t>club</t>
  </si>
  <si>
    <t>tourney_name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</si>
</sst>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[$-409]m/d/yyyy\ h:mm\ AM/PM;@"/>
    <numFmt numFmtId="166" formatCode="[$-409]yyyy\-mm\-dd\ hh:mm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/>
    <xf numFmtId="0" fontId="0" fillId="0" borderId="0" xfId="0" applyNumberFormat="1"/>
    <xf numFmtId="0" fontId="1" fillId="0" borderId="0" xfId="0" applyFont="1"/>
    <xf numFmtId="0" fontId="1" fillId="0" borderId="0" xfId="0" applyNumberFormat="1" applyFont="1"/>
    <xf numFmtId="165" fontId="1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/>
    <xf numFmtId="166" fontId="1" fillId="0" borderId="0" xfId="0" applyNumberFormat="1" applyFont="1"/>
  </cellXfs>
  <cellStyles count="1"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5" formatCode="[$-409]m/d/yyyy\ h:mm\ AM/PM;@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6" formatCode="[$-409]yyyy\-mm\-dd\ hh:mm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kob/Downloads/Dokumente/Tennis_ATP/playe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yers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ob Müller" refreshedDate="44805.544441550926" createdVersion="6" refreshedVersion="6" minRefreshableVersion="3" recordCount="36" xr:uid="{D153EDD4-53F7-4BB7-9B73-8202C03801D1}">
  <cacheSource type="worksheet">
    <worksheetSource name="Table1"/>
  </cacheSource>
  <cacheFields count="15">
    <cacheField name="winner_name" numFmtId="0">
      <sharedItems containsBlank="1" count="890">
        <s v="Lucas Miedler"/>
        <s v="Jurgen Melzer"/>
        <s v="Filip Misolic"/>
        <s v="Luka Mrsic"/>
        <s v="Pascal Brunner"/>
        <s v="Jan Kobierski"/>
        <s v="Vit Kopriva"/>
        <s v="Peter Heller"/>
        <s v="Lukas Neumayer"/>
        <s v="Jakob Aichhorn"/>
        <s v="Benedikt Emesz"/>
        <s v="Bernd Kossler"/>
        <s v="Daniel Masur"/>
        <s v="Sebastian Prechtel"/>
        <s v="Markus Sedletzky"/>
        <s v="Gerald Kamitz"/>
        <s v="Peter Gojowczyk"/>
        <s v="Alessandro Giannessi"/>
        <s v="Sebastian Ofner"/>
        <s v="Jozef Kovalik"/>
        <s v="Linus Erhart"/>
        <s v="Robin Peham"/>
        <s v="David Tomic"/>
        <s v="Alexander Shevchenko"/>
        <s v="Julian Lenz"/>
        <m u="1"/>
        <s v="Guilherme Wojciechowski Osorio" u="1"/>
        <s v="Connor Thomson" u="1"/>
        <s v="Alfredo Perez" u="1"/>
        <s v="Akihiro Tanaka" u="1"/>
        <s v="Marcos Giron" u="1"/>
        <s v="George Goldhoff" u="1"/>
        <s v="Will E Stein" u="1"/>
        <s v="Frederick Saba" u="1"/>
        <s v="William Blumberg" u="1"/>
        <s v="Evan Zhu" u="1"/>
        <s v="Peerakit Siributwong" u="1"/>
        <s v="Robin Cambier" u="1"/>
        <s v="Ralf Steinbach" u="1"/>
        <s v="Jan Satral" u="1"/>
        <s v="Michael Vrbensky" u="1"/>
        <s v="Tyler Schick" u="1"/>
        <s v="Radek Stepanek" u="1"/>
        <s v="Matija Pecotic" u="1"/>
        <s v="Jaime Pulgar Garcia" u="1"/>
        <s v="Julen Uriguen" u="1"/>
        <s v="Christopher Mengel" u="1"/>
        <s v="Alexandru Gozun" u="1"/>
        <s v="Michal Przysiezny" u="1"/>
        <s v="Mate Zsiga" u="1"/>
        <s v="Joran Vliegen" u="1"/>
        <s v="Ross William Guignon" u="1"/>
        <s v="Timothy Wang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Jan Kuncik" u="1"/>
        <s v="Konrad Zieba" u="1"/>
        <s v="Ryder Jackson" u="1"/>
        <s v="Eric Quigley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Christoph Thiemann" u="1"/>
        <s v="Joao Monteiro" u="1"/>
        <s v="Benedikt Lindheim" u="1"/>
        <s v="Nicholas John Andrews" u="1"/>
        <s v="Dominik Suc" u="1"/>
        <s v="Nassim Slilam" u="1"/>
        <s v="Daniel Nguyen" u="1"/>
        <s v="Mitchell Harper" u="1"/>
        <s v="Roman Fucking" u="1"/>
        <s v="Andreas Mies" u="1"/>
        <s v="Rafael Davidian" u="1"/>
        <s v="John Peers" u="1"/>
        <s v="Alexis Klegou" u="1"/>
        <s v="Gerardo Lopez Villasenor" u="1"/>
        <s v="Dino Marcan" u="1"/>
        <s v="Lukas Lacko" u="1"/>
        <s v="Adam Walton" u="1"/>
        <s v="Nicholas Kamisar" u="1"/>
        <s v="Martin Joyce" u="1"/>
        <s v="Oystein Steiro" u="1"/>
        <s v="Tomas Zib" u="1"/>
        <s v="Amit Inbar" u="1"/>
        <s v="Axel Nefve" u="1"/>
        <s v="Adrien Puget" u="1"/>
        <s v="Michael Mmoh" u="1"/>
        <s v="Tomas Papik" u="1"/>
        <s v="Sven Vloedgraven" u="1"/>
        <s v="Ricardas Berankis" u="1"/>
        <s v="Jurij Rodionov" u="1"/>
        <s v="Rafael Izquierdo Luque" u="1"/>
        <s v="Artem Ilyushin" u="1"/>
        <s v="Nicolas Meister" u="1"/>
        <s v="Catalin Mateas" u="1"/>
        <s v="Denis Lin" u="1"/>
        <s v="Sergiy Stakhovsky" u="1"/>
        <s v="Brian Page" u="1"/>
        <s v="Vitor Manzini" u="1"/>
        <s v="Jose Hernandez" u="1"/>
        <s v="Ben Lott" u="1"/>
        <s v="Dennis Mkrtchian" u="1"/>
        <s v="Amerigo Contini" u="1"/>
        <s v="Tim Kopinski" u="1"/>
        <s v="Dusan Lojda" u="1"/>
        <s v="Daniel Brands" u="1"/>
        <s v="Tennys Sandgren" u="1"/>
        <s v="Johannes Ager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Cameron Silverman" u="1"/>
        <s v="Jason Seidman" u="1"/>
        <s v="Dominik Muller" u="1"/>
        <s v="Alexis Galarneau" u="1"/>
        <s v="Austin Smith" u="1"/>
        <s v="Ryan Goetz" u="1"/>
        <s v="Alexandre Lacroix" u="1"/>
        <s v="William Federhofer" u="1"/>
        <s v="Simon Childs" u="1"/>
        <s v="Huntley Allen" u="1"/>
        <s v="Yannick Hanfmann" u="1"/>
        <s v="Javier Garrapiz Borderias" u="1"/>
        <s v="Gabi Adrian Boitan" u="1"/>
        <s v="Hunter Callahan" u="1"/>
        <s v="Henrique Cunha" u="1"/>
        <s v="Niall Angus" u="1"/>
        <s v="Mateusz Kecki" u="1"/>
        <s v="Werner Eschauer" u="1"/>
        <s v="Thibault Forget" u="1"/>
        <s v="Roy Kalmanovich" u="1"/>
        <s v="Vasko Mladenov" u="1"/>
        <s v="Adria Sorriano Barrera" u="1"/>
        <s v="Connor Roth" u="1"/>
        <s v="Arturs Kazijevs" u="1"/>
        <s v="Robin Bulant" u="1"/>
        <s v="Tomas Machac" u="1"/>
        <s v="Drake Bernstein" u="1"/>
        <s v="Cormac Clissold" u="1"/>
        <s v="Colin Markes" u="1"/>
        <s v="Mikelis Libietis" u="1"/>
        <s v="Dominik Kellovsky" u="1"/>
        <s v="Lubomir Majsajdr" u="1"/>
        <s v="Petr Michnev" u="1"/>
        <s v="Rhyne Williams" u="1"/>
        <s v="Michael Redlicki" u="1"/>
        <s v="Marek Michalicka" u="1"/>
        <s v="Riley Smith" u="1"/>
        <s v="Matthew Cowley" u="1"/>
        <s v="Saketh Myneni" u="1"/>
        <s v="Matthew Allare" u="1"/>
        <s v="Chih Chi Huang" u="1"/>
        <s v="Pavel Snobel" u="1"/>
        <s v="Randy Cory" u="1"/>
        <s v="Romain Bogaerts" u="1"/>
        <s v="Marcus Walters" u="1"/>
        <s v="Florian Lakat" u="1"/>
        <s v="Campbell Johnson" u="1"/>
        <s v="Jonas Eriksson Ziverts" u="1"/>
        <s v="Niels Desein" u="1"/>
        <s v="Miloslav Mecir" u="1"/>
        <s v="Wil Spencer" u="1"/>
        <s v="Brandon Holt" u="1"/>
        <s v="Libor Salaba" u="1"/>
        <s v="Patrick Pradella" u="1"/>
        <s v="Robert Kelly" u="1"/>
        <s v="Joshua Goodger" u="1"/>
        <s v="Lukas Greif" u="1"/>
        <s v="Ivo Minar" u="1"/>
        <s v="Trent Botha" u="1"/>
        <s v="Alex Rovello" u="1"/>
        <s v="Bohdan Ulihrach" u="1"/>
        <s v="Drew Courtney" u="1"/>
        <s v="Jan Zielinski" u="1"/>
        <s v="Rok Bonin" u="1"/>
        <s v="Leonardo Civita Telles" u="1"/>
        <s v="Florian Broska" u="1"/>
        <s v="Andrew Bettles" u="1"/>
        <s v="Nolan C Paige" u="1"/>
        <s v="Jarmere Jenkins" u="1"/>
        <s v="Benjamin Tasevac" u="1"/>
        <s v="Roberto Cid" u="1"/>
        <s v="Dimitar Kutrovsky" u="1"/>
        <s v="Ben McLachlan" u="1"/>
        <s v="Aleksandr Nedovyesov" u="1"/>
        <s v="Kawika Lam" u="1"/>
        <s v="Alejandro Gomez" u="1"/>
        <s v="Marek Jaloviec" u="1"/>
        <s v="Kallim Stewart" u="1"/>
        <s v="Mac Styslinger" u="1"/>
        <s v="Rodrigo Banzer" u="1"/>
        <s v="Daniel Rodrigues" u="1"/>
        <s v="Alex Knaff" u="1"/>
        <s v="Lukas Dlouhy" u="1"/>
        <s v="Ben Goldberg" u="1"/>
        <s v="Dennis Uspensky" u="1"/>
        <s v="Igor Sijsling" u="1"/>
        <s v="David Volfson" u="1"/>
        <s v="Axel Alvarez Llamas" u="1"/>
        <s v="Ivo Klec" u="1"/>
        <s v="John Walter Lewis" u="1"/>
        <s v="Mathieu Scaglia" u="1"/>
        <s v="Chase Buchanan" u="1"/>
        <s v="Mayrtin Joyce" u="1"/>
        <s v="Logan Staggs" u="1"/>
        <s v="Hunter Harrington" u="1"/>
        <s v="Stefano Tsorotiotis" u="1"/>
        <s v="Tom Jomby" u="1"/>
        <s v="Orlando Superlano" u="1"/>
        <s v="Benjamin Sigouin" u="1"/>
        <s v="Diego Galeano" u="1"/>
        <s v="Max De Vroome" u="1"/>
        <s v="Ivan Dodig" u="1"/>
        <s v="Samir Iftikhar" u="1"/>
        <s v="Stephane Piro" u="1"/>
        <s v="McClain Kessler" u="1"/>
        <s v="Sekou Bangoura" u="1"/>
        <s v="Philipp Petzschner" u="1"/>
        <s v="Andre Goransson" u="1"/>
        <s v="Trevor Foshey" u="1"/>
        <s v="Victor Valente" u="1"/>
        <s v="Ille Van Engelen" u="1"/>
        <s v="Marcel Thiemann" u="1"/>
        <s v="Alexis Musialek" u="1"/>
        <s v="Tin Ostojic" u="1"/>
        <s v="Stefan Lindmark" u="1"/>
        <s v="Mac Kiger" u="1"/>
        <s v="Zachary White" u="1"/>
        <s v="Tristan Meraut" u="1"/>
        <s v="Lee Singer" u="1"/>
        <s v="Jordan Belga" u="1"/>
        <s v="Julian Allen Childers" u="1"/>
        <s v="Jeff Dadamo" u="1"/>
        <s v="Eric Johnson" u="1"/>
        <s v="Dominik Hrbaty" u="1"/>
        <s v="Roman Jebavy" u="1"/>
        <s v="Ionut Mihai Beleleu" u="1"/>
        <s v="Luke E Marchese" u="1"/>
        <s v="Strong Kirchheimer" u="1"/>
        <s v="Tzvetan Mihov" u="1"/>
        <s v="Vasile Alexandru Ghilea" u="1"/>
        <s v="Guillermo Alcorta Olarra" u="1"/>
        <s v="Karue Sell" u="1"/>
        <s v="Joshua Charlton" u="1"/>
        <s v="Mikael Torpegaard" u="1"/>
        <s v="Jordan Tucker Daigle" u="1"/>
        <s v="Samuel Monette" u="1"/>
        <s v="Nikola Ciric" u="1"/>
        <s v="Elliott Orkin" u="1"/>
        <s v="Arthur Rinderknech" u="1"/>
        <s v="Kevin Farin" u="1"/>
        <s v="Bjorn Hoffmann" u="1"/>
        <s v="Carlos Lopez Villa" u="1"/>
        <s v="Logan Smith" u="1"/>
        <s v="Matthew Gamble" u="1"/>
        <s v="Leos Friedl" u="1"/>
        <s v="Jonas Luetjen" u="1"/>
        <s v="Mateo Vereau" u="1"/>
        <s v="Hamish Stewart" u="1"/>
        <s v="Austin Siegel" u="1"/>
        <s v="James Chaudry" u="1"/>
        <s v="Raphael Hemmeler" u="1"/>
        <s v="Stefano Travaglia" u="1"/>
        <s v="Nicolas Alvarez" u="1"/>
        <s v="Anthony Jackie Tang" u="1"/>
        <s v="William Kallberg" u="1"/>
        <s v="Luis Henrique Grangeiro" u="1"/>
        <s v="Jamie Hunt" u="1"/>
        <s v="Nicolaas Scholtz" u="1"/>
        <s v="Andrej Martin" u="1"/>
        <s v="Maxim Lunkin" u="1"/>
        <s v="Costin Paval" u="1"/>
        <s v="Daan Maasland" u="1"/>
        <s v="Jeremy Efferding" u="1"/>
        <s v="Vaclav Safranek" u="1"/>
        <s v="Farris Gosea" u="1"/>
        <s v="Francisco Dias" u="1"/>
        <s v="Haig Schneiderman" u="1"/>
        <s v="Justin Boulais" u="1"/>
        <s v="Daniel Little" u="1"/>
        <s v="Thomas Laurent" u="1"/>
        <s v="Karen Khachanov" u="1"/>
        <s v="Tim Sandkaulen" u="1"/>
        <s v="Eric Fomba" u="1"/>
        <s v="Tobias Obenaus" u="1"/>
        <s v="Alejandro Reguant" u="1"/>
        <s v="Richard Ciamarra" u="1"/>
        <s v="Edward Jones" u="1"/>
        <s v="Roberto Maytin" u="1"/>
        <s v="Jimmy Bendeck" u="1"/>
        <s v="Arjun Kadhe" u="1"/>
        <s v="Timo Stodder" u="1"/>
        <s v="Robert Loeb" u="1"/>
        <s v="Bert Vancura" u="1"/>
        <s v="Francis Casey Alcantara" u="1"/>
        <s v="John McNally" u="1"/>
        <s v="Jacob Fearnley" u="1"/>
        <s v="Alexander Sendegeya" u="1"/>
        <s v="Dimitry Mamedov" u="1"/>
        <s v="Jiri Vesel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Johann Willems" u="1"/>
        <s v="Jack Jaede" u="1"/>
        <s v="Haythem Abid" u="1"/>
        <s v="Mike Vermeer" u="1"/>
        <s v="Denes Lukacs" u="1"/>
        <s v="Carlos Hassey" u="1"/>
        <s v="Joseph Digiulio" u="1"/>
        <s v="Hunter Tubert" u="1"/>
        <s v="Constantin Frantzen" u="1"/>
        <s v="Thomas Pura" u="1"/>
        <s v="Borna Gojo" u="1"/>
        <s v="Soren Hess Olesen" u="1"/>
        <s v="Kyrylo Tsygura" u="1"/>
        <s v="Paul Jubb" u="1"/>
        <s v="Clarke Spinosa" u="1"/>
        <s v="Antonio Veic" u="1"/>
        <s v="Brandon Fickey" u="1"/>
        <s v="Leonard Stakhovsky" u="1"/>
        <s v="Evan King" u="1"/>
        <s v="Lukas Rosol" u="1"/>
        <s v="Artur Dubinski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Robin Stanek" u="1"/>
        <s v="Dalibor Svrcina" u="1"/>
        <s v="Michael Alford" u="1"/>
        <s v="Rodolfo Bustamante" u="1"/>
        <s v="Gregory Bayane" u="1"/>
        <s v="Carlos Gonzalez De Cueto" u="1"/>
        <s v="James Trotter" u="1"/>
        <s v="Szymon Walkow" u="1"/>
        <s v="Vincent Thierry Schneider" u="1"/>
        <s v="Johannes Ingildsen" u="1"/>
        <s v="Raony Carvalho" u="1"/>
        <s v="Brady Bohrnstedt" u="1"/>
        <s v="Matteo Fago" u="1"/>
        <s v="Martin Redlicki" u="1"/>
        <s v="Dane Esses" u="1"/>
        <s v="Filip Bergevi" u="1"/>
        <s v="Sven Lah" u="1"/>
        <s v="Kyle McMorrow" u="1"/>
        <s v="Michael Kohlmann" u="1"/>
        <s v="Max Wennakoski" u="1"/>
        <s v="Daniel Ho" u="1"/>
        <s v="Kevin King" u="1"/>
        <s v="Tanner K Smith" u="1"/>
        <s v="Stepan Holis" u="1"/>
        <s v="Emil Reinberg" u="1"/>
        <s v="Jakob Sude" u="1"/>
        <s v="Dane Webb" u="1"/>
        <s v="Austin Rapp" u="1"/>
        <s v="Michal Konecny" u="1"/>
        <s v="Oliver Plaskett" u="1"/>
        <s v="Tristan McCormick" u="1"/>
        <s v="Jarryd Chaplin" u="1"/>
        <s v="Julian Zlobinsky" u="1"/>
        <s v="Adrian Oetzbach" u="1"/>
        <s v="Adrian Ortiz" u="1"/>
        <s v="Stefan Dostanic" u="1"/>
        <s v="Thomas Brown" u="1"/>
        <s v="Reese Stalder" u="1"/>
        <s v="WISCONSIN OHIO STATE" u="1"/>
        <s v="Felix Corwin" u="1"/>
        <s v="Daniel Cukierman" u="1"/>
        <s v="Anudeep Kodali" u="1"/>
        <s v="Vahid Mirzadeh" u="1"/>
        <s v="Tomas Berdych" u="1"/>
        <s v="Alexander Cornelissen" u="1"/>
        <s v="Benjamin Hannestad" u="1"/>
        <s v="Austin Krajicek" u="1"/>
        <s v="Gonzalo Morell Maschiatore" u="1"/>
        <s v="Brady Draheim" u="1"/>
        <s v="Jochen Bertsch" u="1"/>
        <s v="William Little" u="1"/>
        <s v="Daniel Kosakowski" u="1"/>
        <s v="Jonas Forejtek" u="1"/>
        <s v="Jurgen Zopp" u="1"/>
        <s v="Will Spencer" u="1"/>
        <s v="Austen Childs" u="1"/>
        <s v="Jayson Amos" u="1"/>
        <s v="Robert Farah" u="1"/>
        <s v="Daniel Lustig" u="1"/>
        <s v="Trevor Allen Johnson" u="1"/>
        <s v="Bruno Abdel Nour" u="1"/>
        <s v="Christopher Aumueller" u="1"/>
        <s v="Simone Bolelli" u="1"/>
        <s v="Justin Roberts" u="1"/>
        <s v="Jonathan Wolff" u="1"/>
        <s v="Maciej Romanowicz" u="1"/>
        <s v="Juan Manuel Benitez Chavarriaga" u="1"/>
        <s v="Nick Chappell" u="1"/>
        <s v="Valentin Vacherot" u="1"/>
        <s v="Uladzimir Ignatik" u="1"/>
        <s v="Ronnie Schneider" u="1"/>
        <s v="Boris Conkic" u="1"/>
        <s v="Andreas Seppi" u="1"/>
        <s v="Dean Jackson" u="1"/>
        <s v="Bradley Klahn" u="1"/>
        <s v="Rrezart Cungu" u="1"/>
        <s v="Darius Florin Bragusi" u="1"/>
        <s v="Julian Cash" u="1"/>
        <s v="William Genesen" u="1"/>
        <s v="Torsten Wietoska" u="1"/>
        <s v="Alex Llompart" u="1"/>
        <s v="Filip Malbasic" u="1"/>
        <s v="Jan Stancik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Victor Pham" u="1"/>
        <s v="Robin Vik" u="1"/>
        <s v="Alex Kobelt" u="1"/>
        <s v="Sadio Doumbia" u="1"/>
        <s v="Aljaz Bedene" u="1"/>
        <s v="Kenny De Schepper" u="1"/>
        <s v="Menelaos Efstathiou" u="1"/>
        <s v="Johnny Hamui" u="1"/>
        <s v="Andy Andrade" u="1"/>
        <s v="Aleksandre Bakshi" u="1"/>
        <s v="Andreas Bjerrehus" u="1"/>
        <s v="Yuval Solomon" u="1"/>
        <s v="Lukasz Kubot" u="1"/>
        <s v="Gabriel Friedrich" u="1"/>
        <s v="Jason Kros" u="1"/>
        <s v="Alberto Gonzalez" u="1"/>
        <s v="Sanam Singh" u="1"/>
        <s v="Norbert Gombos" u="1"/>
        <s v="Frantisek Cermak" u="1"/>
        <s v="Maxim Tybar" u="1"/>
        <s v="Aron Hiltzik" u="1"/>
        <s v="David Micevski" u="1"/>
        <s v="Paul Oosterbaan" u="1"/>
        <s v="Patrick Zahraj" u="1"/>
        <s v="Mark Wallner" u="1"/>
        <s v="Martin Slanar" u="1"/>
        <s v="Aleksandar Vukic" u="1"/>
        <s v="Kamil Majchrzak" u="1"/>
        <s v="Alexander Ritschard" u="1"/>
        <s v="Connor Smith" u="1"/>
        <s v="Aslan Karatsev" u="1"/>
        <s v="William Griffith" u="1"/>
        <s v="Matthew Brooklyn" u="1"/>
        <s v="Gustav Hansson" u="1"/>
        <s v="Kiranpal Pannu" u="1"/>
        <s v="Nicolas Moreno De Alboran" u="1"/>
        <s v="Damian Hume" u="1"/>
        <s v="Noah Rubin" u="1"/>
        <s v="Petros Chrysochos" u="1"/>
        <s v="Christian Seraphim" u="1"/>
        <s v="Aaro Pollanen" u="1"/>
        <s v="Alejandro Medinilla" u="1"/>
        <s v="Kevin Metka" u="1"/>
        <s v="Dennis Nevolo" u="1"/>
        <s v="Juan Carlos Spir" u="1"/>
        <s v="Jan Minar" u="1"/>
        <s v="David Pultr" u="1"/>
        <s v="Ignacio Gonzalez Muniz" u="1"/>
        <s v="Nick Wood" u="1"/>
        <s v="Eric Rubin" u="1"/>
        <s v="Christian Sigsgaard" u="1"/>
        <s v="Tucker Vorster" u="1"/>
        <s v="Jack Murray" u="1"/>
        <s v="Patrick Kypson" u="1"/>
        <s v="Jason Jaruvang" u="1"/>
        <s v="Adrian Sikora" u="1"/>
        <s v="Yannick Mertens" u="1"/>
        <s v="Jan Hajek" u="1"/>
        <s v="Benjamin Becker" u="1"/>
        <s v="Joshua Mactaggart" u="1"/>
        <s v="Matthew O Barry" u="1"/>
        <s v="Korey Lovett" u="1"/>
        <s v="Llaurentiu Ady Gavrila" u="1"/>
        <s v="Daniel Schmidt" u="1"/>
        <s v="Oscar Gabriel Ortiz" u="1"/>
        <s v="Skander Mansouri" u="1"/>
        <s v="Quentin Monaghan" u="1"/>
        <s v="Bar Tzuf Botzer" u="1"/>
        <s v="Neal Skupski" u="1"/>
        <s v="Facundo Lugones" u="1"/>
        <s v="Riki McLachlan" u="1"/>
        <s v="Zvonimir Babic" u="1"/>
        <s v="Michael Shabaz" u="1"/>
        <s v="Nicholas Beaty" u="1"/>
        <s v="Clay Donato" u="1"/>
        <s v="Siphosothando Montsi" u="1"/>
        <s v="Jackson J Withrow" u="1"/>
        <s v="Bruno Semenzato" u="1"/>
        <s v="Robert Hall" u="1"/>
        <s v="Austen Huang" u="1"/>
        <s v="Jared A Pinsky" u="1"/>
        <s v="Philipp Oswald" u="1"/>
        <s v="Cameron Klinger" u="1"/>
        <s v="Jan Blecha" u="1"/>
        <s v="Lukas Finzelberg" u="1"/>
        <s v="Zdenek Kolar" u="1"/>
        <s v="Uros Petronijevic" u="1"/>
        <s v="Jared Hiltzik" u="1"/>
        <s v="Connor Farren" u="1"/>
        <s v="Andrey Golubev" u="1"/>
        <s v="Nicholas C Crystal" u="1"/>
        <s v="Yuta Kikuchi" u="1"/>
        <s v="Dominik Mueller" u="1"/>
        <s v="Rinky Hijikata" u="1"/>
        <s v="Nils Langer" u="1"/>
        <s v="Jake Devine" u="1"/>
        <s v="Martin Kildahl" u="1"/>
        <s v="Connor Johnston" u="1"/>
        <s v="Harry Fowler" u="1"/>
        <s v="Jan Mertl" u="1"/>
        <s v="Rishab Agarwal" u="1"/>
        <s v="Siddhant Banthia" u="1"/>
        <s v="Clement Homs" u="1"/>
        <s v="Leandro Toledo" u="1"/>
        <s v="Maxime Tchoutakian" u="1"/>
        <s v="Theodor Devoty" u="1"/>
        <s v="Alejandro Calligari" u="1"/>
        <s v="Strahinja Rakic" u="1"/>
        <s v="Jolan Cailleau" u="1"/>
        <s v="Harrison Scott" u="1"/>
        <s v="Christoffer Konigsfeldt" u="1"/>
        <s v="Noe Khlif" u="1"/>
        <s v="Gonzalo Escobar" u="1"/>
        <s v="Felipe Rios" u="1"/>
        <s v="Winston Lin" u="1"/>
        <s v="Jose Antonio Salazar Martin" u="1"/>
        <s v="Behzad Kevin Minavi" u="1"/>
        <s v="Gage Brymer" u="1"/>
        <s v="Sameer Kumar" u="1"/>
        <s v="Raymond Sarmiento" u="1"/>
        <s v="Edouard Roger Vasselin" u="1"/>
        <s v="Christopher Simpson" u="1"/>
        <s v="Paul Barretto" u="1"/>
        <s v="Pavel Kunc" u="1"/>
        <s v="Adam Pavlasek" u="1"/>
        <s v="Cleeve Harper" u="1"/>
        <s v="Igor Karpovets" u="1"/>
        <s v="Johannes Robert Van Overbeek" u="1"/>
        <s v="Bjoern Petersen" u="1"/>
        <s v="Nathan Pasha" u="1"/>
        <s v="Colin Hoover" u="1"/>
        <s v="Cameron Norrie" u="1"/>
        <s v="Teymuraz Gabashvili" u="1"/>
        <s v="Drew Baird" u="1"/>
        <s v="Marton Fucsovics" u="1"/>
        <s v="Florian Mayer" u="1"/>
        <s v="Andre Biro" u="1"/>
        <s v="Steve Johnson" u="1"/>
        <s v="Matej Vocel" u="1"/>
        <s v="Mats Moraing" u="1"/>
        <s v="Patrick Kawka" u="1"/>
        <s v="David Wilczynski" u="1"/>
        <s v="Maxime Cressy" u="1"/>
        <s v="Jeffrey John Wolf" u="1"/>
        <s v="Balazs Novak" u="1"/>
        <s v="Giovanni Oradini" u="1"/>
        <s v="Abraham Souza" u="1"/>
        <s v="Gordon Watson" u="1"/>
        <s v="Filip Vittek" u="1"/>
        <s v="Enej Bonin" u="1"/>
        <s v="Trey Strobel" u="1"/>
        <s v="Holden Seguso" u="1"/>
        <s v="Marek Czerwinski" u="1"/>
        <s v="Santiago Sierra" u="1"/>
        <s v="Lucas Poullain" u="1"/>
        <s v="Maxx Lipman" u="1"/>
        <s v="Martin Fischer" u="1"/>
        <s v="Gregory Hirshman" u="1"/>
        <s v="Jean Andersen" u="1"/>
        <s v="Jakub Lustyk" u="1"/>
        <s v="Daniel Cochrane" u="1"/>
        <s v="Michael Grant" u="1"/>
        <s v="Martin Klizan" u="1"/>
        <s v="Alejandro Garcia" u="1"/>
        <s v="Daniil Proskura" u="1"/>
        <s v="Jiri Vanek" u="1"/>
        <s v="Andrew Fenty" u="1"/>
        <s v="Andrew Harris" u="1"/>
        <s v="Clifford Marsland" u="1"/>
        <s v="Chase E Perez Blanco" u="1"/>
        <s v="Luke Hammond" u="1"/>
        <s v="Luca Vanni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il Elgin" u="1"/>
        <s v="Andis Juska" u="1"/>
        <s v="Aldin Setkic" u="1"/>
        <s v="Keegan Smith" u="1"/>
        <s v="Andres Andrade" u="1"/>
        <s v="Oliver Crawford" u="1"/>
        <s v="Louis Cant" u="1"/>
        <s v="Viktor Farkas" u="1"/>
        <s v="Remi Boutillier" u="1"/>
        <s v="Mazen Osama" u="1"/>
        <s v="Igor Andreev" u="1"/>
        <s v="Tom Fawcett" u="1"/>
        <s v="David Hsu" u="1"/>
        <s v="Matthias Bachinger" u="1"/>
        <s v="Parker McGuiness" u="1"/>
        <s v="Jason Tahir" u="1"/>
        <s v="Eduardo Nava" u="1"/>
        <s v="Carl Soderlund" u="1"/>
        <s v="Ryan Bandy" u="1"/>
        <s v="Alexander Brown" u="1"/>
        <s v="Franco Skugor" u="1"/>
        <s v="Kellen Damico" u="1"/>
        <s v="Juan Carlos Manuel Aguilar" u="1"/>
        <s v="Ferran Calvo Eman" u="1"/>
        <s v="Jack Findel Hawkins" u="1"/>
        <s v="Jan Hernych" u="1"/>
        <s v="Antonio Lupieri" u="1"/>
        <s v="Sangeet Sridhar" u="1"/>
        <s v="Harrison Adams" u="1"/>
        <s v="Jaroslav Pospisil" u="1"/>
        <s v="Oskar Wikberg" u="1"/>
        <s v="Kevin Konfederak" u="1"/>
        <s v="Emmett A Egger" u="1"/>
        <s v="Devin McCarthy" u="1"/>
        <s v="Justin S Shane" u="1"/>
        <s v="Alex Rybakov" u="1"/>
        <s v="Michal Schmid" u="1"/>
        <s v="Maxime Tabatruong" u="1"/>
        <s v="Damon Kesaris" u="1"/>
        <s v="Hugo Cesar Dojas" u="1"/>
        <s v="Gregory Andrews" u="1"/>
        <s v="David Novak" u="1"/>
        <s v="Jack Molloy" u="1"/>
        <s v="Richard Pham" u="1"/>
        <s v="Jordi Vives" u="1"/>
        <s v="Neel Rajesh" u="1"/>
        <s v="Andreas Haider Maurer" u="1"/>
        <s v="Brian Cernoch" u="1"/>
        <s v="Connor Curry" u="1"/>
        <s v="Frederik Nielsen" u="1"/>
        <s v="William Howells" u="1"/>
        <s v="Alen Salibasic" u="1"/>
        <s v="Adrien Berkowicz" u="1"/>
        <s v="Flavio Cipolla" u="1"/>
        <s v="Gerald Melzer" u="1"/>
        <s v="Keenan Mayo" u="1"/>
        <s v="Andrew Adams" u="1"/>
        <s v="Max A Manthou" u="1"/>
        <s v="Collin Altamirano" u="1"/>
        <s v="Blaine Boyden" u="1"/>
        <s v="Ryan Lipman" u="1"/>
        <s v="Dominik Koepfer" u="1"/>
        <s v="Sebastian Stiefelmeyer" u="1"/>
        <s v="Clay Thompson" u="1"/>
        <s v="Justin Kronauge" u="1"/>
        <s v="Jt Sundling" u="1"/>
        <s v="Mor Bulis" u="1"/>
        <s v="Alex Fennell" u="1"/>
        <s v="Govind Nanda" u="1"/>
        <s v="Kristijan Mesaros" u="1"/>
        <s v="Gal Hakak" u="1"/>
        <s v="Ondrej Krstev" u="1"/>
        <s v="Robert A Stineman" u="1"/>
        <s v="Charlie Jones" u="1"/>
        <s v="Joseph Guillin" u="1"/>
        <s v="Nuno Borges" u="1"/>
        <s v="Jason Lapidus" u="1"/>
        <s v="Stefan Milicevic" u="1"/>
        <s v="Roberto Quiroz" u="1"/>
        <s v="Wayne Montgomery" u="1"/>
        <s v="Jensen G Turner" u="1"/>
        <s v="Sudanwa Sitaram" u="1"/>
        <s v="Guido Marson" u="1"/>
        <s v="Oliver Borsos" u="1"/>
        <s v="John Morrissey" u="1"/>
        <s v="JC Aragone" u="1"/>
        <s v="Adrian Forberg Skogeng" u="1"/>
        <s v="Dominic Thiem" u="1"/>
        <s v="Mason Beiler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Jordi Arconada" u="1"/>
        <s v="Yuya Ito" u="1"/>
        <s v="Joe Woolley" u="1"/>
        <s v="Malte Stropp" u="1"/>
        <s v="Lukas Ollert" u="1"/>
        <s v="Tassilo Schmid" u="1"/>
        <s v="Hady Habib" u="1"/>
        <s v="Aj Catanzariti" u="1"/>
        <s v="Russell Benkaim" u="1"/>
        <s v="Alexander Kotzen" u="1"/>
        <s v="Nelson Vick" u="1"/>
        <s v="Constantin Schmitz" u="1"/>
        <s v="Arnau Dachs" u="1"/>
        <s v="Benjamin Vandixhorn" u="1"/>
        <s v="Christopher Diaz" u="1"/>
        <s v="Luka Somen" u="1"/>
        <s v="Vlad Stefan" u="1"/>
        <s v="Ben Wagland" u="1"/>
        <s v="Jack Mingjie Lin" u="1"/>
        <s v="Egbert Weverink" u="1"/>
        <s v="Nikola Mektic" u="1"/>
        <s v="Alexander Stamchev" u="1"/>
        <s v="Stephen Hoh" u="1"/>
        <s v="Luc Fomba" u="1"/>
        <s v="Luca Maldoner" u="1"/>
        <s v="Edward Corrie" u="1"/>
        <s v="Guillermo Nunez" u="1"/>
        <s v="Alexander Peya" u="1"/>
        <s v="Uladzimir Dorash" u="1"/>
        <s v="John Houston Barrick" u="1"/>
        <s v="Alex Clayton" u="1"/>
        <s v="Andrew Dromsky" u="1"/>
        <s v="Kiryl Harbatsiuk" u="1"/>
        <s v="Georgi Batrakov" u="1"/>
        <s v="Florent Diep" u="1"/>
        <s v="Mathias Gavelin" u="1"/>
        <s v="Mousheg Hovhannisyan" u="1"/>
        <s v="Jason Jung" u="1"/>
        <s v="Chris Kearney" u="1"/>
        <s v="Alexei Grigorov" u="1"/>
        <s v="Cannon Kingsley" u="1"/>
        <s v="Guy Orly Iradukunda" u="1"/>
        <s v="Lucas Gerch" u="1"/>
        <s v="Emilio Gomez" u="1"/>
        <s v="Viktor Maksimcuk" u="1"/>
        <s v="Jan Lennard Struff" u="1"/>
        <s v="Samuel Shropshire" u="1"/>
        <s v="Timothy Sah" u="1"/>
        <s v="Alastair Gray" u="1"/>
        <s v="Taha Baadi" u="1"/>
        <s v="Jurence Zosimo Mendoza" u="1"/>
        <s v="Duarte Vale" u="1"/>
        <s v="Christopher Nott" u="1"/>
        <s v="Philipp Kohlschreiber" u="1"/>
        <s v="Alexander Domijan" u="1"/>
        <s v="Mikhail Kukushkin" u="1"/>
        <s v="Gabriel Wanderley" u="1"/>
        <s v="Jacob Brumm" u="1"/>
        <s v="Austin Powell" u="1"/>
        <s v="Dennis Novikov" u="1"/>
        <s v="Antoine Benneteau" u="1"/>
        <s v="Junior Ore" u="1"/>
        <s v="Ignacio Taboada" u="1"/>
        <s v="Hernus Pieters" u="1"/>
        <s v="Jarkko Nieminen" u="1"/>
        <s v="Bassam Beidas" u="1"/>
        <s v="Alberto Bautista" u="1"/>
        <s v="Peter Kobelt" u="1"/>
        <s v="Pedro Zerbini" u="1"/>
        <s v="Peter Bertran" u="1"/>
        <s v="Thai Son Kwiatkowski" u="1"/>
        <s v="Ewan Moore" u="1"/>
        <s v="Ashok Narayana" u="1"/>
        <s v="Denis Nguyen" u="1"/>
        <s v="Jarryd Botha" u="1"/>
        <s v="Tobias Kamke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Guillermo Gomez Diaz" u="1"/>
        <s v="Karol Beck" u="1"/>
        <s v="William Bushamuka" u="1"/>
        <s v="Cedrik Marcel Stebe" u="1"/>
        <s v="Steve Darcis" u="1"/>
        <s v="Christopher G Haworth" u="1"/>
        <s v="Nathaniel Schnugg" u="1"/>
        <s v="Anthony G Tsodikov" u="1"/>
        <s v="Kevin Lai" u="1"/>
        <s v="Eliot Spizzirri" u="1"/>
        <s v="Lawrence L Formentera" u="1"/>
        <s v="Jaak Poldma" u="1"/>
        <s v="Mackenzie McDonald" u="1"/>
        <s v="Joshua Zavala" u="1"/>
        <s v="Ryan Shane" u="1"/>
        <s v="Lucas Lopasso" u="1"/>
        <s v="Brayden Schnur" u="1"/>
        <s v="Alexander Sarkissian" u="1"/>
        <s v="Adam Ambrozy" u="1"/>
        <s v="Anthony Rossi" u="1"/>
        <s v="Marek Gengel" u="1"/>
        <s v="Eduardo Mena Rodado" u="1"/>
        <s v="Blaz Rola" u="1"/>
        <s v="Connor Hance" u="1"/>
        <s v="Simon Friis Soendergaard" u="1"/>
        <s v="Sebastian Fanselow" u="1"/>
        <s v="Jordan Szabo" u="1"/>
        <s v="Lloyd Glasspool" u="1"/>
        <s v="Finn Tearney" u="1"/>
        <s v="Chase Melton" u="1"/>
        <s v="Aleksandar Kovacevic" u="1"/>
        <s v="Runhao Hua" u="1"/>
        <s v="Shuhei Uzawa" u="1"/>
        <s v="Hunter Reese" u="1"/>
        <s v="Zeke Clark" u="1"/>
        <s v="Romain Kalaydjian" u="1"/>
        <s v="Christopher Eubanks" u="1"/>
        <s v="Roman Vogeli" u="1"/>
        <s v="Dominik Stary" u="1"/>
        <s v="Rafael Garcia" u="1"/>
        <s v="Luca Keist" u="1"/>
        <s v="Finn Bass" u="1"/>
        <s v="Jake Sands" u="1"/>
        <s v="Sander Jong" u="1"/>
        <s v="Nick Papac" u="1"/>
        <s v="Bojan Jankulovski" u="1"/>
        <s v="Felipe Soares" u="1"/>
        <s v="Grant Roberts" u="1"/>
        <s v="Mads Engsted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Roberto Rosales" u="1"/>
        <s v="Lawrence Formentera" u="1"/>
        <s v="Tim Puetz" u="1"/>
        <s v="Brandon Nakashima" u="1"/>
        <s v="Juan Carlos Aguilar" u="1"/>
        <s v="Piers Foley" u="1"/>
        <s v="Slim Hamza" u="1"/>
        <s v="Borna Coric" u="1"/>
        <s v="Denis Istomin" u="1"/>
        <s v="Marcus Lunt" u="1"/>
        <s v="Mateusz Kowalczyk" u="1"/>
        <s v="Reid Carleton" u="1"/>
        <s v="Dominic Cotrone" u="1"/>
        <s v="Filip Kolasinski" u="1"/>
        <s v="Ondrej Styler" u="1"/>
        <s v="Henry Patten" u="1"/>
        <s v="Marius Copil" u="1"/>
        <s v="Ashley Watling" u="1"/>
        <s v="Jeevan Nedunchezhiyan" u="1"/>
        <s v="Juan Ignacio Araoz" u="1"/>
        <s v="Or Ram Harel" u="1"/>
        <s v="Luis Erlenbusch" u="1"/>
        <s v="Alexandre Rotsaert" u="1"/>
        <s v="Mitchell Stewart" u="1"/>
        <s v="Richard Wire" u="1"/>
        <s v="Guillermo Gomez" u="1"/>
        <s v="Carles Sarrio Tamarit" u="1"/>
        <s v="Matias Soto" u="1"/>
        <s v="Roy Smith" u="1"/>
        <s v="Benito Jose Suriano" u="1"/>
      </sharedItems>
    </cacheField>
    <cacheField name="loser_name" numFmtId="0">
      <sharedItems containsBlank="1" count="1180">
        <s v="Dominik Boehler"/>
        <s v="Linus Erhart"/>
        <s v="Robin Peham"/>
        <s v="Gabriel Pfanner"/>
        <s v="Gerrit Lebeda"/>
        <s v="Julius Ratt"/>
        <s v="Andreas Seppi"/>
        <s v="Lukas Rosol"/>
        <s v="Sandro Kopp"/>
        <s v="Niklas Rohrer"/>
        <s v="Gregor Ramskogler"/>
        <s v="Bjorn Nareyka"/>
        <s v="Alexander Shevchenko"/>
        <s v="Timo Stodder"/>
        <s v="Paul Holzinger"/>
        <s v="David Tomic"/>
        <s v="Lukas Jastraunig"/>
        <s v="Dennis Novak"/>
        <s v="Matthias Bachinger"/>
        <s v="Johannes Haerteis"/>
        <s v="Jurgen Melzer"/>
        <s v="Jakob Sude"/>
        <s v="Peter Goldsteiner"/>
        <s v="Julis Ratt"/>
        <s v="Peter Gojowczyk"/>
        <s v="Sebastian Prechtel"/>
        <s v="Benedikt Emesz"/>
        <m u="1"/>
        <s v="Guilherme Wojciechowski Osorio" u="1"/>
        <s v="Andriej Kapas" u="1"/>
        <s v="Connor Thomson" u="1"/>
        <s v="Alfredo Perez" u="1"/>
        <s v="Joey Swaysland" u="1"/>
        <s v="Akihiro Tanaka" u="1"/>
        <s v="Fernando Bogajo" u="1"/>
        <s v="Marcos Giron" u="1"/>
        <s v="George Goldhoff" u="1"/>
        <s v="Matthew Campbell" u="1"/>
        <s v="Will E Stein" u="1"/>
        <s v="Frederick Saba" u="1"/>
        <s v="Francisco Zambon" u="1"/>
        <s v="William Blumberg" u="1"/>
        <s v="Evan Zhu" u="1"/>
        <s v="Jozef Kovalik" u="1"/>
        <s v="Eric D West" u="1"/>
        <s v="Peerakit Siributwong" u="1"/>
        <s v="Robin Cambier" u="1"/>
        <s v="Ryan Ybarra" u="1"/>
        <s v="Asher Hirsch" u="1"/>
        <s v="Sebastian Hawken" u="1"/>
        <s v="Ralf Steinbach" u="1"/>
        <s v="Jan Satral" u="1"/>
        <s v="Michael Vrbensky" u="1"/>
        <s v="Tyler Schick" u="1"/>
        <s v="Matija Pecotic" u="1"/>
        <s v="Jaime Pulgar Garcia" u="1"/>
        <s v="Christopher Mengel" u="1"/>
        <s v="Alexandru Gozun" u="1"/>
        <s v="Michal Przysiezny" u="1"/>
        <s v="Mate Zsiga" u="1"/>
        <s v="Joran Vliegen" u="1"/>
        <s v="Timothy Wang" u="1"/>
        <s v="Aziz Dougaz" u="1"/>
        <s v="Ryan Peniston" u="1"/>
        <s v="George Coupland" u="1"/>
        <s v="Axel Geller" u="1"/>
        <s v="Herkko Pollanen" u="1"/>
        <s v="Mitchell Frank" u="1"/>
        <s v="Walker Duncan" u="1"/>
        <s v="Nathan Ponwith" u="1"/>
        <s v="Jan Kuncik" u="1"/>
        <s v="David Bolf" u="1"/>
        <s v="Konrad Zieba" u="1"/>
        <s v="Ryder Jackson" u="1"/>
        <s v="Alex Giannini" u="1"/>
        <s v="Collin Schick" u="1"/>
        <s v="Felipe Martinez Sarrasague" u="1"/>
        <s v="Kirill Sinitsyn" u="1"/>
        <s v="Eric Quigley" u="1"/>
        <s v="Kieren Thompson" u="1"/>
        <s v="Benjamin Lock" u="1"/>
        <s v="Marton Bots" u="1"/>
        <s v="Andre Dome" u="1"/>
        <s v="Jake Douglas" u="1"/>
        <s v="Jordan Rux" u="1"/>
        <s v="Jonathan Ho" u="1"/>
        <s v="Julian Bley" u="1"/>
        <s v="Alexander Lebedev" u="1"/>
        <s v="Ivan Salec" u="1"/>
        <s v="Yili Zheng" u="1"/>
        <s v="Robbie C Bellamy" u="1"/>
        <s v="Joao Monteiro" u="1"/>
        <s v="Athell Bennett" u="1"/>
        <s v="Benedikt Lindheim" u="1"/>
        <s v="Nicholas John Andrews" u="1"/>
        <s v="Albert Wagner" u="1"/>
        <s v="Giorgi Chantouria" u="1"/>
        <s v="Dominik Suc" u="1"/>
        <s v="Piotr Lomacki" u="1"/>
        <s v="Nassim Slilam" u="1"/>
        <s v="Daniel Nguyen" u="1"/>
        <s v="Mitchell Harper" u="1"/>
        <s v="Andreas Mies" u="1"/>
        <s v="Jonathan Wong" u="1"/>
        <s v="John Peers" u="1"/>
        <s v="Alexis Klegou" u="1"/>
        <s v="Gerardo Lopez Villasenor" u="1"/>
        <s v="Dino Marcan" u="1"/>
        <s v="Lukas Lacko" u="1"/>
        <s v="Andrew Watson" u="1"/>
        <s v="Derek Drabble" u="1"/>
        <s v="Adam Walton" u="1"/>
        <s v="Aziz Kijametovic" u="1"/>
        <s v="Nicholas Kamisar" u="1"/>
        <s v="Martin Joyce" u="1"/>
        <s v="Timothy Dollman" u="1"/>
        <s v="Oystein Steiro" u="1"/>
        <s v="William Kirkman" u="1"/>
        <s v="Brennan Boyajian" u="1"/>
        <s v="Tomas Zib" u="1"/>
        <s v="George Chantouria" u="1"/>
        <s v="Amit Inbar" u="1"/>
        <s v="Josh Levine" u="1"/>
        <s v="Adrien Puget" u="1"/>
        <s v="Nicolas Rousset" u="1"/>
        <s v="Petr Benes" u="1"/>
        <s v="Andre Stenger" u="1"/>
        <s v="Tomas Papik" u="1"/>
        <s v="Sven Vloedgraven" u="1"/>
        <s v="Matthew Kandath" u="1"/>
        <s v="Diogo Rocha" u="1"/>
        <s v="Ricardas Berankis" u="1"/>
        <s v="Maxime Hinnisdaels" u="1"/>
        <s v="Rafael Izquierdo Luque" u="1"/>
        <s v="Artem Ilyushin" u="1"/>
        <s v="Nicolas Meister" u="1"/>
        <s v="Denis Lin" u="1"/>
        <s v="Sam Matheson" u="1"/>
        <s v="Vlad Anghel" u="1"/>
        <s v="Sergiy Stakhovsky" u="1"/>
        <s v="Brian Page" u="1"/>
        <s v="Spencer Wolf" u="1"/>
        <s v="Vitor Manzini" u="1"/>
        <s v="Jose Hernandez" u="1"/>
        <s v="Ben Lott" u="1"/>
        <s v="Dennis Mkrtchian" u="1"/>
        <s v="Dylan Arnould" u="1"/>
        <s v="Amerigo Contini" u="1"/>
        <s v="Piotr Baranski" u="1"/>
        <s v="Tim Kopinski" u="1"/>
        <s v="Dusan Lojda" u="1"/>
        <s v="Akash Muppidi" u="1"/>
        <s v="Daniel Brands" u="1"/>
        <s v="Tennys Sandgren" u="1"/>
        <s v="Ravzan Grigorescu" u="1"/>
        <s v="Ben Chen" u="1"/>
        <s v="Franco Ribero" u="1"/>
        <s v="Johannes Ager" u="1"/>
        <s v="Simon Stevens" u="1"/>
        <s v="Hugh Clarke" u="1"/>
        <s v="J T Nishimura" u="1"/>
        <s v="David Holiner" u="1"/>
        <s v="Joshua Peck" u="1"/>
        <s v="James Meredith" u="1"/>
        <s v="Johnny Wang" u="1"/>
        <s v="Yannick Maden" u="1"/>
        <s v="Alexander Keyser" u="1"/>
        <s v="Cameron Silverman" u="1"/>
        <s v="Siddharth Alapati" u="1"/>
        <s v="Jason Seidman" u="1"/>
        <s v="Alexis Galarneau" u="1"/>
        <s v="Austin Smith" u="1"/>
        <s v="Roman Trkulja" u="1"/>
        <s v="Tim Handel" u="1"/>
        <s v="Ryan Goetz" u="1"/>
        <s v="Alexandre Lacroix" u="1"/>
        <s v="William Federhofer" u="1"/>
        <s v="Robin Chou" u="1"/>
        <s v="Jakob Amilon" u="1"/>
        <s v="Simon Childs" u="1"/>
        <s v="Andrei Daescu" u="1"/>
        <s v="Yannick Hanfmann" u="1"/>
        <s v="Adam Moundir" u="1"/>
        <s v="Javier Garrapiz Borderias" u="1"/>
        <s v="Daniel Kreyman" u="1"/>
        <s v="Robert Cash" u="1"/>
        <s v="Gabi Adrian Boitan" u="1"/>
        <s v="Petr Kralert" u="1"/>
        <s v="Hunter Callahan" u="1"/>
        <s v="Moritz Baumann" u="1"/>
        <s v="Henrique Cunha" u="1"/>
        <s v="Trey Daniel" u="1"/>
        <s v="Eleftherios Theodorou" u="1"/>
        <s v="Mateusz Kecki" u="1"/>
        <s v="Werner Eschauer" u="1"/>
        <s v="Thibault Forget" u="1"/>
        <s v="Jean Yves Aubone" u="1"/>
        <s v="Roy Kalmanovich" u="1"/>
        <s v="Vasko Mladenov" u="1"/>
        <s v="Bozdihar Karatsov" u="1"/>
        <s v="Ryan Fu" u="1"/>
        <s v="Thibaut Charron" u="1"/>
        <s v="Connor Roth" u="1"/>
        <s v="Arturs Kazijevs" u="1"/>
        <s v="Robin Bulant" u="1"/>
        <s v="Daniel Janko" u="1"/>
        <s v="Tom Hill" u="1"/>
        <s v="Houssam Yassine" u="1"/>
        <s v="Sean Sculley" u="1"/>
        <s v="Drake Bernstein" u="1"/>
        <s v="Cormac Clissold" u="1"/>
        <s v="Ace Matias" u="1"/>
        <s v="Colin Markes" u="1"/>
        <s v="Mikelis Libietis" u="1"/>
        <s v="Dominik Kellovsky" u="1"/>
        <s v="Lubomir Majsajdr" u="1"/>
        <s v="Petr Michnev" u="1"/>
        <s v="Rhyne Williams" u="1"/>
        <s v="Aaron Clissold" u="1"/>
        <s v="Michael Redlicki" u="1"/>
        <s v="Marek Michalicka" u="1"/>
        <s v="Riley Smith" u="1"/>
        <s v="Trevor Hortsmann" u="1"/>
        <s v="Matthew Cowley" u="1"/>
        <s v="Saketh Myneni" u="1"/>
        <s v="Matthew Allare" u="1"/>
        <s v="Chih Chi Huang" u="1"/>
        <s v="Pavel Snobel" u="1"/>
        <s v="Romain Bogaerts" u="1"/>
        <s v="Marcus Walters" u="1"/>
        <s v="Florian Lakat" u="1"/>
        <s v="Sebastian Florczyk" u="1"/>
        <s v="Campbell Johnson" u="1"/>
        <s v="Geoffrey Embry" u="1"/>
        <s v="Jonas Eriksson Ziverts" u="1"/>
        <s v="Niels Desein" u="1"/>
        <s v="Miloslav Mecir" u="1"/>
        <s v="Vit Kopriva" u="1"/>
        <s v="Wil Spencer" u="1"/>
        <s v="Brandon Holt" u="1"/>
        <s v="Libor Salaba" u="1"/>
        <s v="Patrick Pradella" u="1"/>
        <s v="Robert Kelly" u="1"/>
        <s v="Alexander Knight" u="1"/>
        <s v="David Pavlik" u="1"/>
        <s v="Dovydas Sakinis" u="1"/>
        <s v="Lukas Greif" u="1"/>
        <s v="Ivo Minar" u="1"/>
        <s v="Matt Brewer" u="1"/>
        <s v="Trent Botha" u="1"/>
        <s v="Gabriel Decamps" u="1"/>
        <s v="Alex Rovello" u="1"/>
        <s v="Bohdan Ulihrach" u="1"/>
        <s v="Denys Pume" u="1"/>
        <s v="Pavel Staubert" u="1"/>
        <s v="Drew Courtney" u="1"/>
        <s v="Jan Zielinski" u="1"/>
        <s v="Rok Bonin" u="1"/>
        <s v="Martin Vondrak" u="1"/>
        <s v="Jordan Benjamin" u="1"/>
        <s v="Boy Westerhof" u="1"/>
        <s v="Leonardo Civita Telles" u="1"/>
        <s v="Florian Broska" u="1"/>
        <s v="Andrew Bettles" u="1"/>
        <s v="Nolan C Paige" u="1"/>
        <s v="Jarmere Jenkins" u="1"/>
        <s v="Benjamin Tasevac" u="1"/>
        <s v="Rudolf Siwy" u="1"/>
        <s v="Roberto Cid" u="1"/>
        <s v="Maximilian Kuhn" u="1"/>
        <s v="Dimitar Kutrovsky" u="1"/>
        <s v="Ben McLachlan" u="1"/>
        <s v="Aleksandr Nedovyesov" u="1"/>
        <s v="Kawika Lam" u="1"/>
        <s v="Fredrik Ask" u="1"/>
        <s v="Alejandro Gomez" u="1"/>
        <s v="Marek Jaloviec" u="1"/>
        <s v="Sumeet Shinde" u="1"/>
        <s v="Kallim Stewart" u="1"/>
        <s v="Mac Styslinger" u="1"/>
        <s v="Rodrigo Banzer" u="1"/>
        <s v="Daniel Rodrigues" u="1"/>
        <s v="Alex Knaff" u="1"/>
        <s v="Johan Backstrom" u="1"/>
        <s v="Lukas Dlouhy" u="1"/>
        <s v="Tin Chen" u="1"/>
        <s v="Ben Goldberg" u="1"/>
        <s v="Dennis Uspensky" u="1"/>
        <s v="Igor Sijsling" u="1"/>
        <s v="David Volfson" u="1"/>
        <s v="Axel Alvarez Llamas" u="1"/>
        <s v="Ivo Klec" u="1"/>
        <s v="Deni Zmak" u="1"/>
        <s v="Esben Hess Olesen" u="1"/>
        <s v="John Walter Lewis" u="1"/>
        <s v="Mandresy Rakotomalala" u="1"/>
        <s v="Mathieu Scaglia" u="1"/>
        <s v="Chase Buchanan" u="1"/>
        <s v="Robin Catry" u="1"/>
        <s v="Jamie Whiteford" u="1"/>
        <s v="Logan Staggs" u="1"/>
        <s v="Hunter Harrington" u="1"/>
        <s v="Stefano Tsorotiotis" u="1"/>
        <s v="Tom Jomby" u="1"/>
        <s v="Ric Mortera" u="1"/>
        <s v="Samuel Serrano" u="1"/>
        <s v="Benjamin Sigouin" u="1"/>
        <s v="Lenard Soha" u="1"/>
        <s v="Diego Galeano" u="1"/>
        <s v="Max De Vroome" u="1"/>
        <s v="Carlos Di Laura" u="1"/>
        <s v="Ivan Dodig" u="1"/>
        <s v="Samir Iftikhar" u="1"/>
        <s v="Nikhil Jayashankar" u="1"/>
        <s v="Stephane Piro" u="1"/>
        <s v="Alejandro Carstens" u="1"/>
        <s v="McClain Kessler" u="1"/>
        <s v="Andre Stabile" u="1"/>
        <s v="Sekou Bangoura" u="1"/>
        <s v="Tomas Stillman" u="1"/>
        <s v="Philipp Petzschner" u="1"/>
        <s v="Andre Goransson" u="1"/>
        <s v="Trevor Foshey" u="1"/>
        <s v="Kento Perera" u="1"/>
        <s v="Victor Valente" u="1"/>
        <s v="Tejesvi Veerepalli" u="1"/>
        <s v="Ille Van Engelen" u="1"/>
        <s v="Marcel Thiemann" u="1"/>
        <s v="Michael Davis" u="1"/>
        <s v="Alexis Musialek" u="1"/>
        <s v="Tin Ostojic" u="1"/>
        <s v="Stefan Lindmark" u="1"/>
        <s v="Mac Kiger" u="1"/>
        <s v="Zachary White" u="1"/>
        <s v="Tristan Meraut" u="1"/>
        <s v="Martim Vilela" u="1"/>
        <s v="Simon Norenius" u="1"/>
        <s v="Jordan Belga" u="1"/>
        <s v="Julian Allen Childers" u="1"/>
        <s v="Jeff Dadamo" u="1"/>
        <s v="Eric Johnson" u="1"/>
        <s v="Dominik Hrbaty" u="1"/>
        <s v="Roman Jebavy" u="1"/>
        <s v="Ionut Mihai Beleleu" u="1"/>
        <s v="Luke E Marchese" u="1"/>
        <s v="Strong Kirchheimer" u="1"/>
        <s v="Calin Paar" u="1"/>
        <s v="Tzvetan Mihov" u="1"/>
        <s v="Vasile Alexandru Ghilea" u="1"/>
        <s v="Guillermo Alcorta Olarra" u="1"/>
        <s v="Karue Sell" u="1"/>
        <s v="Joshua Charlton" u="1"/>
        <s v="Peter Miklusicak" u="1"/>
        <s v="Mikael Torpegaard" u="1"/>
        <s v="Stanislav Cesal" u="1"/>
        <s v="Jordan Tucker Daigle" u="1"/>
        <s v="Samuel Monette" u="1"/>
        <s v="Nikola Ciric" u="1"/>
        <s v="Jack Swindells" u="1"/>
        <s v="Elliott Orkin" u="1"/>
        <s v="Arthur Rinderknech" u="1"/>
        <s v="Kevin Farin" u="1"/>
        <s v="Bjorn Hoffmann" u="1"/>
        <s v="Carlos Lopez Villa" u="1"/>
        <s v="Attila Bucko" u="1"/>
        <s v="Dominic Barretto" u="1"/>
        <s v="Logan Smith" u="1"/>
        <s v="Matthew Gamble" u="1"/>
        <s v="Leos Friedl" u="1"/>
        <s v="Jonas Luetjen" u="1"/>
        <s v="Lukas Jedlicka" u="1"/>
        <s v="Mateo Vereau" u="1"/>
        <s v="Patrick Kaukovalta" u="1"/>
        <s v="Austin Siegel" u="1"/>
        <s v="James Chaudry" u="1"/>
        <s v="Raphael Hemmeler" u="1"/>
        <s v="Riki Oshima" u="1"/>
        <s v="Stefano Travaglia" u="1"/>
        <s v="Nicolas Alvarez" u="1"/>
        <s v="Anthony Jackie Tang" u="1"/>
        <s v="Charles Bottoni" u="1"/>
        <s v="William Kallberg" u="1"/>
        <s v="Luis Henrique Grangeiro" u="1"/>
        <s v="Gianni Ross" u="1"/>
        <s v="Nicolaas Scholtz" u="1"/>
        <s v="Andrej Martin" u="1"/>
        <s v="Mario Urquidi" u="1"/>
        <s v="Stepan Vancurik" u="1"/>
        <s v="Costin Paval" u="1"/>
        <s v="Daan Maasland" u="1"/>
        <s v="Jeremy Efferding" u="1"/>
        <s v="Vaclav Safranek" u="1"/>
        <s v="Julian Lenz" u="1"/>
        <s v="Farris Gosea" u="1"/>
        <s v="Francisco Dias" u="1"/>
        <s v="Michael Riechmann" u="1"/>
        <s v="Haig Schneiderman" u="1"/>
        <s v="Lova Randriamampandry" u="1"/>
        <s v="Justin Boulais" u="1"/>
        <s v="Daniel Rabas" u="1"/>
        <s v="Daniel Little" u="1"/>
        <s v="Thomas Laurent" u="1"/>
        <s v="Karen Khachanov" u="1"/>
        <s v="Tim Sandkaulen" u="1"/>
        <s v="Eric Fomba" u="1"/>
        <s v="Bradley Cox" u="1"/>
        <s v="Idan Mark" u="1"/>
        <s v="Stefan Storch" u="1"/>
        <s v="Tobias Obenaus" u="1"/>
        <s v="Alejandro Reguant" u="1"/>
        <s v="Harrison Brown" u="1"/>
        <s v="Vladislav Bondarenko" u="1"/>
        <s v="Richard Ciamarra" u="1"/>
        <s v="Edward Jones" u="1"/>
        <s v="Warren Hardie" u="1"/>
        <s v="Roberto Maytin" u="1"/>
        <s v="Jimmy Bendeck" u="1"/>
        <s v="Santtu Leskinen" u="1"/>
        <s v="Arjun Kadhe" u="1"/>
        <s v="Robert Loeb" u="1"/>
        <s v="Bert Vancura" u="1"/>
        <s v="Jack McLister" u="1"/>
        <s v="Francis Casey Alcantara" u="1"/>
        <s v="Tyler Lu" u="1"/>
        <s v="John McNally" u="1"/>
        <s v="Jacob Fearnley" u="1"/>
        <s v="Alexander Sendegeya" u="1"/>
        <s v="Michail Pervolarakis" u="1"/>
        <s v="Dimitry Mamedov" u="1"/>
        <s v="Jiri Vesely" u="1"/>
        <s v="Tripper Carleton" u="1"/>
        <s v="Vojtech Vlkovsky" u="1"/>
        <s v="Jacob Bullard" u="1"/>
        <s v="Ty Gentry" u="1"/>
        <s v="Spencer Newman" u="1"/>
        <s v="Adrian Boitan" u="1"/>
        <s v="Tim Seibert" u="1"/>
        <s v="Shane Vinsant" u="1"/>
        <s v="Shawn H Hadavi" u="1"/>
        <s v="Matthew Tsolakyan" u="1"/>
        <s v="Jacob Coenraad De Klerk" u="1"/>
        <s v="Blake A Bazarnik" u="1"/>
        <s v="Garret Brasseaux" u="1"/>
        <s v="Alan Gadjiev" u="1"/>
        <s v="Will Reynolds" u="1"/>
        <s v="Jack Jaede" u="1"/>
        <s v="Haythem Abid" u="1"/>
        <s v="Mike Vermeer" u="1"/>
        <s v="Artem Baradach" u="1"/>
        <s v="Mehdi Bouras" u="1"/>
        <s v="Denes Lukacs" u="1"/>
        <s v="Joseph Digiulio" u="1"/>
        <s v="Hunter Tubert" u="1"/>
        <s v="Constantin Frantzen" u="1"/>
        <s v="Christian Provenzano" u="1"/>
        <s v="Borna Gojo" u="1"/>
        <s v="Chris Camillone" u="1"/>
        <s v="Eric Diaz" u="1"/>
        <s v="Soren Hess Olesen" u="1"/>
        <s v="Paul Jubb" u="1"/>
        <s v="Clarke Spinosa" u="1"/>
        <s v="Antonio Veic" u="1"/>
        <s v="Pedro Campos" u="1"/>
        <s v="Brandon Fickey" u="1"/>
        <s v="Leonard Stakhovsky" u="1"/>
        <s v="Alexander A Jesse" u="1"/>
        <s v="Evan King" u="1"/>
        <s v="Devin Lane" u="1"/>
        <s v="Artur Dubinski" u="1"/>
        <s v="Shoki Kasahara" u="1"/>
        <s v="Petr Nouza" u="1"/>
        <s v="Kamil Capkovic" u="1"/>
        <s v="Gonzales Austin" u="1"/>
        <s v="Markus Kerner" u="1"/>
        <s v="Eric Schnurrenberger" u="1"/>
        <s v="Bjorn Thomson" u="1"/>
        <s v="Sam Riffice" u="1"/>
        <s v="Bertus Kruger" u="1"/>
        <s v="Barnaby Smith" u="1"/>
        <s v="Daniel Sardu" u="1"/>
        <s v="Robin Stanek" u="1"/>
        <s v="Dalibor Svrcina" u="1"/>
        <s v="Michael Alford" u="1"/>
        <s v="Will Bissett" u="1"/>
        <s v="Rodolfo Bustamante" u="1"/>
        <s v="Cedric Willems" u="1"/>
        <s v="Gregory Bayane" u="1"/>
        <s v="Carlos Gonzalez De Cueto" u="1"/>
        <s v="James Trotter" u="1"/>
        <s v="Szymon Walkow" u="1"/>
        <s v="Vincent Thierry Schneider" u="1"/>
        <s v="Eric Hahn" u="1"/>
        <s v="Johannes Ingildsen" u="1"/>
        <s v="Raony Carvalho" u="1"/>
        <s v="Christopher Morin Kougoucheff" u="1"/>
        <s v="Brady Bohrnstedt" u="1"/>
        <s v="Matteo Fago" u="1"/>
        <s v="Martin Redlicki" u="1"/>
        <s v="Dane Esses" u="1"/>
        <s v="Filip Bergevi" u="1"/>
        <s v="Eduardo Roldan" u="1"/>
        <s v="Sven Lah" u="1"/>
        <s v="Kyle McMorrow" u="1"/>
        <s v="Max Wennakoski" u="1"/>
        <s v="Daniel Ho" u="1"/>
        <s v="Kevin King" u="1"/>
        <s v="Tanner K Smith" u="1"/>
        <s v="Filip Duda" u="1"/>
        <s v="Stepan Holis" u="1"/>
        <s v="Emil Reinberg" u="1"/>
        <s v="Ahmed Ismail" u="1"/>
        <s v="Dane Webb" u="1"/>
        <s v="Jack Davis" u="1"/>
        <s v="Austin Rapp" u="1"/>
        <s v="Carlos Divar" u="1"/>
        <s v="Michal Konecny" u="1"/>
        <s v="Tommy Mylnikov" u="1"/>
        <s v="Tristan McCormick" u="1"/>
        <s v="Jarryd Chaplin" u="1"/>
        <s v="Julian Zlobinsky" u="1"/>
        <s v="Aws Laaribi" u="1"/>
        <s v="Adrian Oetzbach" u="1"/>
        <s v="Max Stewart" u="1"/>
        <s v="Patrick Maloney" u="1"/>
        <s v="Sergio Ramirez" u="1"/>
        <s v="David Rice" u="1"/>
        <s v="Stefan Dostanic" u="1"/>
        <s v="John Mee" u="1"/>
        <s v="Thomas Brown" u="1"/>
        <s v="Reese Stalder" u="1"/>
        <s v="Eric Sock" u="1"/>
        <s v="Artem Kapshuk" u="1"/>
        <s v="Borja Malo" u="1"/>
        <s v="Felix Corwin" u="1"/>
        <s v="Mirko Zapletal" u="1"/>
        <s v="Daniel Cukierman" u="1"/>
        <s v="Anudeep Kodali" u="1"/>
        <s v="Vahid Mirzadeh" u="1"/>
        <s v="Tomas Berdych" u="1"/>
        <s v="Alexander Cornelissen" u="1"/>
        <s v="Benjamin Hannestad" u="1"/>
        <s v="Tomas Musil" u="1"/>
        <s v="Austin Krajicek" u="1"/>
        <s v="Maros Horny" u="1"/>
        <s v="Gonzalo Morell Maschiatore" u="1"/>
        <s v="Brady Draheim" u="1"/>
        <s v="William Little" u="1"/>
        <s v="Daniel Kosakowski" u="1"/>
        <s v="Alexandre Favrot" u="1"/>
        <s v="Jonas Forejtek" u="1"/>
        <s v="Dennis Lengsfeld" u="1"/>
        <s v="Jiri Skoloudik" u="1"/>
        <s v="Austen Childs" u="1"/>
        <s v="Jayson Amos" u="1"/>
        <s v="Robert Farah" u="1"/>
        <s v="Daniel Lustig" u="1"/>
        <s v="Trevor Allen Johnson" u="1"/>
        <s v="Christopher Aumueller" u="1"/>
        <s v="Charles Broom" u="1"/>
        <s v="Phillip Jordan" u="1"/>
        <s v="Simone Bolelli" u="1"/>
        <s v="Robin Jakimic" u="1"/>
        <s v="Justin Roberts" u="1"/>
        <s v="Jonathan Wolff" u="1"/>
        <s v="Maciej Romanowicz" u="1"/>
        <s v="Ruben Ramirez Hidalgo" u="1"/>
        <s v="Juan Manuel Benitez Chavarriaga" u="1"/>
        <s v="Nick Chappell" u="1"/>
        <s v="Valentin Vacherot" u="1"/>
        <s v="Uladzimir Ignatik" u="1"/>
        <s v="Ronnie Schneider" u="1"/>
        <s v="Boris Conkic" u="1"/>
        <s v="Siem Woldeab" u="1"/>
        <s v="Trevor James" u="1"/>
        <s v="Lars Behlen" u="1"/>
        <s v="Dean Jackson" u="1"/>
        <s v="Bradley Klahn" u="1"/>
        <s v="Rrezart Cungu" u="1"/>
        <s v="Darius Florin Bragusi" u="1"/>
        <s v="Ryotaro Matsumara" u="1"/>
        <s v="Julian Cash" u="1"/>
        <s v="Karel Vesecky" u="1"/>
        <s v="William Genesen" u="1"/>
        <s v="Torsten Wietoska" u="1"/>
        <s v="Andres Reyes" u="1"/>
        <s v="Alex Llompart" u="1"/>
        <s v="Filip Malbasic" u="1"/>
        <s v="Freddie McGeehan" u="1"/>
        <s v="Jan Stancik" u="1"/>
        <s v="Spencer Papa" u="1"/>
        <s v="Vadym Kalyuzhnyy" u="1"/>
        <s v="Johannes Schretter" u="1"/>
        <s v="Kyle Seelig" u="1"/>
        <s v="Daniel Whitehead" u="1"/>
        <s v="Aswin Lizen" u="1"/>
        <s v="Hugo Di Feo" u="1"/>
        <s v="Michael Genender" u="1"/>
        <s v="Radim Huda" u="1"/>
        <s v="Victor Pham" u="1"/>
        <s v="Robin Vik" u="1"/>
        <s v="Sadio Doumbia" u="1"/>
        <s v="Menelaos Efstathiou" u="1"/>
        <s v="John Lamble" u="1"/>
        <s v="Johnny Hamui" u="1"/>
        <s v="Andy Andrade" u="1"/>
        <s v="Aleksandre Bakshi" u="1"/>
        <s v="Andreas Bjerrehus" u="1"/>
        <s v="Richard Doverspike" u="1"/>
        <s v="Alexis Heugas" u="1"/>
        <s v="Yuval Solomon" u="1"/>
        <s v="Lukasz Kubot" u="1"/>
        <s v="Gabriel Friedrich" u="1"/>
        <s v="Rafael Aita" u="1"/>
        <s v="Jason Kros" u="1"/>
        <s v="Alberto Gonzalez" u="1"/>
        <s v="Sanam Singh" u="1"/>
        <s v="Norbert Gombos" u="1"/>
        <s v="Frantisek Cermak" u="1"/>
        <s v="Maxim Tybar" u="1"/>
        <s v="Aron Hiltzik" u="1"/>
        <s v="David Micevski" u="1"/>
        <s v="Paul Oosterbaan" u="1"/>
        <s v="Patrick Zahraj" u="1"/>
        <s v="Martin Slanar" u="1"/>
        <s v="Aleksandar Vukic" u="1"/>
        <s v="Panav Jha" u="1"/>
        <s v="Kamil Majchrzak" u="1"/>
        <s v="Alexander Ritschard" u="1"/>
        <s v="Connor Smith" u="1"/>
        <s v="William Griffith" u="1"/>
        <s v="Tyler Stayer" u="1"/>
        <s v="Matthew Brooklyn" u="1"/>
        <s v="Gustav Hansson" u="1"/>
        <s v="Kiranpal Pannu" u="1"/>
        <s v="Ian Chadwell" u="1"/>
        <s v="Harrison Okeefe" u="1"/>
        <s v="Nicolas Moreno De Alboran" u="1"/>
        <s v="Jamey Swiggart" u="1"/>
        <s v="Damian Hume" u="1"/>
        <s v="Noah Rubin" u="1"/>
        <s v="Petros Chrysochos" u="1"/>
        <s v="Christian Seraphim" u="1"/>
        <s v="Aaro Pollanen" u="1"/>
        <s v="Alejandro Medinilla" u="1"/>
        <s v="Dennis Nevolo" u="1"/>
        <s v="Juan Carlos Spir" u="1"/>
        <s v="Jan Minar" u="1"/>
        <s v="Andres Alfonzo Paredes" u="1"/>
        <s v="John Harrison Richmond" u="1"/>
        <s v="Stefan Vinti" u="1"/>
        <s v="Viktor Troicki" u="1"/>
        <s v="Guanarteme Nuez Delgado" u="1"/>
        <s v="Nick Wood" u="1"/>
        <s v="Eric Rubin" u="1"/>
        <s v="Chase Colton" u="1"/>
        <s v="Christian Sigsgaard" u="1"/>
        <s v="Tucker Vorster" u="1"/>
        <s v="Jack Murray" u="1"/>
        <s v="Patrick Kypson" u="1"/>
        <s v="Alexis Alvarez Varas" u="1"/>
        <s v="Connor Heap" u="1"/>
        <s v="Jason Jaruvang" u="1"/>
        <s v="Adrian Sikora" u="1"/>
        <s v="Andrew Butz" u="1"/>
        <s v="Michael Thompson" u="1"/>
        <s v="Will Kneale" u="1"/>
        <s v="Yannick Mertens" u="1"/>
        <s v="Benjamin Becker" u="1"/>
        <s v="Joshua Mactaggart" u="1"/>
        <s v="Matthew O Barry" u="1"/>
        <s v="Korey Lovett" u="1"/>
        <s v="Llaurentiu Ady Gavrila" u="1"/>
        <s v="Daniel Schmidt" u="1"/>
        <s v="Oscar Gabriel Ortiz" u="1"/>
        <s v="David Palan" u="1"/>
        <s v="Skander Mansouri" u="1"/>
        <s v="Quentin Monaghan" u="1"/>
        <s v="Bar Tzuf Botzer" u="1"/>
        <s v="Neal Skupski" u="1"/>
        <s v="Frantisek Polanka" u="1"/>
        <s v="Yannai Barkai" u="1"/>
        <s v="Facundo Lugones" u="1"/>
        <s v="Riki McLachlan" u="1"/>
        <s v="Diego Cubas" u="1"/>
        <s v="Zvonimir Babic" u="1"/>
        <s v="Michael Shabaz" u="1"/>
        <s v="Nicholas Beaty" u="1"/>
        <s v="Clay Donato" u="1"/>
        <s v="Anton Bobytskyi" u="1"/>
        <s v="Jackson J Withrow" u="1"/>
        <s v="Bruno Semenzato" u="1"/>
        <s v="Robert Hall" u="1"/>
        <s v="Raphael Shiikuma Pfister" u="1"/>
        <s v="Austen Huang" u="1"/>
        <s v="Jared A Pinsky" u="1"/>
        <s v="Philipp Oswald" u="1"/>
        <s v="Cameron Klinger" u="1"/>
        <s v="Jan Blecha" u="1"/>
        <s v="Lukas Finzelberg" u="1"/>
        <s v="Zdenek Kolar" u="1"/>
        <s v="Uros Petronijevic" u="1"/>
        <s v="Jared Hiltzik" u="1"/>
        <s v="Connor Farren" u="1"/>
        <s v="Andrey Golubev" u="1"/>
        <s v="Nicholas C Crystal" u="1"/>
        <s v="Yuta Kikuchi" u="1"/>
        <s v="Jose Antonio Izquierdo Pagan" u="1"/>
        <s v="Guillermo Cabrera" u="1"/>
        <s v="Olivier Borsos" u="1"/>
        <s v="Nils Langer" u="1"/>
        <s v="Tim Alexander Ruetzel" u="1"/>
        <s v="Jake Devine" u="1"/>
        <s v="Martin Kildahl" u="1"/>
        <s v="Connor Johnston" u="1"/>
        <s v="Harry Fowler" u="1"/>
        <s v="Jonathan Pearlman" u="1"/>
        <s v="Jan Mertl" u="1"/>
        <s v="Rishab Agarwal" u="1"/>
        <s v="Siddhant Banthia" u="1"/>
        <s v="Clement Homs" u="1"/>
        <s v="Tomas Hanzlik" u="1"/>
        <s v="Leandro Toledo" u="1"/>
        <s v="Alberto Barroso Campos" u="1"/>
        <s v="Tadas Babelis" u="1"/>
        <s v="Maxime Tchoutakian" u="1"/>
        <s v="Theodor Devoty" u="1"/>
        <s v="Amit Batta" u="1"/>
        <s v="Sky Lovill" u="1"/>
        <s v="Alejandro Calligari" u="1"/>
        <s v="Strahinja Rakic" u="1"/>
        <s v="Jolan Cailleau" u="1"/>
        <s v="Harrison Scott" u="1"/>
        <s v="Christoffer Konigsfeldt" u="1"/>
        <s v="Gonzalo Escobar" u="1"/>
        <s v="Felipe Rios" u="1"/>
        <s v="Winston Lin" u="1"/>
        <s v="Jose Antonio Salazar Martin" u="1"/>
        <s v="Adam Lee" u="1"/>
        <s v="Gage Brymer" u="1"/>
        <s v="Tadeas Paroulek" u="1"/>
        <s v="Jose Antonio Dugo Reyes" u="1"/>
        <s v="Sameer Kumar" u="1"/>
        <s v="Raymond Sarmiento" u="1"/>
        <s v="Ryotaro Matsumura" u="1"/>
        <s v="Dante Terenzio" u="1"/>
        <s v="Edouard Roger Vasselin" u="1"/>
        <s v="Gergely Madarasz" u="1"/>
        <s v="Christopher Simpson" u="1"/>
        <s v="Paul Barretto" u="1"/>
        <s v="Pavel Kunc" u="1"/>
        <s v="Adam Pavlasek" u="1"/>
        <s v="Igor Karpovets" u="1"/>
        <s v="Shota Meparidze" u="1"/>
        <s v="Johannes Robert Van Overbeek" u="1"/>
        <s v="Yoann Re" u="1"/>
        <s v="Bjoern Petersen" u="1"/>
        <s v="Nathan Pasha" u="1"/>
        <s v="Jonathan Dahan" u="1"/>
        <s v="Colin Hoover" u="1"/>
        <s v="Nicholas Sayer" u="1"/>
        <s v="Thomas Schoorel" u="1"/>
        <s v="Cameron Norrie" u="1"/>
        <s v="Drew Baird" u="1"/>
        <s v="Caleb Chakravarthi" u="1"/>
        <s v="Ravid Hazi" u="1"/>
        <s v="Marton Fucsovics" u="1"/>
        <s v="Florian Mayer" u="1"/>
        <s v="Andre Biro" u="1"/>
        <s v="David Sofaer" u="1"/>
        <s v="Steve Johnson" u="1"/>
        <s v="Matej Vocel" u="1"/>
        <s v="Patrick Kawka" u="1"/>
        <s v="David Wilczynski" u="1"/>
        <s v="Maxime Cressy" u="1"/>
        <s v="Alex Lambropoulos" u="1"/>
        <s v="Jeffrey John Wolf" u="1"/>
        <s v="Sergiu Ioan Bucur" u="1"/>
        <s v="Balazs Novak" u="1"/>
        <s v="Giovanni Oradini" u="1"/>
        <s v="Wisse Jonker" u="1"/>
        <s v="Abraham Souza" u="1"/>
        <s v="Alexandre Ribeiro" u="1"/>
        <s v="Gordon Watson" u="1"/>
        <s v="Joao Pedro Gomes Leme" u="1"/>
        <s v="Filip Vittek" u="1"/>
        <s v="Enej Bonin" u="1"/>
        <s v="Constant De La Bassetiere" u="1"/>
        <s v="Holden Seguso" u="1"/>
        <s v="Eric West" u="1"/>
        <s v="Lucas Poullain" u="1"/>
        <s v="Martin Fischer" u="1"/>
        <s v="Clint Bowles" u="1"/>
        <s v="Zhizhen Zhang" u="1"/>
        <s v="Gregory Hirshman" u="1"/>
        <s v="Jean Andersen" u="1"/>
        <s v="Federico Herrera Duran" u="1"/>
        <s v="Jakub Lustyk" u="1"/>
        <s v="Charles Minc" u="1"/>
        <s v="Daniel Cochrane" u="1"/>
        <s v="Michael Grant" u="1"/>
        <s v="Martin Klizan" u="1"/>
        <s v="Alejandro Garcia" u="1"/>
        <s v="Daniil Proskura" u="1"/>
        <s v="Jiri Vanek" u="1"/>
        <s v="Andrew Fenty" u="1"/>
        <s v="Frank Chen" u="1"/>
        <s v="Jay Goldman" u="1"/>
        <s v="Andrew Harris" u="1"/>
        <s v="Clifford Marsland" u="1"/>
        <s v="Chase E Perez Blanco" u="1"/>
        <s v="Luke Hammond" u="1"/>
        <s v="Luca Vanni" u="1"/>
        <s v="Kareem Allaf" u="1"/>
        <s v="Jake Van Emburgh" u="1"/>
        <s v="Henrik Wiersholm" u="1"/>
        <s v="Ryan Thacher" u="1"/>
        <s v="David Biosca Girvent" u="1"/>
        <s v="Christopher Aumuller" u="1"/>
        <s v="Brett D Clark" u="1"/>
        <s v="Taylor Patrick" u="1"/>
        <s v="Michael Geerts" u="1"/>
        <s v="Aleksey Bessonov" u="1"/>
        <s v="Ricky Hernandez" u="1"/>
        <s v="Jeff Mullen" u="1"/>
        <s v="Michail Elgin" u="1"/>
        <s v="Andis Juska" u="1"/>
        <s v="Keegan Smith" u="1"/>
        <s v="Andres Andrade" u="1"/>
        <s v="Oliver Crawford" u="1"/>
        <s v="Louis Cant" u="1"/>
        <s v="Viktor Farkas" u="1"/>
        <s v="Emmanuel Coste" u="1"/>
        <s v="Sumit Sarkar" u="1"/>
        <s v="Remi Boutillier" u="1"/>
        <s v="Mazen Osama" u="1"/>
        <s v="Igor Andreev" u="1"/>
        <s v="Tom Fawcett" u="1"/>
        <s v="Parker McGuiness" u="1"/>
        <s v="Jason Tahir" u="1"/>
        <s v="Eduardo Nava" u="1"/>
        <s v="Thomas Fabbiano" u="1"/>
        <s v="Bennett Crane" u="1"/>
        <s v="Lukas Polacek" u="1"/>
        <s v="Carl Soderlund" u="1"/>
        <s v="Vojtech Adamek" u="1"/>
        <s v="Rikus De Villiers" u="1"/>
        <s v="Ryan Bandy" u="1"/>
        <s v="Jackson Cobb" u="1"/>
        <s v="Diego Hidalgo" u="1"/>
        <s v="Alexander Brown" u="1"/>
        <s v="Kellen Damico" u="1"/>
        <s v="Juan Carlos Manuel Aguilar" u="1"/>
        <s v="Grayson Broadus" u="1"/>
        <s v="Kai Wehnelt" u="1"/>
        <s v="Patrick Metham" u="1"/>
        <s v="Ferran Calvo Eman" u="1"/>
        <s v="Jack Findel Hawkins" u="1"/>
        <s v="Jan Hernych" u="1"/>
        <s v="Enzo Sommer" u="1"/>
        <s v="Antonio Lupieri" u="1"/>
        <s v="Sangeet Sridhar" u="1"/>
        <s v="Henry Craig" u="1"/>
        <s v="Harrison Adams" u="1"/>
        <s v="Nicaise Muamba" u="1"/>
        <s v="Jaroslav Pospisil" u="1"/>
        <s v="Ryan Dickerson" u="1"/>
        <s v="Oskar Wikberg" u="1"/>
        <s v="Kevin Konfederak" u="1"/>
        <s v="Emmett A Egger" u="1"/>
        <s v="Devin McCarthy" u="1"/>
        <s v="Justin S Shane" u="1"/>
        <s v="Alex Rybakov" u="1"/>
        <s v="Michal Schmid" u="1"/>
        <s v="Maxime Tabatruong" u="1"/>
        <s v="Damon Kesaris" u="1"/>
        <s v="Hugo Cesar Dojas" u="1"/>
        <s v="Gregory Andrews" u="1"/>
        <s v="David Novak" u="1"/>
        <s v="Jack Molloy" u="1"/>
        <s v="Richard Pham" u="1"/>
        <s v="Drew B Lied" u="1"/>
        <s v="Jordi Vives" u="1"/>
        <s v="Neel Rajesh" u="1"/>
        <s v="Andreas Haider Maurer" u="1"/>
        <s v="Brian Cernoch" u="1"/>
        <s v="Connor Curry" u="1"/>
        <s v="Marko Krickovic" u="1"/>
        <s v="Nikola Bubnic" u="1"/>
        <s v="Frederik Nielsen" u="1"/>
        <s v="William Howells" u="1"/>
        <s v="Nicolai Ferrigno" u="1"/>
        <s v="Alen Salibasic" u="1"/>
        <s v="Rifat Biktyakov" u="1"/>
        <s v="Adrien Berkowicz" u="1"/>
        <s v="Majed Kilani" u="1"/>
        <s v="Flavio Cipolla" u="1"/>
        <s v="Gerald Melzer" u="1"/>
        <s v="Keenan Mayo" u="1"/>
        <s v="Andrew Adams" u="1"/>
        <s v="Felix Ewers" u="1"/>
        <s v="Max A Manthou" u="1"/>
        <s v="Christophe Rochus" u="1"/>
        <s v="Russell Josh Evangelista" u="1"/>
        <s v="Collin Altamirano" u="1"/>
        <s v="Juan Pablo Grassi Mazzuchi" u="1"/>
        <s v="Andreas Beck" u="1"/>
        <s v="Blaine Boyden" u="1"/>
        <s v="Ryan Lipman" u="1"/>
        <s v="Marcel Zimmermann" u="1"/>
        <s v="Dominik Koepfer" u="1"/>
        <s v="Emile Hudd" u="1"/>
        <s v="Sebastian Stiefelmeyer" u="1"/>
        <s v="Clay Thompson" u="1"/>
        <s v="Raleigh Smith" u="1"/>
        <s v="Justin Kronauge" u="1"/>
        <s v="Jt Sundling" u="1"/>
        <s v="David Poljak" u="1"/>
        <s v="Arthur Surreaux" u="1"/>
        <s v="Alejandro Ibanez Gallego" u="1"/>
        <s v="Mor Bulis" u="1"/>
        <s v="Alex Fennell" u="1"/>
        <s v="Govind Nanda" u="1"/>
        <s v="Kristijan Mesaros" u="1"/>
        <s v="Gal Hakak" u="1"/>
        <s v="Christopher Vrabel" u="1"/>
        <s v="Ondrej Krstev" u="1"/>
        <s v="Robert A Stineman" u="1"/>
        <s v="Charlie Jones" u="1"/>
        <s v="Oliver Frank" u="1"/>
        <s v="Pedro Dumont" u="1"/>
        <s v="Joseph Guillin" u="1"/>
        <s v="Stefan Menichella" u="1"/>
        <s v="Nuno Borges" u="1"/>
        <s v="Stefan Milicevic" u="1"/>
        <s v="Roberto Quiroz" u="1"/>
        <s v="Wayne Montgomery" u="1"/>
        <s v="Oliver Marach" u="1"/>
        <s v="Jensen G Turner" u="1"/>
        <s v="Sudanwa Sitaram" u="1"/>
        <s v="Guido Marson" u="1"/>
        <s v="Oliver Borsos" u="1"/>
        <s v="John Morrissey" u="1"/>
        <s v="Daniel Funny" u="1"/>
        <s v="Adria Soriano Barrera" u="1"/>
        <s v="JC Aragone" u="1"/>
        <s v="Raphael Pfister" u="1"/>
        <s v="Adrian Forberg Skogeng" u="1"/>
        <s v="Michal Dutch" u="1"/>
        <s v="Mason Beiler" u="1"/>
        <s v="Tim Ruehl" u="1"/>
        <s v="Niclas Braun" u="1"/>
        <s v="Joe Salisbury" u="1"/>
        <s v="Josh Hagar Hagar" u="1"/>
        <s v="August Holmgren" u="1"/>
        <s v="Nick Stachowiak" u="1"/>
        <s v="Philip Henning" u="1"/>
        <s v="James Bo Seal" u="1"/>
        <s v="Noah Schachter" u="1"/>
        <s v="Michel Dornbusch" u="1"/>
        <s v="Toby D Boyer" u="1"/>
        <s v="Andrew Carter" u="1"/>
        <s v="Peter Nagovnak" u="1"/>
        <s v="Jordi Arconada" u="1"/>
        <s v="Yuya Ito" u="1"/>
        <s v="Joe Woolley" u="1"/>
        <s v="Malte Stropp" u="1"/>
        <s v="Lukas Ollert" u="1"/>
        <s v="Tassilo Schmid" u="1"/>
        <s v="Hady Habib" u="1"/>
        <s v="Anis Ghorbel" u="1"/>
        <s v="David Ayoun" u="1"/>
        <s v="Aj Catanzariti" u="1"/>
        <s v="Russell Benkaim" u="1"/>
        <s v="Michal Holenda" u="1"/>
        <s v="Alexander Kotzen" u="1"/>
        <s v="Nelson Vick" u="1"/>
        <s v="Constantin Schmitz" u="1"/>
        <s v="Arnau Dachs" u="1"/>
        <s v="Gabriel Huber" u="1"/>
        <s v="Benjamin Vandixhorn" u="1"/>
        <s v="Mate Cutura" u="1"/>
        <s v="Christopher Diaz" u="1"/>
        <s v="Armando C Soemarno" u="1"/>
        <s v="Lucas Jovita" u="1"/>
        <s v="Luka Somen" u="1"/>
        <s v="Alec Adamson" u="1"/>
        <s v="Vlad Stefan" u="1"/>
        <s v="Ben Wagland" u="1"/>
        <s v="Connor Glennon" u="1"/>
        <s v="Jack Mingjie Lin" u="1"/>
        <s v="Egbert Weverink" u="1"/>
        <s v="Alexander Cozbinov" u="1"/>
        <s v="Nikola Mektic" u="1"/>
        <s v="Alexander Stamchev" u="1"/>
        <s v="Martins Rocens" u="1"/>
        <s v="Stephen Hoh" u="1"/>
        <s v="Luc Fomba" u="1"/>
        <s v="Luca Maldoner" u="1"/>
        <s v="Juan Pablo Murra" u="1"/>
        <s v="Edward Corrie" u="1"/>
        <s v="Guillermo Nunez" u="1"/>
        <s v="Alexander Peya" u="1"/>
        <s v="Davey Sandgren" u="1"/>
        <s v="Alex Clayton" u="1"/>
        <s v="Mattias Siimar" u="1"/>
        <s v="Rishabdev Raman" u="1"/>
        <s v="Andrew Dromsky" u="1"/>
        <s v="Bruno Rosa" u="1"/>
        <s v="Kiryl Harbatsiuk" u="1"/>
        <s v="Georgi Batrakov" u="1"/>
        <s v="Sean Hill" u="1"/>
        <s v="Florent Diep" u="1"/>
        <s v="Mousheg Hovhannisyan" u="1"/>
        <s v="Christian Vitulli" u="1"/>
        <s v="Jason Jung" u="1"/>
        <s v="Chris Kearney" u="1"/>
        <s v="Daniel Santos" u="1"/>
        <s v="Alexei Grigorov" u="1"/>
        <s v="Cannon Kingsley" u="1"/>
        <s v="Guy Orly Iradukunda" u="1"/>
        <s v="Lucas Gerch" u="1"/>
        <s v="Peter Nagy" u="1"/>
        <s v="Yannik Reuter" u="1"/>
        <s v="Emilio Gomez" u="1"/>
        <s v="Viktor Maksimcuk" u="1"/>
        <s v="Jan Lennard Struff" u="1"/>
        <s v="Samuel Shropshire" u="1"/>
        <s v="Timothy Sah" u="1"/>
        <s v="Alastair Gray" u="1"/>
        <s v="Taha Baadi" u="1"/>
        <s v="Antonio Cembellin" u="1"/>
        <s v="Jurence Zosimo Mendoza" u="1"/>
        <s v="Duarte Vale" u="1"/>
        <s v="Jonas Maier" u="1"/>
        <s v="Henri Squire" u="1"/>
        <s v="Christopher Nott" u="1"/>
        <s v="Philipp Kohlschreiber" u="1"/>
        <s v="Alexander Domijan" u="1"/>
        <s v="Mikhail Kukushkin" u="1"/>
        <s v="Kody Pearson" u="1"/>
        <s v="Gabriel Wanderley" u="1"/>
        <s v="Jacob Brumm" u="1"/>
        <s v="Austin Powell" u="1"/>
        <s v="Nico Mostardi" u="1"/>
        <s v="Dennis Novikov" u="1"/>
        <s v="Graeme Dyce" u="1"/>
        <s v="Junior Ore" u="1"/>
        <s v="Julien Evrard" u="1"/>
        <s v="Ignacio Taboada" u="1"/>
        <s v="Hernus Pieters" u="1"/>
        <s v="Patrik Rikl" u="1"/>
        <s v="Bassam Beidas" u="1"/>
        <s v="Alberto Bautista" u="1"/>
        <s v="Peter Kobelt" u="1"/>
        <s v="Pedro Zerbini" u="1"/>
        <s v="Peter Bertran" u="1"/>
        <s v="Casey Watt" u="1"/>
        <s v="Tuki Jacobs" u="1"/>
        <s v="Ilgiz Valiev" u="1"/>
        <s v="Charles Roberts" u="1"/>
        <s v="Thai Son Kwiatkowski" u="1"/>
        <s v="Ewan Moore" u="1"/>
        <s v="Bijan Hejazi" u="1"/>
        <s v="Joshua Page" u="1"/>
        <s v="Ashok Narayana" u="1"/>
        <s v="Denis Nguyen" u="1"/>
        <s v="Jarryd Botha" u="1"/>
        <s v="Naoki Takeda" u="1"/>
        <s v="Tobias Kamke" u="1"/>
        <s v="Thomas Schiessling" u="1"/>
        <s v="Raphael Lambling" u="1"/>
        <s v="Jordan Angus" u="1"/>
        <s v="Marcelo Arevalo" u="1"/>
        <s v="John Patrick Smith" u="1"/>
        <s v="Maxime Mora" u="1"/>
        <s v="Laurens Verboven" u="1"/>
        <s v="Rian Pandole" u="1"/>
        <s v="Max Jacob Schnur" u="1"/>
        <s v="Guillermo Gomez Diaz" u="1"/>
        <s v="Karol Beck" u="1"/>
        <s v="William Bushamuka" u="1"/>
        <s v="Cedrik Marcel Stebe" u="1"/>
        <s v="Steve Darcis" u="1"/>
        <s v="Christopher G Haworth" u="1"/>
        <s v="Nathaniel Schnugg" u="1"/>
        <s v="Eliot Spizzirri" u="1"/>
        <s v="Lawrence L Formentera" u="1"/>
        <s v="Mackenzie McDonald" u="1"/>
        <s v="Joshua Zavala" u="1"/>
        <s v="Ryan Shane" u="1"/>
        <s v="Adrian Chamdani" u="1"/>
        <s v="Frank Carleton" u="1"/>
        <s v="Marek Routa" u="1"/>
        <s v="Brayden Schnur" u="1"/>
        <s v="Alexander Sarkissian" u="1"/>
        <s v="Adam Ambrozy" u="1"/>
        <s v="Anthony Rossi" u="1"/>
        <s v="Marek Gengel" u="1"/>
        <s v="Eduardo Mena Rodado" u="1"/>
        <s v="Blaz Rola" u="1"/>
        <s v="Connor Hance" u="1"/>
        <s v="Simon Friis Soendergaard" u="1"/>
        <s v="Sebastian Fanselow" u="1"/>
        <s v="Robert Levine" u="1"/>
        <s v="Jordan Szabo" u="1"/>
        <s v="Alexander Brigham" u="1"/>
        <s v="Lloyd Glasspool" u="1"/>
        <s v="Finn Tearney" u="1"/>
        <s v="Chase Melton" u="1"/>
        <s v="Aleksandar Kovacevic" u="1"/>
        <s v="Jared Pratt" u="1"/>
        <s v="Ben Draper" u="1"/>
        <s v="Dragos Constantin Ignat" u="1"/>
        <s v="Runhao Hua" u="1"/>
        <s v="Mohanad Al Houni" u="1"/>
        <s v="Shuhei Uzawa" u="1"/>
        <s v="Adam Torocsik" u="1"/>
        <s v="Hunter Reese" u="1"/>
        <s v="Pengxuan Jiang" u="1"/>
        <s v="Zeke Clark" u="1"/>
        <s v="Romain Kalaydjian" u="1"/>
        <s v="Joshua Sheehy" u="1"/>
        <s v="Yancy Dennis" u="1"/>
        <s v="Christopher Eubanks" u="1"/>
        <s v="Roman Vogeli" u="1"/>
        <s v="Dominik Stary" u="1"/>
        <s v="Rafael Garcia" u="1"/>
        <s v="Luca Keist" u="1"/>
        <s v="Jake Sands" u="1"/>
        <s v="Bojan Jankulovski" u="1"/>
        <s v="Felipe Soares" u="1"/>
        <s v="Daniel Leitner" u="1"/>
        <s v="Mads Engsted" u="1"/>
        <s v="Marc Bruche" u="1"/>
        <s v="Dawid Olejniczak" u="1"/>
        <s v="Tomislav Podvinski" u="1"/>
        <s v="Peter Lucassen" u="1"/>
        <s v="Nicholas Naumann" u="1"/>
        <s v="Brandon L Sutter" u="1"/>
        <s v="Vinod Gowda" u="1"/>
        <s v="Daniel Valent" u="1"/>
        <s v="Karunuday Singh" u="1"/>
        <s v="Lawrence Formentera" u="1"/>
        <s v="Tim Puetz" u="1"/>
        <s v="Steven Forman" u="1"/>
        <s v="Jaan Kononov" u="1"/>
        <s v="Francois Van Impe" u="1"/>
        <s v="Joey B Burkhardt" u="1"/>
        <s v="Piers Foley" u="1"/>
        <s v="Slim Hamza" u="1"/>
        <s v="Borna Coric" u="1"/>
        <s v="Denis Istomin" u="1"/>
        <s v="Mateusz Kowalczyk" u="1"/>
        <s v="Reid Carleton" u="1"/>
        <s v="Sebastian Sachs" u="1"/>
        <s v="Dominic Cotrone" u="1"/>
        <s v="Ondrej Styler" u="1"/>
        <s v="Henry Patten" u="1"/>
        <s v="Marius Copil" u="1"/>
        <s v="Ashley Watling" u="1"/>
        <s v="Jeevan Nedunchezhiyan" u="1"/>
        <s v="Emmett Egger" u="1"/>
        <s v="Nicholas Bjerke" u="1"/>
        <s v="Robert Krill" u="1"/>
        <s v="Filip Brtnicky" u="1"/>
        <s v="Or Ram Harel" u="1"/>
        <s v="Luis Erlenbusch" u="1"/>
        <s v="Alexandre Rotsaert" u="1"/>
        <s v="Philippos Tsangaridis" u="1"/>
        <s v="Andre Vidaller" u="1"/>
        <s v="Simon Baudry" u="1"/>
        <s v="Mitchell Stewart" u="1"/>
        <s v="Richard Wire" u="1"/>
        <s v="Guillermo Gomez" u="1"/>
        <s v="Robin Erik Parts" u="1"/>
        <s v="Anton Bobytsky" u="1"/>
        <s v="Svyatoslav Shainyan" u="1"/>
        <s v="Matias Soto" u="1"/>
        <s v="Roy Smith" u="1"/>
        <s v="Benito Jose Suriano" u="1"/>
      </sharedItems>
    </cacheField>
    <cacheField name="score" numFmtId="0">
      <sharedItems/>
    </cacheField>
    <cacheField name="winner_id" numFmtId="0">
      <sharedItems containsSemiMixedTypes="0" containsString="0" containsNumber="1" containsInteger="1" minValue="103781" maxValue="210546"/>
    </cacheField>
    <cacheField name="loser_id" numFmtId="0">
      <sharedItems containsMixedTypes="1" containsNumber="1" containsInteger="1" minValue="103781" maxValue="210144"/>
    </cacheField>
    <cacheField name="date" numFmtId="0">
      <sharedItems containsSemiMixedTypes="0" containsString="0" containsNumber="1" containsInteger="1" minValue="20220522" maxValue="20220528"/>
    </cacheField>
    <cacheField name="time" numFmtId="49">
      <sharedItems containsNonDate="0" containsString="0" containsBlank="1"/>
    </cacheField>
    <cacheField name="city" numFmtId="0">
      <sharedItems/>
    </cacheField>
    <cacheField name="venue" numFmtId="0">
      <sharedItems/>
    </cacheField>
    <cacheField name="surface" numFmtId="0">
      <sharedItems containsBlank="1"/>
    </cacheField>
    <cacheField name="Outdoor2" numFmtId="0">
      <sharedItems containsBlank="1"/>
    </cacheField>
    <cacheField name="year" numFmtId="0">
      <sharedItems containsString="0" containsBlank="1" containsNumber="1" containsInteger="1" minValue="2022" maxValue="2022"/>
    </cacheField>
    <cacheField name="tourney_name" numFmtId="0">
      <sharedItems containsBlank="1"/>
    </cacheField>
    <cacheField name="best_of" numFmtId="0">
      <sharedItems containsString="0" containsBlank="1" containsNumber="1" containsInteger="1" minValue="3" maxValue="3"/>
    </cacheField>
    <cacheField name="count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s v="6-2 6-3"/>
    <n v="111192"/>
    <n v="131867"/>
    <n v="20220522"/>
    <m/>
    <s v="Dornbirn"/>
    <s v="TC Dornbirn"/>
    <s v="Clay"/>
    <s v="Outdoor"/>
    <n v="2022"/>
    <s v="Austrian Bundesliga"/>
    <n v="3"/>
    <s v="Austria"/>
  </r>
  <r>
    <x v="1"/>
    <x v="1"/>
    <s v="7-5 2-6 10-8"/>
    <n v="103781"/>
    <n v="134409"/>
    <n v="20220522"/>
    <m/>
    <s v="Dornbirn"/>
    <s v="TC Dornbirn"/>
    <m/>
    <m/>
    <m/>
    <m/>
    <m/>
    <m/>
  </r>
  <r>
    <x v="2"/>
    <x v="2"/>
    <s v="6-0 7-6"/>
    <n v="209209"/>
    <n v="133898"/>
    <n v="20220522"/>
    <m/>
    <s v="Dornbirn"/>
    <s v="TC Dornbirn"/>
    <m/>
    <m/>
    <m/>
    <m/>
    <m/>
    <m/>
  </r>
  <r>
    <x v="3"/>
    <x v="3"/>
    <s v="6-2 6-4"/>
    <n v="208872"/>
    <n v="133897"/>
    <n v="20220522"/>
    <m/>
    <s v="Dornbirn"/>
    <s v="TC Dornbirn"/>
    <m/>
    <m/>
    <m/>
    <m/>
    <m/>
    <m/>
  </r>
  <r>
    <x v="4"/>
    <x v="4"/>
    <s v="6-2 6-1"/>
    <n v="105353"/>
    <n v="128026"/>
    <n v="20220522"/>
    <m/>
    <s v="Dornbirn"/>
    <s v="TC Dornbirn"/>
    <m/>
    <m/>
    <m/>
    <m/>
    <m/>
    <m/>
  </r>
  <r>
    <x v="5"/>
    <x v="5"/>
    <s v="6-4 6-3"/>
    <n v="210546"/>
    <e v="#N/A"/>
    <n v="20220522"/>
    <m/>
    <s v="Dornbirn"/>
    <s v="TC Dornbirn"/>
    <m/>
    <m/>
    <m/>
    <m/>
    <m/>
    <m/>
  </r>
  <r>
    <x v="6"/>
    <x v="6"/>
    <s v="6-4 4-6 10-5"/>
    <n v="200240"/>
    <n v="104312"/>
    <n v="20220522"/>
    <m/>
    <s v="Radstadt"/>
    <s v="TC Radstadt"/>
    <m/>
    <m/>
    <m/>
    <m/>
    <m/>
    <m/>
  </r>
  <r>
    <x v="7"/>
    <x v="7"/>
    <s v="7-6 5-7 10-7"/>
    <n v="106040"/>
    <n v="104586"/>
    <n v="20220522"/>
    <m/>
    <s v="Radstadt"/>
    <s v="TC Radstadt"/>
    <m/>
    <m/>
    <m/>
    <m/>
    <m/>
    <m/>
  </r>
  <r>
    <x v="8"/>
    <x v="8"/>
    <s v="6-3 2-6 10-5"/>
    <n v="209903"/>
    <n v="207491"/>
    <n v="20220522"/>
    <m/>
    <s v="Radstadt"/>
    <s v="TC Radstadt"/>
    <m/>
    <m/>
    <m/>
    <m/>
    <m/>
    <m/>
  </r>
  <r>
    <x v="9"/>
    <x v="9"/>
    <s v="7-6 4-6 20-18"/>
    <n v="202200"/>
    <n v="210144"/>
    <n v="20220522"/>
    <m/>
    <s v="Radstadt"/>
    <s v="TC Radstadt"/>
    <m/>
    <m/>
    <m/>
    <m/>
    <m/>
    <m/>
  </r>
  <r>
    <x v="10"/>
    <x v="10"/>
    <s v="5-7 6-0 10-6"/>
    <n v="209130"/>
    <n v="202190"/>
    <n v="20220522"/>
    <m/>
    <s v="Radstadt"/>
    <s v="TC Radstadt"/>
    <m/>
    <m/>
    <m/>
    <m/>
    <m/>
    <m/>
  </r>
  <r>
    <x v="11"/>
    <x v="11"/>
    <s v="6-1 6-3"/>
    <n v="126369"/>
    <n v="202211"/>
    <n v="20220522"/>
    <m/>
    <s v="Radstadt"/>
    <s v="TC Radstadt"/>
    <m/>
    <m/>
    <m/>
    <m/>
    <m/>
    <m/>
  </r>
  <r>
    <x v="12"/>
    <x v="12"/>
    <s v="6-4 6-7 10-6"/>
    <n v="109054"/>
    <n v="207686"/>
    <n v="20220526"/>
    <m/>
    <s v="Radstadt"/>
    <s v="TC Radstadt"/>
    <m/>
    <m/>
    <m/>
    <m/>
    <m/>
    <m/>
  </r>
  <r>
    <x v="8"/>
    <x v="13"/>
    <s v="6-2 6-2"/>
    <n v="209903"/>
    <n v="138821"/>
    <n v="20220526"/>
    <m/>
    <s v="Radstadt"/>
    <s v="TC Radstadt"/>
    <m/>
    <m/>
    <m/>
    <m/>
    <m/>
    <m/>
  </r>
  <r>
    <x v="13"/>
    <x v="14"/>
    <s v="6-0 6-2"/>
    <n v="134384"/>
    <e v="#N/A"/>
    <n v="20220526"/>
    <m/>
    <s v="Radstadt"/>
    <s v="TC Radstadt"/>
    <m/>
    <m/>
    <m/>
    <m/>
    <m/>
    <m/>
  </r>
  <r>
    <x v="14"/>
    <x v="9"/>
    <s v="6-2 7-6"/>
    <n v="126211"/>
    <n v="210144"/>
    <n v="20220526"/>
    <m/>
    <s v="Radstadt"/>
    <s v="TC Radstadt"/>
    <m/>
    <m/>
    <m/>
    <m/>
    <m/>
    <m/>
  </r>
  <r>
    <x v="10"/>
    <x v="15"/>
    <s v="2-6 6-4 10-4"/>
    <n v="209130"/>
    <n v="208512"/>
    <n v="20220526"/>
    <m/>
    <s v="Radstadt"/>
    <s v="TC Radstadt"/>
    <m/>
    <m/>
    <m/>
    <m/>
    <m/>
    <m/>
  </r>
  <r>
    <x v="15"/>
    <x v="16"/>
    <s v="6-3 1-1 RET"/>
    <n v="105018"/>
    <n v="105395"/>
    <n v="20220526"/>
    <m/>
    <s v="Radstadt"/>
    <s v="TC Radstadt"/>
    <m/>
    <m/>
    <m/>
    <m/>
    <m/>
    <m/>
  </r>
  <r>
    <x v="16"/>
    <x v="6"/>
    <s v="2-6 6-4 10-4"/>
    <n v="105376"/>
    <n v="104312"/>
    <n v="20220526"/>
    <m/>
    <s v="Irdning-Donnersbachtal"/>
    <s v="ATV Irdning"/>
    <m/>
    <m/>
    <m/>
    <m/>
    <m/>
    <m/>
  </r>
  <r>
    <x v="17"/>
    <x v="17"/>
    <s v="6-3 6-7 10-7"/>
    <n v="105561"/>
    <n v="110602"/>
    <n v="20220526"/>
    <m/>
    <s v="Irdning-Donnersbachtal"/>
    <s v="ATV Irdning"/>
    <m/>
    <m/>
    <m/>
    <m/>
    <m/>
    <m/>
  </r>
  <r>
    <x v="18"/>
    <x v="18"/>
    <s v="7-6 7-5"/>
    <n v="124116"/>
    <n v="104897"/>
    <n v="20220526"/>
    <m/>
    <s v="Irdning-Donnersbachtal"/>
    <s v="ATV Irdning"/>
    <m/>
    <m/>
    <m/>
    <m/>
    <m/>
    <m/>
  </r>
  <r>
    <x v="0"/>
    <x v="19"/>
    <s v="6-2 6-3"/>
    <n v="111192"/>
    <n v="122351"/>
    <n v="20220526"/>
    <m/>
    <s v="Irdning-Donnersbachtal"/>
    <s v="ATV Irdning"/>
    <m/>
    <m/>
    <m/>
    <m/>
    <m/>
    <m/>
  </r>
  <r>
    <x v="7"/>
    <x v="20"/>
    <s v="6-2 4-6 10-6"/>
    <n v="106040"/>
    <n v="103781"/>
    <n v="20220526"/>
    <m/>
    <s v="Irdning-Donnersbachtal"/>
    <s v="ATV Irdning"/>
    <m/>
    <m/>
    <m/>
    <m/>
    <m/>
    <m/>
  </r>
  <r>
    <x v="2"/>
    <x v="8"/>
    <s v="6-1 6-2"/>
    <n v="209209"/>
    <n v="207491"/>
    <n v="20220526"/>
    <m/>
    <s v="Irdning-Donnersbachtal"/>
    <s v="ATV Irdning"/>
    <m/>
    <m/>
    <m/>
    <m/>
    <m/>
    <m/>
  </r>
  <r>
    <x v="19"/>
    <x v="0"/>
    <s v="4-6 6-4 10-7"/>
    <n v="106075"/>
    <n v="131867"/>
    <n v="20220528"/>
    <m/>
    <s v="St. Poelten"/>
    <s v="TC Harland"/>
    <m/>
    <m/>
    <m/>
    <m/>
    <m/>
    <m/>
  </r>
  <r>
    <x v="12"/>
    <x v="21"/>
    <s v="7-5 6-3"/>
    <n v="109054"/>
    <n v="105788"/>
    <n v="20220528"/>
    <m/>
    <s v="St. Poelten"/>
    <s v="TC Harland"/>
    <m/>
    <m/>
    <m/>
    <m/>
    <m/>
    <m/>
  </r>
  <r>
    <x v="20"/>
    <x v="22"/>
    <s v="6-3 3-6 10-8"/>
    <n v="134409"/>
    <n v="105598"/>
    <n v="20220528"/>
    <m/>
    <s v="St. Poelten"/>
    <s v="TC Harland"/>
    <m/>
    <m/>
    <m/>
    <m/>
    <m/>
    <m/>
  </r>
  <r>
    <x v="21"/>
    <x v="14"/>
    <s v="6-4 6-4"/>
    <n v="133898"/>
    <e v="#N/A"/>
    <n v="20220528"/>
    <m/>
    <s v="St. Poelten"/>
    <s v="TC Harland"/>
    <m/>
    <m/>
    <m/>
    <m/>
    <m/>
    <m/>
  </r>
  <r>
    <x v="14"/>
    <x v="3"/>
    <s v="6-3 6-1"/>
    <n v="126211"/>
    <n v="133897"/>
    <n v="20220528"/>
    <m/>
    <s v="St. Poelten"/>
    <s v="TC Harland"/>
    <m/>
    <m/>
    <m/>
    <m/>
    <m/>
    <m/>
  </r>
  <r>
    <x v="22"/>
    <x v="23"/>
    <s v="6-1 6-2"/>
    <n v="208512"/>
    <e v="#N/A"/>
    <n v="20220528"/>
    <m/>
    <s v="St. Poelten"/>
    <s v="TC Harland"/>
    <m/>
    <m/>
    <m/>
    <m/>
    <m/>
    <m/>
  </r>
  <r>
    <x v="23"/>
    <x v="24"/>
    <s v="6-0 6-3"/>
    <n v="207686"/>
    <n v="105376"/>
    <n v="20220528"/>
    <m/>
    <s v="Irdning-Donnersbachtal"/>
    <s v="ATV Irdning"/>
    <m/>
    <m/>
    <m/>
    <m/>
    <m/>
    <m/>
  </r>
  <r>
    <x v="8"/>
    <x v="17"/>
    <s v="6-4 7-5"/>
    <n v="209903"/>
    <n v="110602"/>
    <n v="20220528"/>
    <m/>
    <s v="Irdning-Donnersbachtal"/>
    <s v="ATV Irdning"/>
    <m/>
    <m/>
    <m/>
    <m/>
    <m/>
    <m/>
  </r>
  <r>
    <x v="18"/>
    <x v="25"/>
    <s v="1-6 6-0 10-7"/>
    <n v="124116"/>
    <n v="134384"/>
    <n v="20220528"/>
    <m/>
    <s v="Irdning-Donnersbachtal"/>
    <s v="ATV Irdning"/>
    <m/>
    <m/>
    <m/>
    <m/>
    <m/>
    <m/>
  </r>
  <r>
    <x v="0"/>
    <x v="9"/>
    <s v="6-1 6-1"/>
    <n v="111192"/>
    <n v="210144"/>
    <n v="20220528"/>
    <m/>
    <s v="Irdning-Donnersbachtal"/>
    <s v="ATV Irdning"/>
    <m/>
    <m/>
    <m/>
    <m/>
    <m/>
    <m/>
  </r>
  <r>
    <x v="24"/>
    <x v="26"/>
    <s v="6-4 7-6"/>
    <n v="109699"/>
    <n v="209130"/>
    <n v="20220528"/>
    <m/>
    <s v="Irdning-Donnersbachtal"/>
    <s v="ATV Irdning"/>
    <m/>
    <m/>
    <m/>
    <m/>
    <m/>
    <m/>
  </r>
  <r>
    <x v="15"/>
    <x v="20"/>
    <s v="3-6 7-5 10-8"/>
    <n v="105018"/>
    <n v="103781"/>
    <n v="20220528"/>
    <m/>
    <s v="Irdning-Donnersbachtal"/>
    <s v="ATV Irdning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BA39E7-E483-4D64-9307-214B95497F24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:O31" firstHeaderRow="1" firstDataRow="1" firstDataCol="1"/>
  <pivotFields count="15">
    <pivotField showAll="0"/>
    <pivotField axis="axisRow" dataField="1" showAll="0" sortType="descending">
      <items count="1181">
        <item m="1" x="123"/>
        <item m="1" x="272"/>
        <item m="1" x="1037"/>
        <item m="1" x="175"/>
        <item m="1" x="105"/>
        <item m="1" x="329"/>
        <item m="1" x="121"/>
        <item m="1" x="82"/>
        <item m="1" x="102"/>
        <item m="1" x="180"/>
        <item m="1" x="1096"/>
        <item m="1" x="448"/>
        <item m="1" x="134"/>
        <item m="1" x="917"/>
        <item m="1" x="1159"/>
        <item m="1" x="552"/>
        <item m="1" x="542"/>
        <item m="1" x="1051"/>
        <item m="1" x="271"/>
        <item m="1" x="1099"/>
        <item m="1" x="571"/>
        <item m="1" x="576"/>
        <item m="1" x="1007"/>
        <item m="1" x="1056"/>
        <item m="1" x="380"/>
        <item m="1" x="927"/>
        <item m="1" x="297"/>
        <item m="1" x="1015"/>
        <item m="1" x="56"/>
        <item m="1" x="687"/>
        <item m="1" x="388"/>
        <item m="1" x="638"/>
        <item m="1" x="547"/>
        <item m="1" x="100"/>
        <item m="1" x="575"/>
        <item m="1" x="450"/>
        <item m="1" x="644"/>
        <item m="1" x="683"/>
        <item m="1" x="270"/>
        <item m="1" x="255"/>
        <item m="1" x="999"/>
        <item m="1" x="1023"/>
        <item m="1" x="785"/>
        <item m="1" x="78"/>
        <item m="1" x="466"/>
        <item m="1" x="1107"/>
        <item m="1" x="422"/>
        <item m="1" x="64"/>
        <item m="1" x="733"/>
        <item m="1" x="876"/>
        <item m="1" x="1078"/>
        <item m="1" x="446"/>
        <item m="1" x="190"/>
        <item m="1" x="1049"/>
        <item m="1" x="1048"/>
        <item m="1" x="343"/>
        <item m="1" x="88"/>
        <item m="1" x="440"/>
        <item m="1" x="55"/>
        <item m="1" x="163"/>
        <item m="1" x="265"/>
        <item m="1" x="1014"/>
        <item m="1" x="183"/>
        <item m="1" x="196"/>
        <item m="1" x="339"/>
        <item m="1" x="753"/>
        <item m="1" x="1073"/>
        <item m="1" x="104"/>
        <item m="1" x="369"/>
        <item m="1" x="103"/>
        <item m="1" x="84"/>
        <item m="1" x="143"/>
        <item m="1" x="645"/>
        <item m="1" x="914"/>
        <item m="1" x="1141"/>
        <item m="1" x="850"/>
        <item m="1" x="505"/>
        <item m="1" x="1008"/>
        <item m="1" x="502"/>
        <item m="1" x="829"/>
        <item m="1" x="984"/>
        <item m="1" x="327"/>
        <item m="1" x="1072"/>
        <item m="1" x="220"/>
        <item m="1" x="59"/>
        <item m="1" x="54"/>
        <item m="1" x="225"/>
        <item m="1" x="631"/>
        <item m="1" x="449"/>
        <item m="1" x="685"/>
        <item m="1" x="213"/>
        <item m="1" x="67"/>
        <item m="1" x="189"/>
        <item m="1" x="99"/>
        <item m="1" x="678"/>
        <item m="1" x="94"/>
        <item m="1" x="759"/>
        <item m="1" x="384"/>
        <item m="1" x="135"/>
        <item m="1" x="887"/>
        <item m="1" x="708"/>
        <item m="1" x="462"/>
        <item m="1" x="1054"/>
        <item m="1" x="493"/>
        <item m="1" x="742"/>
        <item m="1" x="1153"/>
        <item m="1" x="833"/>
        <item m="1" x="217"/>
        <item m="1" x="554"/>
        <item m="1" x="197"/>
        <item m="1" x="907"/>
        <item m="1" x="815"/>
        <item m="1" x="600"/>
        <item m="1" x="224"/>
        <item m="1" x="615"/>
        <item m="1" x="1102"/>
        <item m="1" x="318"/>
        <item m="1" x="769"/>
        <item m="1" x="1144"/>
        <item m="1" x="128"/>
        <item m="1" x="153"/>
        <item m="1" x="201"/>
        <item m="1" x="1143"/>
        <item m="1" x="430"/>
        <item m="1" x="656"/>
        <item m="1" x="537"/>
        <item m="1" x="238"/>
        <item m="1" x="181"/>
        <item m="1" x="754"/>
        <item m="1" x="257"/>
        <item m="1" x="147"/>
        <item m="1" x="263"/>
        <item m="1" x="39"/>
        <item m="1" x="612"/>
        <item m="1" x="969"/>
        <item m="1" x="232"/>
        <item m="1" x="987"/>
        <item m="1" x="472"/>
        <item m="1" x="503"/>
        <item m="1" x="390"/>
        <item m="1" x="228"/>
        <item m="1" x="303"/>
        <item m="1" x="747"/>
        <item m="1" x="1117"/>
        <item m="1" x="279"/>
        <item m="1" x="392"/>
        <item m="1" x="756"/>
        <item m="1" x="941"/>
        <item m="1" x="293"/>
        <item m="1" x="314"/>
        <item m="1" x="1021"/>
        <item m="1" x="511"/>
        <item m="1" x="1044"/>
        <item m="1" x="349"/>
        <item m="1" x="165"/>
        <item m="1" x="219"/>
        <item m="1" x="808"/>
        <item m="1" x="1066"/>
        <item m="1" x="167"/>
        <item m="1" x="701"/>
        <item m="1" x="965"/>
        <item m="1" x="934"/>
        <item m="1" x="1053"/>
        <item m="1" x="35"/>
        <item m="1" x="1094"/>
        <item m="1" x="347"/>
        <item m="1" x="458"/>
        <item m="1" x="268"/>
        <item m="1" x="171"/>
        <item m="1" x="798"/>
        <item m="1" x="862"/>
        <item m="1" x="1093"/>
        <item m="1" x="393"/>
        <item m="1" x="301"/>
        <item m="1" x="1106"/>
        <item m="1" x="149"/>
        <item m="1" x="567"/>
        <item m="1" x="464"/>
        <item m="1" x="230"/>
        <item m="1" x="460"/>
        <item m="1" x="1042"/>
        <item m="1" x="1130"/>
        <item m="1" x="570"/>
        <item m="1" x="608"/>
        <item m="1" x="913"/>
        <item m="1" x="1168"/>
        <item m="1" x="861"/>
        <item m="1" x="241"/>
        <item m="1" x="891"/>
        <item m="1" x="308"/>
        <item m="1" x="802"/>
        <item m="1" x="735"/>
        <item m="1" x="60"/>
        <item m="1" x="164"/>
        <item m="1" x="966"/>
        <item m="1" x="838"/>
        <item m="1" x="881"/>
        <item m="1" x="807"/>
        <item m="1" x="1089"/>
        <item m="1" x="721"/>
        <item m="1" x="898"/>
        <item m="1" x="437"/>
        <item m="1" x="1011"/>
        <item m="1" x="1087"/>
        <item m="1" x="324"/>
        <item m="1" x="912"/>
        <item m="1" x="321"/>
        <item m="1" x="375"/>
        <item m="1" x="836"/>
        <item m="1" x="606"/>
        <item m="1" x="145"/>
        <item m="1" x="1026"/>
        <item m="1" x="319"/>
        <item m="1" x="856"/>
        <item m="1" x="1131"/>
        <item m="1" x="935"/>
        <item m="1" x="1165"/>
        <item m="1" x="893"/>
        <item m="1" x="700"/>
        <item m="1" x="353"/>
        <item m="1" x="245"/>
        <item m="1" x="312"/>
        <item m="1" x="290"/>
        <item m="1" x="378"/>
        <item m="1" x="909"/>
        <item m="1" x="981"/>
        <item m="1" x="1123"/>
        <item m="1" x="724"/>
        <item m="1" x="1000"/>
        <item m="1" x="80"/>
        <item m="1" x="330"/>
        <item m="1" x="859"/>
        <item m="1" x="911"/>
        <item x="21"/>
        <item m="1" x="761"/>
        <item m="1" x="1060"/>
        <item m="1" x="676"/>
        <item m="1" x="639"/>
        <item m="1" x="816"/>
        <item m="1" x="903"/>
        <item m="1" x="98"/>
        <item m="1" x="438"/>
        <item m="1" x="309"/>
        <item m="1" x="746"/>
        <item m="1" x="331"/>
        <item m="1" x="137"/>
        <item m="1" x="985"/>
        <item m="1" x="848"/>
        <item m="1" x="72"/>
        <item m="1" x="704"/>
        <item m="1" x="336"/>
        <item m="1" x="417"/>
        <item m="1" x="1140"/>
        <item m="1" x="580"/>
        <item m="1" x="595"/>
        <item m="1" x="360"/>
        <item m="1" x="345"/>
        <item m="1" x="579"/>
        <item m="1" x="355"/>
        <item m="1" x="818"/>
        <item m="1" x="1080"/>
        <item m="1" x="31"/>
        <item m="1" x="497"/>
        <item m="1" x="611"/>
        <item m="1" x="359"/>
        <item m="1" x="717"/>
        <item m="1" x="871"/>
        <item m="1" x="834"/>
        <item m="1" x="632"/>
        <item m="1" x="1155"/>
        <item m="1" x="675"/>
        <item m="1" x="640"/>
        <item m="1" x="624"/>
        <item m="1" x="91"/>
        <item m="1" x="401"/>
        <item m="1" x="598"/>
        <item m="1" x="591"/>
        <item m="1" x="62"/>
        <item m="1" x="423"/>
        <item m="1" x="976"/>
        <item m="1" x="154"/>
        <item m="1" x="784"/>
        <item m="1" x="635"/>
        <item m="1" x="775"/>
        <item x="13"/>
        <item m="1" x="619"/>
        <item m="1" x="655"/>
        <item m="1" x="566"/>
        <item m="1" x="148"/>
        <item m="1" x="736"/>
        <item m="1" x="239"/>
        <item m="1" x="589"/>
        <item m="1" x="1057"/>
        <item m="1" x="182"/>
        <item m="1" x="670"/>
        <item m="1" x="731"/>
        <item m="1" x="1098"/>
        <item m="1" x="962"/>
        <item m="1" x="57"/>
        <item m="1" x="69"/>
        <item m="1" x="509"/>
        <item m="1" x="952"/>
        <item m="1" x="963"/>
        <item m="1" x="455"/>
        <item m="1" x="730"/>
        <item m="1" x="348"/>
        <item m="1" x="932"/>
        <item m="1" x="41"/>
        <item m="1" x="403"/>
        <item m="1" x="170"/>
        <item m="1" x="112"/>
        <item m="1" x="379"/>
        <item m="1" x="492"/>
        <item m="1" x="594"/>
        <item m="1" x="427"/>
        <item m="1" x="259"/>
        <item m="1" x="514"/>
        <item m="1" x="820"/>
        <item m="1" x="306"/>
        <item m="1" x="1019"/>
        <item m="1" x="991"/>
        <item m="1" x="87"/>
        <item m="1" x="83"/>
        <item m="1" x="855"/>
        <item m="1" x="826"/>
        <item m="1" x="828"/>
        <item m="1" x="651"/>
        <item m="1" x="894"/>
        <item m="1" x="243"/>
        <item m="1" x="494"/>
        <item m="1" x="953"/>
        <item m="1" x="636"/>
        <item m="1" x="533"/>
        <item m="1" x="658"/>
        <item m="1" x="556"/>
        <item m="1" x="459"/>
        <item m="1" x="605"/>
        <item m="1" x="1157"/>
        <item m="1" x="629"/>
        <item m="1" x="789"/>
        <item m="1" x="101"/>
        <item m="1" x="778"/>
        <item m="1" x="1113"/>
        <item m="1" x="63"/>
        <item m="1" x="568"/>
        <item m="1" x="696"/>
        <item m="1" x="76"/>
        <item m="1" x="613"/>
        <item m="1" x="863"/>
        <item m="1" x="1167"/>
        <item m="1" x="424"/>
        <item m="1" x="804"/>
        <item m="1" x="234"/>
        <item m="1" x="921"/>
        <item m="1" x="1121"/>
        <item m="1" x="28"/>
        <item m="1" x="250"/>
        <item m="1" x="558"/>
        <item m="1" x="1028"/>
        <item m="1" x="722"/>
        <item m="1" x="786"/>
        <item m="1" x="773"/>
        <item m="1" x="173"/>
        <item m="1" x="111"/>
        <item m="1" x="832"/>
        <item m="1" x="943"/>
        <item m="1" x="604"/>
        <item m="1" x="849"/>
        <item m="1" x="506"/>
        <item m="1" x="1177"/>
        <item m="1" x="930"/>
        <item m="1" x="851"/>
        <item m="1" x="592"/>
        <item m="1" x="400"/>
        <item m="1" x="1061"/>
        <item m="1" x="535"/>
        <item m="1" x="770"/>
        <item m="1" x="968"/>
        <item m="1" x="989"/>
        <item m="1" x="677"/>
        <item m="1" x="476"/>
        <item m="1" x="1109"/>
        <item m="1" x="317"/>
        <item m="1" x="96"/>
        <item m="1" x="945"/>
        <item m="1" x="688"/>
        <item m="1" x="788"/>
        <item m="1" x="269"/>
        <item m="1" x="557"/>
        <item m="1" x="1146"/>
        <item m="1" x="126"/>
        <item m="1" x="142"/>
        <item m="1" x="364"/>
        <item m="1" x="1052"/>
        <item m="1" x="198"/>
        <item m="1" x="1040"/>
        <item m="1" x="892"/>
        <item m="1" x="411"/>
        <item m="1" x="821"/>
        <item m="1" x="346"/>
        <item m="1" x="231"/>
        <item m="1" x="530"/>
        <item m="1" x="524"/>
        <item m="1" x="671"/>
        <item m="1" x="45"/>
        <item m="1" x="1142"/>
        <item m="1" x="550"/>
        <item m="1" x="155"/>
        <item m="1" x="222"/>
        <item m="1" x="315"/>
        <item m="1" x="1046"/>
        <item m="1" x="758"/>
        <item m="1" x="294"/>
        <item m="1" x="886"/>
        <item m="1" x="40"/>
        <item m="1" x="382"/>
        <item m="1" x="86"/>
        <item m="1" x="1091"/>
        <item m="1" x="940"/>
        <item m="1" x="743"/>
        <item m="1" x="120"/>
        <item m="1" x="692"/>
        <item m="1" x="1175"/>
        <item m="1" x="44"/>
        <item m="1" x="817"/>
        <item m="1" x="1086"/>
        <item m="1" x="875"/>
        <item m="1" x="915"/>
        <item m="1" x="1083"/>
        <item m="1" x="253"/>
        <item m="1" x="37"/>
        <item m="1" x="977"/>
        <item m="1" x="484"/>
        <item m="1" x="415"/>
        <item m="1" x="593"/>
        <item m="1" x="1137"/>
        <item m="1" x="938"/>
        <item m="1" x="1154"/>
        <item m="1" x="132"/>
        <item m="1" x="495"/>
        <item m="1" x="191"/>
        <item m="1" x="647"/>
        <item m="1" x="1020"/>
        <item m="1" x="958"/>
        <item m="1" x="36"/>
        <item m="1" x="719"/>
        <item m="1" x="373"/>
        <item m="1" x="885"/>
        <item m="1" x="418"/>
        <item m="1" x="334"/>
        <item m="1" x="698"/>
        <item m="1" x="890"/>
        <item m="1" x="578"/>
        <item m="1" x="681"/>
        <item m="1" x="38"/>
        <item m="1" x="734"/>
        <item m="1" x="280"/>
        <item m="1" x="395"/>
        <item m="1" x="519"/>
        <item m="1" x="630"/>
        <item m="1" x="426"/>
        <item m="1" x="416"/>
        <item m="1" x="1135"/>
        <item m="1" x="106"/>
        <item m="1" x="1074"/>
        <item m="1" x="261"/>
        <item m="1" x="521"/>
        <item m="1" x="310"/>
        <item m="1" x="847"/>
        <item m="1" x="296"/>
        <item m="1" x="810"/>
        <item m="1" x="192"/>
        <item m="1" x="516"/>
        <item m="1" x="1178"/>
        <item m="1" x="500"/>
        <item m="1" x="813"/>
        <item m="1" x="522"/>
        <item m="1" x="302"/>
        <item m="1" x="546"/>
        <item m="1" x="501"/>
        <item m="1" x="1058"/>
        <item m="1" x="156"/>
        <item m="1" x="531"/>
        <item m="1" x="529"/>
        <item m="1" x="910"/>
        <item m="1" x="996"/>
        <item m="1" x="545"/>
        <item m="1" x="618"/>
        <item m="1" x="948"/>
        <item m="1" x="212"/>
        <item m="1" x="781"/>
        <item m="1" x="959"/>
        <item m="1" x="1010"/>
        <item m="1" x="741"/>
        <item m="1" x="1114"/>
        <item m="1" x="256"/>
        <item m="1" x="548"/>
        <item m="1" x="633"/>
        <item m="1" x="878"/>
        <item m="1" x="68"/>
        <item m="1" x="822"/>
        <item m="1" x="229"/>
        <item m="1" x="933"/>
        <item m="1" x="282"/>
        <item m="1" x="755"/>
        <item m="1" x="729"/>
        <item m="1" x="300"/>
        <item m="1" x="540"/>
        <item m="1" x="867"/>
        <item m="1" x="322"/>
        <item m="1" x="812"/>
        <item m="1" x="1122"/>
        <item m="1" x="949"/>
        <item m="1" x="795"/>
        <item m="1" x="906"/>
        <item m="1" x="1030"/>
        <item m="1" x="582"/>
        <item m="1" x="124"/>
        <item m="1" x="1047"/>
        <item m="1" x="577"/>
        <item m="1" x="831"/>
        <item m="1" x="162"/>
        <item m="1" x="1032"/>
        <item m="1" x="114"/>
        <item m="1" x="372"/>
        <item m="1" x="705"/>
        <item m="1" x="366"/>
        <item m="1" x="1127"/>
        <item m="1" x="1129"/>
        <item m="1" x="950"/>
        <item m="1" x="544"/>
        <item m="1" x="1075"/>
        <item m="1" x="174"/>
        <item m="1" x="289"/>
        <item m="1" x="1119"/>
        <item m="1" x="1166"/>
        <item m="1" x="92"/>
        <item m="1" x="1043"/>
        <item m="1" x="740"/>
        <item x="10"/>
        <item m="1" x="919"/>
        <item m="1" x="1156"/>
        <item m="1" x="841"/>
        <item m="1" x="1070"/>
        <item m="1" x="115"/>
        <item m="1" x="904"/>
        <item m="1" x="1039"/>
        <item m="1" x="572"/>
        <item m="1" x="246"/>
        <item m="1" x="918"/>
        <item m="1" x="285"/>
        <item m="1" x="221"/>
        <item m="1" x="673"/>
        <item m="1" x="1128"/>
        <item m="1" x="351"/>
        <item m="1" x="860"/>
        <item m="1" x="371"/>
        <item m="1" x="997"/>
        <item m="1" x="526"/>
        <item m="1" x="435"/>
        <item m="1" x="281"/>
        <item m="1" x="1018"/>
        <item m="1" x="955"/>
        <item m="1" x="412"/>
        <item m="1" x="874"/>
        <item m="1" x="479"/>
        <item m="1" x="665"/>
        <item m="1" x="469"/>
        <item m="1" x="573"/>
        <item m="1" x="837"/>
        <item m="1" x="223"/>
        <item m="1" x="587"/>
        <item m="1" x="389"/>
        <item m="1" x="499"/>
        <item m="1" x="158"/>
        <item m="1" x="553"/>
        <item m="1" x="160"/>
        <item m="1" x="32"/>
        <item m="1" x="1171"/>
        <item m="1" x="1161"/>
        <item m="1" x="926"/>
        <item m="1" x="1132"/>
        <item m="1" x="350"/>
        <item m="1" x="513"/>
        <item m="1" x="451"/>
        <item m="1" x="772"/>
        <item m="1" x="264"/>
        <item m="1" x="564"/>
        <item m="1" x="661"/>
        <item m="1" x="249"/>
        <item m="1" x="858"/>
        <item m="1" x="49"/>
        <item m="1" x="637"/>
        <item m="1" x="210"/>
        <item m="1" x="923"/>
        <item m="1" x="273"/>
        <item m="1" x="711"/>
        <item m="1" x="752"/>
        <item m="1" x="1138"/>
        <item m="1" x="584"/>
        <item m="1" x="1176"/>
        <item m="1" x="1148"/>
        <item m="1" x="596"/>
        <item m="1" x="433"/>
        <item m="1" x="620"/>
        <item m="1" x="964"/>
        <item m="1" x="362"/>
        <item m="1" x="738"/>
        <item m="1" x="42"/>
        <item m="1" x="445"/>
        <item m="1" x="990"/>
        <item m="1" x="1033"/>
        <item m="1" x="1111"/>
        <item m="1" x="376"/>
        <item m="1" x="751"/>
        <item m="1" x="642"/>
        <item m="1" x="409"/>
        <item m="1" x="65"/>
        <item m="1" x="512"/>
        <item m="1" x="659"/>
        <item m="1" x="117"/>
        <item m="1" x="33"/>
        <item m="1" x="1059"/>
        <item m="1" x="982"/>
        <item m="1" x="214"/>
        <item m="1" x="748"/>
        <item m="1" x="295"/>
        <item m="1" x="972"/>
        <item m="1" x="1116"/>
        <item m="1" x="586"/>
        <item m="1" x="1027"/>
        <item m="1" x="286"/>
        <item m="1" x="491"/>
        <item m="1" x="1041"/>
        <item m="1" x="79"/>
        <item m="1" x="1067"/>
        <item m="1" x="177"/>
        <item m="1" x="361"/>
        <item m="1" x="1005"/>
        <item m="1" x="1149"/>
        <item m="1" x="266"/>
        <item m="1" x="485"/>
        <item m="1" x="504"/>
        <item m="1" x="486"/>
        <item m="1" x="46"/>
        <item m="1" x="340"/>
        <item m="1" x="799"/>
        <item m="1" x="274"/>
        <item m="1" x="277"/>
        <item m="1" x="823"/>
        <item m="1" x="467"/>
        <item m="1" x="397"/>
        <item m="1" x="900"/>
        <item m="1" x="830"/>
        <item m="1" x="113"/>
        <item m="1" x="428"/>
        <item m="1" x="643"/>
        <item m="1" x="732"/>
        <item m="1" x="1169"/>
        <item m="1" x="386"/>
        <item m="1" x="1108"/>
        <item m="1" x="1179"/>
        <item m="1" x="129"/>
        <item m="1" x="682"/>
        <item m="1" x="1105"/>
        <item m="1" x="805"/>
        <item m="1" x="408"/>
        <item m="1" x="218"/>
        <item m="1" x="81"/>
        <item m="1" x="873"/>
        <item m="1" x="706"/>
        <item m="1" x="233"/>
        <item m="1" x="1136"/>
        <item m="1" x="757"/>
        <item m="1" x="712"/>
        <item m="1" x="251"/>
        <item m="1" x="1003"/>
        <item m="1" x="1160"/>
        <item m="1" x="136"/>
        <item m="1" x="854"/>
        <item m="1" x="278"/>
        <item m="1" x="110"/>
        <item m="1" x="727"/>
        <item m="1" x="764"/>
        <item m="1" x="193"/>
        <item m="1" x="304"/>
        <item m="1" x="199"/>
        <item m="1" x="532"/>
        <item m="1" x="793"/>
        <item m="1" x="1062"/>
        <item m="1" x="806"/>
        <item m="1" x="1162"/>
        <item m="1" x="1172"/>
        <item m="1" x="539"/>
        <item m="1" x="89"/>
        <item m="1" x="421"/>
        <item m="1" x="454"/>
        <item m="1" x="138"/>
        <item m="1" x="779"/>
        <item m="1" x="483"/>
        <item m="1" x="77"/>
        <item m="1" x="396"/>
        <item m="1" x="27"/>
        <item m="1" x="983"/>
        <item m="1" x="299"/>
        <item m="1" x="602"/>
        <item m="1" x="648"/>
        <item m="1" x="1064"/>
        <item m="1" x="986"/>
        <item m="1" x="292"/>
        <item m="1" x="1077"/>
        <item m="1" x="363"/>
        <item m="1" x="34"/>
        <item m="1" x="1065"/>
        <item m="1" x="109"/>
        <item m="1" x="130"/>
        <item m="1" x="356"/>
        <item m="1" x="66"/>
        <item m="1" x="178"/>
        <item m="1" x="928"/>
        <item m="1" x="924"/>
        <item m="1" x="944"/>
        <item m="1" x="978"/>
        <item m="1" x="1110"/>
        <item m="1" x="307"/>
        <item m="1" x="801"/>
        <item m="1" x="865"/>
        <item m="1" x="1076"/>
        <item m="1" x="559"/>
        <item m="1" x="332"/>
        <item m="1" x="1004"/>
        <item m="1" x="713"/>
        <item m="1" x="407"/>
        <item m="1" x="410"/>
        <item m="1" x="723"/>
        <item m="1" x="680"/>
        <item m="1" x="298"/>
        <item m="1" x="994"/>
        <item m="1" x="739"/>
        <item m="1" x="425"/>
        <item m="1" x="477"/>
        <item m="1" x="73"/>
        <item m="1" x="1034"/>
        <item m="1" x="398"/>
        <item m="1" x="601"/>
        <item m="1" x="839"/>
        <item m="1" x="185"/>
        <item m="1" x="1085"/>
        <item m="1" x="200"/>
        <item m="1" x="882"/>
        <item m="1" x="488"/>
        <item m="1" x="686"/>
        <item m="1" x="523"/>
        <item m="1" x="884"/>
        <item m="1" x="186"/>
        <item m="1" x="262"/>
        <item m="1" x="1095"/>
        <item m="1" x="61"/>
        <item m="1" x="609"/>
        <item m="1" x="517"/>
        <item m="1" x="439"/>
        <item m="1" x="889"/>
        <item m="1" x="53"/>
        <item m="1" x="710"/>
        <item m="1" x="383"/>
        <item m="1" x="763"/>
        <item m="1" x="226"/>
        <item m="1" x="622"/>
        <item m="1" x="693"/>
        <item m="1" x="843"/>
        <item m="1" x="498"/>
        <item m="1" x="897"/>
        <item m="1" x="707"/>
        <item m="1" x="718"/>
        <item m="1" x="316"/>
        <item m="1" x="899"/>
        <item m="1" x="452"/>
        <item m="1" x="827"/>
        <item m="1" x="726"/>
        <item m="1" x="1031"/>
        <item m="1" x="166"/>
        <item m="1" x="208"/>
        <item m="1" x="1103"/>
        <item m="1" x="367"/>
        <item m="1" x="852"/>
        <item m="1" x="954"/>
        <item m="1" x="436"/>
        <item m="1" x="404"/>
        <item m="1" x="621"/>
        <item m="1" x="242"/>
        <item m="1" x="1101"/>
        <item m="1" x="478"/>
        <item m="1" x="195"/>
        <item m="1" x="809"/>
        <item m="1" x="641"/>
        <item m="1" x="1100"/>
        <item m="1" x="868"/>
        <item m="1" x="1125"/>
        <item m="1" x="979"/>
        <item m="1" x="980"/>
        <item m="1" x="1170"/>
        <item m="1" x="337"/>
        <item m="1" x="419"/>
        <item m="1" x="853"/>
        <item m="1" x="776"/>
        <item m="1" x="305"/>
        <item m="1" x="90"/>
        <item m="1" x="468"/>
        <item m="1" x="287"/>
        <item m="1" x="660"/>
        <item m="1" x="1090"/>
        <item m="1" x="169"/>
        <item m="1" x="453"/>
        <item m="1" x="358"/>
        <item m="1" x="443"/>
        <item m="1" x="657"/>
        <item m="1" x="365"/>
        <item m="1" x="1145"/>
        <item m="1" x="85"/>
        <item m="1" x="767"/>
        <item m="1" x="562"/>
        <item m="1" x="590"/>
        <item m="1" x="1118"/>
        <item m="1" x="48"/>
        <item m="1" x="475"/>
        <item m="1" x="653"/>
        <item m="1" x="879"/>
        <item m="1" x="50"/>
        <item m="1" x="536"/>
        <item m="1" x="971"/>
        <item m="1" x="447"/>
        <item m="1" x="465"/>
        <item m="1" x="1120"/>
        <item m="1" x="1063"/>
        <item m="1" x="652"/>
        <item m="1" x="689"/>
        <item m="1" x="1055"/>
        <item m="1" x="338"/>
        <item m="1" x="140"/>
        <item m="1" x="814"/>
        <item m="1" x="122"/>
        <item m="1" x="381"/>
        <item m="1" x="684"/>
        <item m="1" x="920"/>
        <item m="1" x="172"/>
        <item m="1" x="527"/>
        <item m="1" x="866"/>
        <item m="1" x="1112"/>
        <item m="1" x="116"/>
        <item m="1" x="627"/>
        <item m="1" x="490"/>
        <item m="1" x="441"/>
        <item m="1" x="669"/>
        <item m="1" x="1139"/>
        <item m="1" x="420"/>
        <item m="1" x="188"/>
        <item m="1" x="520"/>
        <item m="1" x="720"/>
        <item m="1" x="846"/>
        <item m="1" x="474"/>
        <item m="1" x="768"/>
        <item m="1" x="931"/>
        <item m="1" x="783"/>
        <item m="1" x="518"/>
        <item m="1" x="473"/>
        <item m="1" x="482"/>
        <item m="1" x="1104"/>
        <item m="1" x="1071"/>
        <item m="1" x="333"/>
        <item m="1" x="702"/>
        <item m="1" x="457"/>
        <item m="1" x="967"/>
        <item m="1" x="206"/>
        <item m="1" x="463"/>
        <item m="1" x="1006"/>
        <item m="1" x="870"/>
        <item m="1" x="782"/>
        <item m="1" x="902"/>
        <item m="1" x="74"/>
        <item m="1" x="413"/>
        <item m="1" x="1012"/>
        <item m="1" x="283"/>
        <item m="1" x="946"/>
        <item m="1" x="649"/>
        <item m="1" x="929"/>
        <item m="1" x="690"/>
        <item m="1" x="275"/>
        <item m="1" x="797"/>
        <item m="1" x="998"/>
        <item m="1" x="442"/>
        <item m="1" x="313"/>
        <item m="1" x="869"/>
        <item m="1" x="819"/>
        <item m="1" x="961"/>
        <item m="1" x="510"/>
        <item m="1" x="585"/>
        <item m="1" x="159"/>
        <item m="1" x="937"/>
        <item m="1" x="456"/>
        <item m="1" x="574"/>
        <item m="1" x="993"/>
        <item m="1" x="583"/>
        <item m="1" x="434"/>
        <item m="1" x="176"/>
        <item m="1" x="625"/>
        <item m="1" x="326"/>
        <item m="1" x="487"/>
        <item m="1" x="161"/>
        <item m="1" x="1017"/>
        <item m="1" x="794"/>
        <item m="1" x="405"/>
        <item m="1" x="728"/>
        <item m="1" x="209"/>
        <item m="1" x="603"/>
        <item m="1" x="995"/>
        <item m="1" x="787"/>
        <item m="1" x="663"/>
        <item m="1" x="1024"/>
        <item m="1" x="960"/>
        <item m="1" x="744"/>
        <item m="1" x="694"/>
        <item m="1" x="344"/>
        <item m="1" x="780"/>
        <item m="1" x="414"/>
        <item m="1" x="672"/>
        <item m="1" x="1126"/>
        <item m="1" x="47"/>
        <item m="1" x="179"/>
        <item m="1" x="496"/>
        <item m="1" x="534"/>
        <item m="1" x="845"/>
        <item m="1" x="970"/>
        <item m="1" x="1045"/>
        <item m="1" x="202"/>
        <item m="1" x="1147"/>
        <item m="1" x="543"/>
        <item m="1" x="1115"/>
        <item m="1" x="714"/>
        <item m="1" x="1013"/>
        <item m="1" x="607"/>
        <item m="1" x="664"/>
        <item m="1" x="1088"/>
        <item m="1" x="248"/>
        <item m="1" x="107"/>
        <item m="1" x="1084"/>
        <item m="1" x="325"/>
        <item m="1" x="168"/>
        <item m="1" x="614"/>
        <item m="1" x="207"/>
        <item m="1" x="634"/>
        <item m="1" x="777"/>
        <item m="1" x="956"/>
        <item m="1" x="774"/>
        <item m="1" x="328"/>
        <item m="1" x="691"/>
        <item m="1" x="1002"/>
        <item m="1" x="762"/>
        <item m="1" x="939"/>
        <item m="1" x="30"/>
        <item m="1" x="528"/>
        <item m="1" x="1163"/>
        <item m="1" x="335"/>
        <item m="1" x="957"/>
        <item m="1" x="133"/>
        <item m="1" x="75"/>
        <item m="1" x="432"/>
        <item m="1" x="323"/>
        <item m="1" x="1029"/>
        <item m="1" x="974"/>
        <item m="1" x="654"/>
        <item m="1" x="1174"/>
        <item m="1" x="146"/>
        <item m="1" x="444"/>
        <item m="1" x="1035"/>
        <item m="1" x="151"/>
        <item m="1" x="791"/>
        <item m="1" x="118"/>
        <item m="1" x="563"/>
        <item m="1" x="93"/>
        <item m="1" x="1173"/>
        <item m="1" x="771"/>
        <item m="1" x="975"/>
        <item m="1" x="715"/>
        <item m="1" x="1133"/>
        <item m="1" x="374"/>
        <item m="1" x="1009"/>
        <item m="1" x="406"/>
        <item m="1" x="141"/>
        <item m="1" x="394"/>
        <item m="1" x="184"/>
        <item m="1" x="668"/>
        <item m="1" x="951"/>
        <item m="1" x="628"/>
        <item m="1" x="737"/>
        <item m="1" x="1016"/>
        <item m="1" x="211"/>
        <item m="1" x="203"/>
        <item m="1" x="880"/>
        <item m="1" x="95"/>
        <item m="1" x="144"/>
        <item m="1" x="988"/>
        <item m="1" x="399"/>
        <item m="1" x="387"/>
        <item m="1" x="569"/>
        <item m="1" x="872"/>
        <item m="1" x="150"/>
        <item m="1" x="765"/>
        <item m="1" x="127"/>
        <item m="1" x="709"/>
        <item m="1" x="29"/>
        <item m="1" x="1152"/>
        <item m="1" x="368"/>
        <item m="1" x="925"/>
        <item m="1" x="276"/>
        <item m="1" x="538"/>
        <item m="1" x="716"/>
        <item m="1" x="342"/>
        <item m="1" x="51"/>
        <item m="1" x="1050"/>
        <item m="1" x="131"/>
        <item m="1" x="1068"/>
        <item m="1" x="916"/>
        <item m="1" x="377"/>
        <item m="1" x="43"/>
        <item m="1" x="429"/>
        <item m="1" x="555"/>
        <item m="1" x="52"/>
        <item x="18"/>
        <item m="1" x="1097"/>
        <item m="1" x="515"/>
        <item m="1" x="750"/>
        <item m="1" x="216"/>
        <item m="1" x="908"/>
        <item m="1" x="1069"/>
        <item m="1" x="617"/>
        <item m="1" x="561"/>
        <item m="1" x="796"/>
        <item m="1" x="125"/>
        <item m="1" x="749"/>
        <item m="1" x="581"/>
        <item m="1" x="204"/>
        <item m="1" x="597"/>
        <item m="1" x="824"/>
        <item m="1" x="1134"/>
        <item m="1" x="697"/>
        <item m="1" x="947"/>
        <item m="1" x="888"/>
        <item m="1" x="695"/>
        <item m="1" x="119"/>
        <item m="1" x="936"/>
        <item x="7"/>
        <item m="1" x="610"/>
        <item m="1" x="227"/>
        <item m="1" x="803"/>
        <item m="1" x="599"/>
        <item m="1" x="901"/>
        <item m="1" x="187"/>
        <item m="1" x="942"/>
        <item m="1" x="247"/>
        <item m="1" x="471"/>
        <item m="1" x="108"/>
        <item m="1" x="835"/>
        <item m="1" x="703"/>
        <item m="1" x="973"/>
        <item m="1" x="341"/>
        <item m="1" x="551"/>
        <item m="1" x="883"/>
        <item m="1" x="877"/>
        <item m="1" x="1001"/>
        <item m="1" x="1124"/>
        <item m="1" x="825"/>
        <item m="1" x="291"/>
        <item m="1" x="1079"/>
        <item m="1" x="240"/>
        <item m="1" x="679"/>
        <item m="1" x="461"/>
        <item m="1" x="194"/>
        <item m="1" x="650"/>
        <item m="1" x="857"/>
        <item m="1" x="215"/>
        <item m="1" x="565"/>
        <item m="1" x="252"/>
        <item m="1" x="284"/>
        <item m="1" x="311"/>
        <item m="1" x="766"/>
        <item x="6"/>
        <item m="1" x="320"/>
        <item x="20"/>
        <item m="1" x="895"/>
        <item m="1" x="260"/>
        <item m="1" x="560"/>
        <item m="1" x="646"/>
        <item m="1" x="385"/>
        <item m="1" x="357"/>
        <item m="1" x="864"/>
        <item m="1" x="725"/>
        <item m="1" x="1158"/>
        <item m="1" x="667"/>
        <item m="1" x="800"/>
        <item m="1" x="1081"/>
        <item x="24"/>
        <item m="1" x="1151"/>
        <item m="1" x="616"/>
        <item m="1" x="588"/>
        <item m="1" x="352"/>
        <item m="1" x="244"/>
        <item m="1" x="623"/>
        <item m="1" x="1082"/>
        <item m="1" x="71"/>
        <item m="1" x="354"/>
        <item m="1" x="662"/>
        <item m="1" x="1092"/>
        <item m="1" x="236"/>
        <item m="1" x="97"/>
        <item m="1" x="1025"/>
        <item m="1" x="254"/>
        <item m="1" x="842"/>
        <item m="1" x="370"/>
        <item m="1" x="844"/>
        <item m="1" x="905"/>
        <item m="1" x="525"/>
        <item m="1" x="666"/>
        <item m="1" x="288"/>
        <item m="1" x="480"/>
        <item m="1" x="790"/>
        <item m="1" x="541"/>
        <item m="1" x="992"/>
        <item m="1" x="745"/>
        <item m="1" x="152"/>
        <item m="1" x="237"/>
        <item m="1" x="402"/>
        <item m="1" x="896"/>
        <item m="1" x="699"/>
        <item m="1" x="205"/>
        <item m="1" x="489"/>
        <item m="1" x="470"/>
        <item m="1" x="391"/>
        <item m="1" x="1038"/>
        <item m="1" x="258"/>
        <item m="1" x="674"/>
        <item m="1" x="431"/>
        <item m="1" x="235"/>
        <item m="1" x="1022"/>
        <item m="1" x="626"/>
        <item m="1" x="792"/>
        <item m="1" x="508"/>
        <item m="1" x="1150"/>
        <item m="1" x="840"/>
        <item m="1" x="811"/>
        <item m="1" x="507"/>
        <item m="1" x="481"/>
        <item m="1" x="139"/>
        <item m="1" x="549"/>
        <item m="1" x="760"/>
        <item m="1" x="922"/>
        <item m="1" x="58"/>
        <item m="1" x="70"/>
        <item m="1" x="1164"/>
        <item m="1" x="1036"/>
        <item m="1" x="267"/>
        <item m="1" x="157"/>
        <item x="0"/>
        <item x="1"/>
        <item x="2"/>
        <item x="3"/>
        <item x="4"/>
        <item x="5"/>
        <item x="8"/>
        <item x="9"/>
        <item x="11"/>
        <item x="12"/>
        <item x="14"/>
        <item x="15"/>
        <item x="16"/>
        <item x="17"/>
        <item x="19"/>
        <item x="22"/>
        <item x="23"/>
        <item x="25"/>
        <item x="2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8">
    <i>
      <x v="1168"/>
    </i>
    <i>
      <x v="1174"/>
    </i>
    <i>
      <x v="1167"/>
    </i>
    <i>
      <x v="1085"/>
    </i>
    <i>
      <x v="1171"/>
    </i>
    <i>
      <x v="1087"/>
    </i>
    <i>
      <x v="1161"/>
    </i>
    <i>
      <x v="1164"/>
    </i>
    <i>
      <x v="1176"/>
    </i>
    <i>
      <x v="1172"/>
    </i>
    <i>
      <x v="1170"/>
    </i>
    <i>
      <x v="1162"/>
    </i>
    <i>
      <x v="1100"/>
    </i>
    <i>
      <x v="1163"/>
    </i>
    <i>
      <x v="1169"/>
    </i>
    <i>
      <x v="1177"/>
    </i>
    <i>
      <x v="539"/>
    </i>
    <i>
      <x v="1178"/>
    </i>
    <i>
      <x v="1173"/>
    </i>
    <i>
      <x v="233"/>
    </i>
    <i>
      <x v="1175"/>
    </i>
    <i>
      <x v="1050"/>
    </i>
    <i>
      <x v="1027"/>
    </i>
    <i>
      <x v="284"/>
    </i>
    <i>
      <x v="1179"/>
    </i>
    <i>
      <x v="1165"/>
    </i>
    <i>
      <x v="1166"/>
    </i>
    <i t="grand">
      <x/>
    </i>
  </rowItems>
  <colItems count="1">
    <i/>
  </colItems>
  <dataFields count="1">
    <dataField name="Count of loser_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7C27A6-87C9-4039-9A19-D4F851EF33B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9" firstHeaderRow="1" firstDataRow="1" firstDataCol="1"/>
  <pivotFields count="15">
    <pivotField axis="axisRow" dataField="1" showAll="0" sortType="descending">
      <items count="891">
        <item m="1" x="199"/>
        <item m="1" x="775"/>
        <item m="1" x="132"/>
        <item m="1" x="238"/>
        <item m="1" x="93"/>
        <item m="1" x="81"/>
        <item m="1" x="102"/>
        <item m="1" x="877"/>
        <item m="1" x="409"/>
        <item m="1" x="400"/>
        <item m="1" x="786"/>
        <item m="1" x="826"/>
        <item m="1" x="425"/>
        <item m="1" x="428"/>
        <item m="1" x="217"/>
        <item m="1" x="518"/>
        <item m="1" x="286"/>
        <item m="1" x="405"/>
        <item m="1" x="78"/>
        <item m="1" x="427"/>
        <item m="1" x="329"/>
        <item m="1" x="487"/>
        <item m="1" x="197"/>
        <item m="1" x="187"/>
        <item m="1" x="764"/>
        <item m="1" x="63"/>
        <item m="1" x="343"/>
        <item m="1" x="832"/>
        <item m="1" x="54"/>
        <item m="1" x="556"/>
        <item m="1" x="804"/>
        <item m="1" x="327"/>
        <item m="1" x="140"/>
        <item m="1" x="783"/>
        <item m="1" x="194"/>
        <item m="1" x="137"/>
        <item m="1" x="247"/>
        <item m="1" x="571"/>
        <item m="1" x="800"/>
        <item m="1" x="83"/>
        <item m="1" x="271"/>
        <item m="1" x="109"/>
        <item m="1" x="687"/>
        <item m="1" x="644"/>
        <item m="1" x="375"/>
        <item m="1" x="629"/>
        <item m="1" x="736"/>
        <item m="1" x="237"/>
        <item m="1" x="799"/>
        <item m="1" x="161"/>
        <item m="1" x="516"/>
        <item m="1" x="57"/>
        <item m="1" x="77"/>
        <item m="1" x="512"/>
        <item m="1" x="283"/>
        <item m="1" x="563"/>
        <item m="1" x="631"/>
        <item m="1" x="159"/>
        <item m="1" x="411"/>
        <item m="1" x="683"/>
        <item m="1" x="447"/>
        <item m="1" x="164"/>
        <item m="1" x="460"/>
        <item m="1" x="829"/>
        <item m="1" x="581"/>
        <item m="1" x="116"/>
        <item m="1" x="862"/>
        <item m="1" x="176"/>
        <item m="1" x="43"/>
        <item m="1" x="136"/>
        <item m="1" x="788"/>
        <item m="1" x="780"/>
        <item m="1" x="256"/>
        <item m="1" x="125"/>
        <item m="1" x="663"/>
        <item m="1" x="30"/>
        <item m="1" x="160"/>
        <item m="1" x="612"/>
        <item m="1" x="336"/>
        <item m="1" x="821"/>
        <item m="1" x="235"/>
        <item m="1" x="795"/>
        <item m="1" x="126"/>
        <item m="1" x="66"/>
        <item m="1" x="823"/>
        <item m="1" x="371"/>
        <item m="1" x="531"/>
        <item m="1" x="724"/>
        <item m="1" x="701"/>
        <item m="1" x="254"/>
        <item m="1" x="321"/>
        <item m="1" x="686"/>
        <item m="1" x="674"/>
        <item m="1" x="380"/>
        <item m="1" x="547"/>
        <item m="1" x="225"/>
        <item m="1" x="169"/>
        <item m="1" x="679"/>
        <item m="1" x="608"/>
        <item m="1" x="33"/>
        <item m="1" x="112"/>
        <item m="1" x="755"/>
        <item m="1" x="558"/>
        <item m="1" x="346"/>
        <item m="1" x="50"/>
        <item m="1" x="124"/>
        <item m="1" x="318"/>
        <item m="1" x="725"/>
        <item m="1" x="638"/>
        <item m="1" x="816"/>
        <item m="1" x="667"/>
        <item m="1" x="611"/>
        <item m="1" x="198"/>
        <item m="1" x="573"/>
        <item m="1" x="818"/>
        <item m="1" x="196"/>
        <item m="1" x="213"/>
        <item m="1" x="649"/>
        <item m="1" x="791"/>
        <item m="1" x="685"/>
        <item m="1" x="130"/>
        <item m="1" x="278"/>
        <item m="1" x="831"/>
        <item m="1" x="424"/>
        <item m="1" x="684"/>
        <item m="1" x="481"/>
        <item m="1" x="735"/>
        <item m="1" x="840"/>
        <item m="1" x="548"/>
        <item m="1" x="155"/>
        <item m="1" x="575"/>
        <item m="1" x="510"/>
        <item m="1" x="379"/>
        <item m="1" x="747"/>
        <item m="1" x="288"/>
        <item m="1" x="64"/>
        <item m="1" x="239"/>
        <item m="1" x="850"/>
        <item x="24"/>
        <item m="1" x="259"/>
        <item m="1" x="806"/>
        <item m="1" x="634"/>
        <item m="1" x="477"/>
        <item m="1" x="482"/>
        <item m="1" x="28"/>
        <item m="1" x="367"/>
        <item m="1" x="702"/>
        <item m="1" x="767"/>
        <item m="1" x="872"/>
        <item m="1" x="457"/>
        <item m="1" x="880"/>
        <item m="1" x="73"/>
        <item m="1" x="263"/>
        <item m="1" x="544"/>
        <item m="1" x="470"/>
        <item m="1" x="658"/>
        <item m="1" x="509"/>
        <item m="1" x="530"/>
        <item m="1" x="632"/>
        <item m="1" x="505"/>
        <item m="1" x="858"/>
        <item m="1" x="722"/>
        <item m="1" x="253"/>
        <item m="1" x="255"/>
        <item m="1" x="553"/>
        <item m="1" x="825"/>
        <item m="1" x="171"/>
        <item m="1" x="721"/>
        <item m="1" x="233"/>
        <item m="1" x="34"/>
        <item m="1" x="47"/>
        <item m="1" x="647"/>
        <item m="1" x="59"/>
        <item m="1" x="335"/>
        <item m="1" x="619"/>
        <item m="1" x="552"/>
        <item m="1" x="378"/>
        <item m="1" x="714"/>
        <item m="1" x="698"/>
        <item m="1" x="479"/>
        <item m="1" x="589"/>
        <item m="1" x="393"/>
        <item m="1" x="497"/>
        <item m="1" x="835"/>
        <item m="1" x="413"/>
        <item m="1" x="732"/>
        <item m="1" x="53"/>
        <item m="1" x="338"/>
        <item m="1" x="177"/>
        <item m="1" x="453"/>
        <item m="1" x="875"/>
        <item m="1" x="306"/>
        <item m="1" x="559"/>
        <item m="1" x="475"/>
        <item m="1" x="444"/>
        <item m="1" x="598"/>
        <item m="1" x="422"/>
        <item m="1" x="79"/>
        <item m="1" x="526"/>
        <item m="1" x="452"/>
        <item m="1" x="626"/>
        <item m="1" x="727"/>
        <item m="1" x="642"/>
        <item m="1" x="628"/>
        <item m="1" x="376"/>
        <item m="1" x="887"/>
        <item m="1" x="697"/>
        <item m="1" x="739"/>
        <item m="1" x="645"/>
        <item m="1" x="440"/>
        <item m="1" x="224"/>
        <item m="1" x="294"/>
        <item m="1" x="297"/>
        <item m="1" x="511"/>
        <item m="1" x="792"/>
        <item m="1" x="834"/>
        <item m="1" x="394"/>
        <item m="1" x="350"/>
        <item m="1" x="582"/>
        <item m="1" x="587"/>
        <item m="1" x="364"/>
        <item m="1" x="490"/>
        <item m="1" x="108"/>
        <item m="1" x="861"/>
        <item m="1" x="84"/>
        <item m="1" x="574"/>
        <item m="1" x="303"/>
        <item m="1" x="536"/>
        <item m="1" x="602"/>
        <item m="1" x="817"/>
        <item m="1" x="146"/>
        <item m="1" x="760"/>
        <item m="1" x="746"/>
        <item m="1" x="869"/>
        <item m="1" x="506"/>
        <item m="1" x="36"/>
        <item m="1" x="415"/>
        <item m="1" x="441"/>
        <item m="1" x="704"/>
        <item m="1" x="251"/>
        <item m="1" x="68"/>
        <item m="1" x="281"/>
        <item m="1" x="49"/>
        <item m="1" x="70"/>
        <item m="1" x="215"/>
        <item m="1" x="520"/>
        <item m="1" x="843"/>
        <item m="1" x="814"/>
        <item m="1" x="128"/>
        <item m="1" x="620"/>
        <item m="1" x="223"/>
        <item m="1" x="733"/>
        <item m="1" x="513"/>
        <item m="1" x="357"/>
        <item m="1" x="777"/>
        <item m="1" x="855"/>
        <item m="1" x="179"/>
        <item m="1" x="688"/>
        <item m="1" x="342"/>
        <item m="1" x="848"/>
        <item m="1" x="662"/>
        <item m="1" x="305"/>
        <item m="1" x="763"/>
        <item m="1" x="325"/>
        <item m="1" x="809"/>
        <item m="1" x="421"/>
        <item m="1" x="274"/>
        <item m="1" x="365"/>
        <item m="1" x="720"/>
        <item m="1" x="312"/>
        <item m="1" x="31"/>
        <item m="1" x="546"/>
        <item m="1" x="32"/>
        <item m="1" x="675"/>
        <item m="1" x="557"/>
        <item m="1" x="430"/>
        <item m="1" x="801"/>
        <item m="1" x="580"/>
        <item m="1" x="304"/>
        <item m="1" x="853"/>
        <item m="1" x="771"/>
        <item m="1" x="671"/>
        <item m="1" x="349"/>
        <item m="1" x="85"/>
        <item m="1" x="494"/>
        <item m="1" x="403"/>
        <item m="1" x="386"/>
        <item m="1" x="404"/>
        <item m="1" x="333"/>
        <item m="1" x="391"/>
        <item m="1" x="345"/>
        <item m="1" x="528"/>
        <item m="1" x="888"/>
        <item m="1" x="616"/>
        <item m="1" x="221"/>
        <item m="1" x="370"/>
        <item m="1" x="205"/>
        <item m="1" x="388"/>
        <item m="1" x="439"/>
        <item m="1" x="190"/>
        <item m="1" x="711"/>
        <item m="1" x="463"/>
        <item m="1" x="351"/>
        <item m="1" x="614"/>
        <item m="1" x="847"/>
        <item m="1" x="138"/>
        <item m="1" x="337"/>
        <item m="1" x="154"/>
        <item m="1" x="646"/>
        <item m="1" x="71"/>
        <item m="1" x="170"/>
        <item m="1" x="700"/>
        <item m="1" x="279"/>
        <item m="1" x="762"/>
        <item m="1" x="207"/>
        <item m="1" x="129"/>
        <item m="1" x="310"/>
        <item m="1" x="572"/>
        <item m="1" x="551"/>
        <item m="1" x="219"/>
        <item m="1" x="399"/>
        <item m="1" x="295"/>
        <item m="1" x="442"/>
        <item m="1" x="654"/>
        <item m="1" x="212"/>
        <item m="1" x="715"/>
        <item m="1" x="458"/>
        <item m="1" x="268"/>
        <item m="1" x="147"/>
        <item m="1" x="478"/>
        <item m="1" x="844"/>
        <item m="1" x="188"/>
        <item m="1" x="849"/>
        <item m="1" x="838"/>
        <item m="1" x="712"/>
        <item m="1" x="401"/>
        <item m="1" x="802"/>
        <item m="1" x="131"/>
        <item m="1" x="881"/>
        <item m="1" x="162"/>
        <item m="1" x="508"/>
        <item m="1" x="846"/>
        <item m="1" x="206"/>
        <item m="1" x="26"/>
        <item m="1" x="258"/>
        <item m="1" x="761"/>
        <item m="1" x="88"/>
        <item m="1" x="661"/>
        <item m="1" x="650"/>
        <item m="1" x="272"/>
        <item m="1" x="745"/>
        <item m="1" x="389"/>
        <item m="1" x="717"/>
        <item m="1" x="301"/>
        <item m="1" x="316"/>
        <item m="1" x="498"/>
        <item m="1" x="118"/>
        <item m="1" x="410"/>
        <item m="1" x="153"/>
        <item m="1" x="67"/>
        <item m="1" x="655"/>
        <item m="1" x="693"/>
        <item m="1" x="353"/>
        <item m="1" x="358"/>
        <item m="1" x="653"/>
        <item m="1" x="111"/>
        <item m="1" x="707"/>
        <item m="1" x="193"/>
        <item m="1" x="635"/>
        <item m="1" x="226"/>
        <item m="1" x="534"/>
        <item m="1" x="248"/>
        <item m="1" x="883"/>
        <item m="1" x="465"/>
        <item m="1" x="740"/>
        <item m="1" x="637"/>
        <item m="1" x="200"/>
        <item m="1" x="419"/>
        <item m="1" x="120"/>
        <item m="1" x="561"/>
        <item m="1" x="257"/>
        <item m="1" x="331"/>
        <item m="1" x="369"/>
        <item m="1" x="562"/>
        <item m="1" x="383"/>
        <item m="1" x="432"/>
        <item m="1" x="597"/>
        <item m="1" x="723"/>
        <item m="1" x="856"/>
        <item m="1" x="144"/>
        <item m="1" x="35"/>
        <item m="1" x="586"/>
        <item m="1" x="326"/>
        <item m="1" x="570"/>
        <item m="1" x="484"/>
        <item m="1" x="435"/>
        <item m="1" x="168"/>
        <item m="1" x="184"/>
        <item m="1" x="29"/>
        <item m="1" x="566"/>
        <item m="1" x="778"/>
        <item m="1" x="266"/>
        <item m="1" x="298"/>
        <item m="1" x="585"/>
        <item m="1" x="539"/>
        <item m="1" x="827"/>
        <item m="1" x="729"/>
        <item m="1" x="756"/>
        <item m="1" x="535"/>
        <item m="1" x="665"/>
        <item m="1" x="417"/>
        <item m="1" x="691"/>
        <item m="1" x="209"/>
        <item m="1" x="173"/>
        <item m="1" x="882"/>
        <item m="1" x="300"/>
        <item m="1" x="330"/>
        <item m="1" x="467"/>
        <item m="1" x="866"/>
        <item m="1" x="195"/>
        <item m="1" x="163"/>
        <item m="1" x="37"/>
        <item m="1" x="680"/>
        <item m="1" x="287"/>
        <item m="1" x="630"/>
        <item m="1" x="172"/>
        <item m="1" x="265"/>
        <item m="1" x="811"/>
        <item m="1" x="95"/>
        <item m="1" x="65"/>
        <item m="1" x="313"/>
        <item m="1" x="485"/>
        <item m="1" x="185"/>
        <item m="1" x="374"/>
        <item m="1" x="594"/>
        <item m="1" x="554"/>
        <item m="1" x="833"/>
        <item m="1" x="889"/>
        <item m="1" x="82"/>
        <item m="1" x="514"/>
        <item m="1" x="89"/>
        <item m="1" x="695"/>
        <item m="1" x="751"/>
        <item m="1" x="618"/>
        <item m="1" x="878"/>
        <item m="1" x="105"/>
        <item m="1" x="75"/>
        <item m="1" x="299"/>
        <item m="1" x="398"/>
        <item m="1" x="103"/>
        <item m="1" x="884"/>
        <item m="1" x="540"/>
        <item m="1" x="476"/>
        <item m="1" x="854"/>
        <item m="1" x="660"/>
        <item m="1" x="468"/>
        <item m="1" x="749"/>
        <item m="1" x="879"/>
        <item m="1" x="886"/>
        <item m="1" x="860"/>
        <item m="1" x="135"/>
        <item m="1" x="871"/>
        <item m="1" x="753"/>
        <item m="1" x="593"/>
        <item m="1" x="25"/>
        <item m="1" x="292"/>
        <item m="1" x="204"/>
        <item m="1" x="737"/>
        <item m="1" x="621"/>
        <item m="1" x="267"/>
        <item m="1" x="820"/>
        <item m="1" x="651"/>
        <item m="1" x="61"/>
        <item m="1" x="443"/>
        <item m="1" x="264"/>
        <item m="1" x="56"/>
        <item m="1" x="708"/>
        <item m="1" x="293"/>
        <item m="1" x="360"/>
        <item m="1" x="770"/>
        <item m="1" x="450"/>
        <item m="1" x="639"/>
        <item m="1" x="772"/>
        <item m="1" x="27"/>
        <item m="1" x="670"/>
        <item m="1" x="390"/>
        <item m="1" x="577"/>
        <item m="1" x="813"/>
        <item m="1" x="569"/>
        <item m="1" x="610"/>
        <item m="1" x="874"/>
        <item m="1" x="719"/>
        <item m="1" x="517"/>
        <item m="1" x="705"/>
        <item m="1" x="101"/>
        <item m="1" x="668"/>
        <item m="1" x="873"/>
        <item m="1" x="689"/>
        <item m="1" x="545"/>
        <item m="1" x="537"/>
        <item m="1" x="541"/>
        <item m="1" x="62"/>
        <item m="1" x="828"/>
        <item m="1" x="744"/>
        <item m="1" x="682"/>
        <item m="1" x="241"/>
        <item m="1" x="429"/>
        <item m="1" x="523"/>
        <item m="1" x="803"/>
        <item m="1" x="94"/>
        <item m="1" x="446"/>
        <item m="1" x="332"/>
        <item m="1" x="640"/>
        <item m="1" x="863"/>
        <item m="1" x="363"/>
        <item m="1" x="230"/>
        <item m="1" x="678"/>
        <item m="1" x="519"/>
        <item m="1" x="122"/>
        <item m="1" x="455"/>
        <item m="1" x="269"/>
        <item m="1" x="90"/>
        <item m="1" x="55"/>
        <item m="1" x="384"/>
        <item m="1" x="191"/>
        <item m="1" x="769"/>
        <item m="1" x="768"/>
        <item m="1" x="273"/>
        <item m="1" x="368"/>
        <item m="1" x="41"/>
        <item m="1" x="218"/>
        <item m="1" x="627"/>
        <item m="1" x="483"/>
        <item m="1" x="243"/>
        <item m="1" x="58"/>
        <item m="1" x="466"/>
        <item m="1" x="464"/>
        <item m="1" x="317"/>
        <item m="1" x="431"/>
        <item m="1" x="216"/>
        <item m="1" x="865"/>
        <item m="1" x="402"/>
        <item m="1" x="52"/>
        <item m="1" x="673"/>
        <item m="1" x="555"/>
        <item m="1" x="864"/>
        <item m="1" x="104"/>
        <item m="1" x="716"/>
        <item m="1" x="699"/>
        <item m="1" x="307"/>
        <item m="1" x="728"/>
        <item m="1" x="127"/>
        <item m="1" x="210"/>
        <item m="1" x="324"/>
        <item m="1" x="613"/>
        <item m="1" x="496"/>
        <item m="1" x="472"/>
        <item m="1" x="381"/>
        <item m="1" x="180"/>
        <item m="1" x="617"/>
        <item m="1" x="734"/>
        <item m="1" x="245"/>
        <item m="1" x="420"/>
        <item m="1" x="681"/>
        <item m="1" x="842"/>
        <item m="1" x="234"/>
        <item m="1" x="437"/>
        <item m="1" x="387"/>
        <item m="1" x="790"/>
        <item m="1" x="38"/>
        <item m="1" x="395"/>
        <item m="1" x="492"/>
        <item m="1" x="319"/>
        <item m="1" x="328"/>
        <item m="1" x="285"/>
        <item m="1" x="493"/>
        <item m="1" x="666"/>
        <item m="1" x="246"/>
        <item m="1" x="491"/>
        <item m="1" x="592"/>
        <item m="1" x="839"/>
        <item m="1" x="438"/>
        <item m="1" x="362"/>
        <item m="1" x="91"/>
        <item m="1" x="139"/>
        <item m="1" x="486"/>
        <item m="1" x="113"/>
        <item m="1" x="308"/>
        <item m="1" x="276"/>
        <item m="1" x="521"/>
        <item m="1" x="240"/>
        <item m="1" x="280"/>
        <item m="1" x="515"/>
        <item m="1" x="857"/>
        <item m="1" x="793"/>
        <item m="1" x="334"/>
        <item m="1" x="690"/>
        <item m="1" x="504"/>
        <item m="1" x="657"/>
        <item m="1" x="260"/>
        <item m="1" x="837"/>
        <item m="1" x="532"/>
        <item m="1" x="605"/>
        <item m="1" x="323"/>
        <item m="1" x="784"/>
        <item m="1" x="591"/>
        <item m="1" x="322"/>
        <item m="1" x="51"/>
        <item m="1" x="726"/>
        <item m="1" x="599"/>
        <item m="1" x="641"/>
        <item m="1" x="348"/>
        <item m="1" x="107"/>
        <item m="1" x="830"/>
        <item m="1" x="242"/>
        <item m="1" x="290"/>
        <item m="1" x="782"/>
        <item m="1" x="385"/>
        <item m="1" x="752"/>
        <item m="1" x="347"/>
        <item m="1" x="309"/>
        <item m="1" x="356"/>
        <item m="1" x="222"/>
        <item m="1" x="851"/>
        <item m="1" x="812"/>
        <item m="1" x="46"/>
        <item m="1" x="473"/>
        <item m="1" x="798"/>
        <item m="1" x="133"/>
        <item m="1" x="852"/>
        <item m="1" x="275"/>
        <item m="1" x="709"/>
        <item m="1" x="341"/>
        <item m="1" x="302"/>
        <item m="1" x="560"/>
        <item m="1" x="433"/>
        <item m="1" x="859"/>
        <item m="1" x="315"/>
        <item m="1" x="201"/>
        <item m="1" x="236"/>
        <item m="1" x="656"/>
        <item m="1" x="45"/>
        <item m="1" x="359"/>
        <item m="1" x="119"/>
        <item m="1" x="703"/>
        <item m="1" x="121"/>
        <item m="1" x="141"/>
        <item m="1" x="742"/>
        <item m="1" x="604"/>
        <item m="1" x="819"/>
        <item m="1" x="757"/>
        <item m="1" x="434"/>
        <item m="1" x="622"/>
        <item m="1" x="590"/>
        <item m="1" x="743"/>
        <item m="1" x="414"/>
        <item m="1" x="165"/>
        <item m="1" x="588"/>
        <item m="1" x="765"/>
        <item m="1" x="595"/>
        <item m="1" x="366"/>
        <item m="1" x="231"/>
        <item m="1" x="601"/>
        <item m="1" x="815"/>
        <item m="1" x="524"/>
        <item m="1" x="252"/>
        <item m="1" x="507"/>
        <item m="1" x="459"/>
        <item m="1" x="451"/>
        <item m="1" x="787"/>
        <item m="1" x="408"/>
        <item m="1" x="152"/>
        <item m="1" x="142"/>
        <item m="1" x="203"/>
        <item m="1" x="781"/>
        <item m="1" x="86"/>
        <item m="1" x="810"/>
        <item m="1" x="282"/>
        <item m="1" x="718"/>
        <item m="1" x="72"/>
        <item m="1" x="836"/>
        <item m="1" x="596"/>
        <item m="1" x="148"/>
        <item m="1" x="134"/>
        <item m="1" x="522"/>
        <item m="1" x="542"/>
        <item m="1" x="750"/>
        <item m="1" x="495"/>
        <item m="1" x="550"/>
        <item m="1" x="244"/>
        <item m="1" x="352"/>
        <item m="1" x="320"/>
        <item m="1" x="822"/>
        <item m="1" x="730"/>
        <item m="1" x="607"/>
        <item m="1" x="311"/>
        <item m="1" x="166"/>
        <item m="1" x="181"/>
        <item m="1" x="182"/>
        <item m="1" x="845"/>
        <item m="1" x="797"/>
        <item m="1" x="392"/>
        <item m="1" x="123"/>
        <item m="1" x="44"/>
        <item m="1" x="759"/>
        <item m="1" x="885"/>
        <item m="1" x="789"/>
        <item m="1" x="418"/>
        <item m="1" x="74"/>
        <item m="1" x="773"/>
        <item m="1" x="396"/>
        <item m="1" x="758"/>
        <item m="1" x="98"/>
        <item m="1" x="145"/>
        <item m="1" x="480"/>
        <item m="1" x="696"/>
        <item m="1" x="754"/>
        <item m="1" x="584"/>
        <item m="1" x="731"/>
        <item m="1" x="373"/>
        <item m="1" x="488"/>
        <item m="1" x="713"/>
        <item m="1" x="706"/>
        <item m="1" x="189"/>
        <item m="1" x="565"/>
        <item m="1" x="291"/>
        <item m="1" x="503"/>
        <item m="1" x="738"/>
        <item m="1" x="779"/>
        <item m="1" x="339"/>
        <item m="1" x="192"/>
        <item m="1" x="149"/>
        <item m="1" x="229"/>
        <item m="1" x="228"/>
        <item m="1" x="261"/>
        <item m="1" x="454"/>
        <item m="1" x="794"/>
        <item m="1" x="110"/>
        <item m="1" x="220"/>
        <item m="1" x="69"/>
        <item m="1" x="824"/>
        <item m="1" x="40"/>
        <item m="1" x="636"/>
        <item m="1" x="449"/>
        <item m="1" x="538"/>
        <item m="1" x="250"/>
        <item m="1" x="99"/>
        <item m="1" x="796"/>
        <item m="1" x="97"/>
        <item m="1" x="664"/>
        <item m="1" x="578"/>
        <item m="1" x="361"/>
        <item m="1" x="114"/>
        <item m="1" x="436"/>
        <item m="1" x="158"/>
        <item m="1" x="100"/>
        <item m="1" x="39"/>
        <item x="16"/>
        <item m="1" x="694"/>
        <item m="1" x="397"/>
        <item m="1" x="202"/>
        <item m="1" x="568"/>
        <item m="1" x="461"/>
        <item m="1" x="868"/>
        <item m="1" x="583"/>
        <item m="1" x="277"/>
        <item x="19"/>
        <item m="1" x="289"/>
        <item m="1" x="314"/>
        <item m="1" x="445"/>
        <item m="1" x="609"/>
        <item m="1" x="117"/>
        <item m="1" x="186"/>
        <item m="1" x="462"/>
        <item m="1" x="567"/>
        <item m="1" x="183"/>
        <item m="1" x="648"/>
        <item m="1" x="543"/>
        <item m="1" x="80"/>
        <item m="1" x="143"/>
        <item m="1" x="623"/>
        <item m="1" x="600"/>
        <item m="1" x="214"/>
        <item m="1" x="167"/>
        <item m="1" x="249"/>
        <item m="1" x="576"/>
        <item m="1" x="344"/>
        <item m="1" x="456"/>
        <item m="1" x="624"/>
        <item m="1" x="652"/>
        <item m="1" x="87"/>
        <item m="1" x="633"/>
        <item m="1" x="533"/>
        <item m="1" x="527"/>
        <item m="1" x="672"/>
        <item m="1" x="262"/>
        <item m="1" x="841"/>
        <item m="1" x="748"/>
        <item m="1" x="157"/>
        <item m="1" x="669"/>
        <item m="1" x="412"/>
        <item m="1" x="448"/>
        <item m="1" x="805"/>
        <item m="1" x="92"/>
        <item m="1" x="676"/>
        <item m="1" x="178"/>
        <item m="1" x="372"/>
        <item x="1"/>
        <item m="1" x="232"/>
        <item m="1" x="776"/>
        <item m="1" x="42"/>
        <item m="1" x="227"/>
        <item m="1" x="208"/>
        <item m="1" x="106"/>
        <item m="1" x="785"/>
        <item m="1" x="426"/>
        <item m="1" x="579"/>
        <item m="1" x="340"/>
        <item m="1" x="564"/>
        <item m="1" x="423"/>
        <item m="1" x="270"/>
        <item m="1" x="502"/>
        <item m="1" x="659"/>
        <item m="1" x="499"/>
        <item m="1" x="807"/>
        <item m="1" x="489"/>
        <item m="1" x="416"/>
        <item m="1" x="211"/>
        <item m="1" x="876"/>
        <item m="1" x="774"/>
        <item m="1" x="501"/>
        <item m="1" x="606"/>
        <item m="1" x="870"/>
        <item m="1" x="284"/>
        <item m="1" x="525"/>
        <item m="1" x="48"/>
        <item m="1" x="603"/>
        <item m="1" x="175"/>
        <item m="1" x="766"/>
        <item m="1" x="808"/>
        <item m="1" x="150"/>
        <item m="1" x="469"/>
        <item m="1" x="76"/>
        <item m="1" x="500"/>
        <item m="1" x="529"/>
        <item m="1" x="710"/>
        <item m="1" x="382"/>
        <item m="1" x="407"/>
        <item m="1" x="474"/>
        <item m="1" x="677"/>
        <item m="1" x="115"/>
        <item m="1" x="296"/>
        <item m="1" x="615"/>
        <item m="1" x="625"/>
        <item m="1" x="174"/>
        <item m="1" x="354"/>
        <item m="1" x="151"/>
        <item m="1" x="96"/>
        <item x="6"/>
        <item m="1" x="377"/>
        <item m="1" x="156"/>
        <item m="1" x="406"/>
        <item m="1" x="867"/>
        <item m="1" x="355"/>
        <item m="1" x="471"/>
        <item m="1" x="549"/>
        <item m="1" x="60"/>
        <item m="1" x="692"/>
        <item m="1" x="643"/>
        <item m="1" x="741"/>
        <item x="0"/>
        <item x="2"/>
        <item x="3"/>
        <item x="4"/>
        <item x="5"/>
        <item x="7"/>
        <item x="8"/>
        <item x="9"/>
        <item x="10"/>
        <item x="11"/>
        <item x="12"/>
        <item x="13"/>
        <item x="14"/>
        <item x="15"/>
        <item x="17"/>
        <item x="18"/>
        <item x="20"/>
        <item x="21"/>
        <item x="22"/>
        <item x="2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6">
    <i>
      <x v="870"/>
    </i>
    <i>
      <x v="876"/>
    </i>
    <i>
      <x v="878"/>
    </i>
    <i>
      <x v="882"/>
    </i>
    <i>
      <x v="880"/>
    </i>
    <i>
      <x v="871"/>
    </i>
    <i>
      <x v="883"/>
    </i>
    <i>
      <x v="885"/>
    </i>
    <i>
      <x v="875"/>
    </i>
    <i>
      <x v="881"/>
    </i>
    <i>
      <x v="874"/>
    </i>
    <i>
      <x v="873"/>
    </i>
    <i>
      <x v="858"/>
    </i>
    <i>
      <x v="807"/>
    </i>
    <i>
      <x v="886"/>
    </i>
    <i>
      <x v="872"/>
    </i>
    <i>
      <x v="888"/>
    </i>
    <i>
      <x v="884"/>
    </i>
    <i>
      <x v="757"/>
    </i>
    <i>
      <x v="879"/>
    </i>
    <i>
      <x v="887"/>
    </i>
    <i>
      <x v="889"/>
    </i>
    <i>
      <x v="766"/>
    </i>
    <i>
      <x v="138"/>
    </i>
    <i>
      <x v="877"/>
    </i>
    <i t="grand">
      <x/>
    </i>
  </rowItems>
  <colItems count="1">
    <i/>
  </colItems>
  <dataFields count="1">
    <dataField name="Count of winner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83AB98-237C-44AD-B69C-C5117587CAF5}" name="Table1" displayName="Table1" ref="A1:L79" totalsRowShown="0" headerRowDxfId="19" dataDxfId="18">
  <autoFilter ref="A1:L79" xr:uid="{C1800E83-976D-421F-9A8C-CDA953472C7B}"/>
  <tableColumns count="12">
    <tableColumn id="3" xr3:uid="{3ED8D031-111B-42BD-B563-4B7E13C342C7}" name="winner_name" dataDxfId="17"/>
    <tableColumn id="4" xr3:uid="{D3107136-D9A2-4001-94C1-BC2BE039F45A}" name="loser_name" dataDxfId="16"/>
    <tableColumn id="8" xr3:uid="{F4FF4B9B-2D3E-4B44-B5DF-524242144797}" name="score" dataDxfId="15"/>
    <tableColumn id="5" xr3:uid="{B99B96CC-F629-45C7-A8C5-F7F1E10E7076}" name="w_check" dataDxfId="14">
      <calculatedColumnFormula>IF(COUNTIF([1]!Table1[[#All],[name]],Table1[[#This Row],[winner_name]])=1,"OK","ERROR")</calculatedColumnFormula>
    </tableColumn>
    <tableColumn id="6" xr3:uid="{8129FC40-04DF-42D3-88CC-5475E2AD6504}" name="l_check" dataDxfId="13">
      <calculatedColumnFormula>IF(COUNTIF([1]!Table1[[#All],[name]],Table1[[#This Row],[loser_name]])=1,"OK","ERROR")</calculatedColumnFormula>
    </tableColumn>
    <tableColumn id="13" xr3:uid="{6043F4AF-57D6-4A27-B3E3-44A0B5E60AB6}" name="date" dataDxfId="12"/>
    <tableColumn id="18" xr3:uid="{8B49C88B-3C85-489A-A4AC-06331F126D55}" name="competition" dataDxfId="11"/>
    <tableColumn id="20" xr3:uid="{C22E06CC-7C87-4705-8462-4F6E2BFB5A9E}" name="home_team" dataDxfId="10"/>
    <tableColumn id="15" xr3:uid="{1D64E4A9-4159-4C80-BB0A-C443A67A2061}" name="away_team" dataDxfId="9"/>
    <tableColumn id="7" xr3:uid="{3FF6F261-3437-41CB-AC6D-3E072A45C8F5}" name="h_check" dataDxfId="8">
      <calculatedColumnFormula>IF(COUNTIF(Table2[[#All],[club]],Table1[[#This Row],[home_team]])=1,"OK","ERROR")</calculatedColumnFormula>
    </tableColumn>
    <tableColumn id="2" xr3:uid="{C983B8FF-E123-4FB4-BEC7-1023073113B4}" name="a_check" dataDxfId="7">
      <calculatedColumnFormula>IF(COUNTIF(Table2[[#All],[club]],Table1[[#This Row],[away_team]])=1,"OK","ERROR")</calculatedColumnFormula>
    </tableColumn>
    <tableColumn id="1" xr3:uid="{023B0919-A7EB-4CCF-B714-06F3C094F0B0}" name="tourney_name" dataDxfId="0">
      <calculatedColumnFormula>Table1[[#This Row],[competition]]&amp;": "&amp;Table1[[#This Row],[home_team]]&amp;" vs "&amp;Table1[[#This Row],[away_team]]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FBD810-7CB6-45C6-A6D6-4DD6562B221E}" name="Table2" displayName="Table2" ref="A1:B10" totalsRowShown="0" headerRowDxfId="6" dataDxfId="4" headerRowBorderDxfId="5" tableBorderDxfId="3">
  <autoFilter ref="A1:B10" xr:uid="{86C7F596-740A-4DA4-8F2F-6872EF1A7081}"/>
  <tableColumns count="2">
    <tableColumn id="1" xr3:uid="{2B146C9C-36BC-4CF4-92A7-0780D3353960}" name="club" dataDxfId="2"/>
    <tableColumn id="2" xr3:uid="{D2791A2C-2C7D-4A9B-9F9F-DDDF6DB2E4D1}" name="city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135D3-68CF-47B6-BC37-4305A74DBF93}">
  <dimension ref="A1:N79"/>
  <sheetViews>
    <sheetView tabSelected="1" topLeftCell="E1" zoomScaleNormal="100" workbookViewId="0">
      <selection activeCell="L3" sqref="L3"/>
    </sheetView>
  </sheetViews>
  <sheetFormatPr defaultColWidth="9.1796875" defaultRowHeight="14.5" x14ac:dyDescent="0.35"/>
  <cols>
    <col min="1" max="1" width="21.1796875" style="6" bestFit="1" customWidth="1"/>
    <col min="2" max="2" width="21.81640625" style="6" bestFit="1" customWidth="1"/>
    <col min="3" max="3" width="18" style="6" bestFit="1" customWidth="1"/>
    <col min="4" max="4" width="10.54296875" style="6" bestFit="1" customWidth="1"/>
    <col min="5" max="5" width="9.6328125" style="6" bestFit="1" customWidth="1"/>
    <col min="6" max="6" width="18.81640625" style="6" bestFit="1" customWidth="1"/>
    <col min="7" max="7" width="24.6328125" style="6" bestFit="1" customWidth="1"/>
    <col min="8" max="8" width="18.90625" style="6" customWidth="1"/>
    <col min="9" max="9" width="20.54296875" style="6" customWidth="1"/>
    <col min="10" max="10" width="10.6328125" style="6" bestFit="1" customWidth="1"/>
    <col min="11" max="11" width="10.1796875" bestFit="1" customWidth="1"/>
    <col min="12" max="12" width="55.90625" style="6" bestFit="1" customWidth="1"/>
    <col min="13" max="16384" width="9.1796875" style="6"/>
  </cols>
  <sheetData>
    <row r="1" spans="1:12" ht="12.5" x14ac:dyDescent="0.25">
      <c r="A1" s="6" t="s">
        <v>0</v>
      </c>
      <c r="B1" s="6" t="s">
        <v>1</v>
      </c>
      <c r="C1" s="6" t="s">
        <v>2</v>
      </c>
      <c r="D1" s="6" t="s">
        <v>165</v>
      </c>
      <c r="E1" s="6" t="s">
        <v>166</v>
      </c>
      <c r="F1" s="6" t="s">
        <v>13</v>
      </c>
      <c r="G1" s="6" t="s">
        <v>89</v>
      </c>
      <c r="H1" s="6" t="s">
        <v>81</v>
      </c>
      <c r="I1" s="6" t="s">
        <v>82</v>
      </c>
      <c r="J1" s="6" t="s">
        <v>91</v>
      </c>
      <c r="K1" s="6" t="s">
        <v>92</v>
      </c>
      <c r="L1" s="6" t="s">
        <v>168</v>
      </c>
    </row>
    <row r="2" spans="1:12" ht="12.5" x14ac:dyDescent="0.25">
      <c r="A2" s="6" t="s">
        <v>35</v>
      </c>
      <c r="B2" s="6" t="s">
        <v>36</v>
      </c>
      <c r="C2" s="6" t="s">
        <v>7</v>
      </c>
      <c r="D2" s="7" t="str">
        <f>IF(COUNTIF([1]!Table1[[#All],[name]],Table1[[#This Row],[winner_name]])=1,"OK","ERROR")</f>
        <v>OK</v>
      </c>
      <c r="E2" s="7" t="str">
        <f>IF(COUNTIF([1]!Table1[[#All],[name]],Table1[[#This Row],[loser_name]])=1,"OK","ERROR")</f>
        <v>OK</v>
      </c>
      <c r="F2" s="11">
        <v>44703</v>
      </c>
      <c r="G2" s="8" t="s">
        <v>90</v>
      </c>
      <c r="H2" s="6" t="s">
        <v>47</v>
      </c>
      <c r="I2" s="6" t="s">
        <v>68</v>
      </c>
      <c r="J2" s="6" t="str">
        <f>IF(COUNTIF(Table2[[#All],[club]],Table1[[#This Row],[home_team]])=1,"OK","ERROR")</f>
        <v>OK</v>
      </c>
      <c r="K2" s="6" t="str">
        <f>IF(COUNTIF(Table2[[#All],[club]],Table1[[#This Row],[away_team]])=1,"OK","ERROR")</f>
        <v>OK</v>
      </c>
      <c r="L2" s="6" t="str">
        <f>Table1[[#This Row],[competition]]&amp;": "&amp;Table1[[#This Row],[home_team]]&amp;" vs "&amp;Table1[[#This Row],[away_team]]</f>
        <v>Bundesliga 1 Austria Group A: TC Dornbirn vs ATV Irdning</v>
      </c>
    </row>
    <row r="3" spans="1:12" ht="12.5" x14ac:dyDescent="0.25">
      <c r="A3" s="6" t="s">
        <v>31</v>
      </c>
      <c r="B3" s="6" t="s">
        <v>37</v>
      </c>
      <c r="C3" s="6" t="s">
        <v>98</v>
      </c>
      <c r="D3" s="7" t="str">
        <f>IF(COUNTIF([1]!Table1[[#All],[name]],Table1[[#This Row],[winner_name]])=1,"OK","ERROR")</f>
        <v>OK</v>
      </c>
      <c r="E3" s="7" t="str">
        <f>IF(COUNTIF([1]!Table1[[#All],[name]],Table1[[#This Row],[loser_name]])=1,"OK","ERROR")</f>
        <v>OK</v>
      </c>
      <c r="F3" s="11">
        <v>44703</v>
      </c>
      <c r="G3" s="8" t="s">
        <v>90</v>
      </c>
      <c r="H3" s="6" t="s">
        <v>47</v>
      </c>
      <c r="I3" s="6" t="s">
        <v>68</v>
      </c>
      <c r="J3" s="6" t="str">
        <f>IF(COUNTIF(Table2[[#All],[club]],Table1[[#This Row],[home_team]])=1,"OK","ERROR")</f>
        <v>OK</v>
      </c>
      <c r="K3" s="6" t="str">
        <f>IF(COUNTIF(Table2[[#All],[club]],Table1[[#This Row],[away_team]])=1,"OK","ERROR")</f>
        <v>OK</v>
      </c>
      <c r="L3" s="6" t="str">
        <f>Table1[[#This Row],[competition]]&amp;": "&amp;Table1[[#This Row],[home_team]]&amp;" vs "&amp;Table1[[#This Row],[away_team]]</f>
        <v>Bundesliga 1 Austria Group A: TC Dornbirn vs ATV Irdning</v>
      </c>
    </row>
    <row r="4" spans="1:12" ht="12.5" x14ac:dyDescent="0.25">
      <c r="A4" s="6" t="s">
        <v>38</v>
      </c>
      <c r="B4" s="6" t="s">
        <v>39</v>
      </c>
      <c r="C4" s="6" t="s">
        <v>40</v>
      </c>
      <c r="D4" s="7" t="str">
        <f>IF(COUNTIF([1]!Table1[[#All],[name]],Table1[[#This Row],[winner_name]])=1,"OK","ERROR")</f>
        <v>OK</v>
      </c>
      <c r="E4" s="7" t="str">
        <f>IF(COUNTIF([1]!Table1[[#All],[name]],Table1[[#This Row],[loser_name]])=1,"OK","ERROR")</f>
        <v>OK</v>
      </c>
      <c r="F4" s="11">
        <v>44703</v>
      </c>
      <c r="G4" s="8" t="s">
        <v>90</v>
      </c>
      <c r="H4" s="6" t="s">
        <v>47</v>
      </c>
      <c r="I4" s="6" t="s">
        <v>68</v>
      </c>
      <c r="J4" s="6" t="str">
        <f>IF(COUNTIF(Table2[[#All],[club]],Table1[[#This Row],[home_team]])=1,"OK","ERROR")</f>
        <v>OK</v>
      </c>
      <c r="K4" s="6" t="str">
        <f>IF(COUNTIF(Table2[[#All],[club]],Table1[[#This Row],[away_team]])=1,"OK","ERROR")</f>
        <v>OK</v>
      </c>
      <c r="L4" s="6" t="str">
        <f>Table1[[#This Row],[competition]]&amp;": "&amp;Table1[[#This Row],[home_team]]&amp;" vs "&amp;Table1[[#This Row],[away_team]]</f>
        <v>Bundesliga 1 Austria Group A: TC Dornbirn vs ATV Irdning</v>
      </c>
    </row>
    <row r="5" spans="1:12" ht="12.5" x14ac:dyDescent="0.25">
      <c r="A5" s="6" t="s">
        <v>41</v>
      </c>
      <c r="B5" s="6" t="s">
        <v>42</v>
      </c>
      <c r="C5" s="6" t="s">
        <v>14</v>
      </c>
      <c r="D5" s="7" t="str">
        <f>IF(COUNTIF([1]!Table1[[#All],[name]],Table1[[#This Row],[winner_name]])=1,"OK","ERROR")</f>
        <v>OK</v>
      </c>
      <c r="E5" s="7" t="str">
        <f>IF(COUNTIF([1]!Table1[[#All],[name]],Table1[[#This Row],[loser_name]])=1,"OK","ERROR")</f>
        <v>OK</v>
      </c>
      <c r="F5" s="11">
        <v>44703</v>
      </c>
      <c r="G5" s="8" t="s">
        <v>90</v>
      </c>
      <c r="H5" s="6" t="s">
        <v>47</v>
      </c>
      <c r="I5" s="6" t="s">
        <v>68</v>
      </c>
      <c r="J5" s="6" t="str">
        <f>IF(COUNTIF(Table2[[#All],[club]],Table1[[#This Row],[home_team]])=1,"OK","ERROR")</f>
        <v>OK</v>
      </c>
      <c r="K5" s="6" t="str">
        <f>IF(COUNTIF(Table2[[#All],[club]],Table1[[#This Row],[away_team]])=1,"OK","ERROR")</f>
        <v>OK</v>
      </c>
      <c r="L5" s="6" t="str">
        <f>Table1[[#This Row],[competition]]&amp;": "&amp;Table1[[#This Row],[home_team]]&amp;" vs "&amp;Table1[[#This Row],[away_team]]</f>
        <v>Bundesliga 1 Austria Group A: TC Dornbirn vs ATV Irdning</v>
      </c>
    </row>
    <row r="6" spans="1:12" ht="12.5" x14ac:dyDescent="0.25">
      <c r="A6" s="6" t="s">
        <v>43</v>
      </c>
      <c r="B6" s="6" t="s">
        <v>44</v>
      </c>
      <c r="C6" s="6" t="s">
        <v>4</v>
      </c>
      <c r="D6" s="7" t="str">
        <f>IF(COUNTIF([1]!Table1[[#All],[name]],Table1[[#This Row],[winner_name]])=1,"OK","ERROR")</f>
        <v>OK</v>
      </c>
      <c r="E6" s="7" t="str">
        <f>IF(COUNTIF([1]!Table1[[#All],[name]],Table1[[#This Row],[loser_name]])=1,"OK","ERROR")</f>
        <v>ERROR</v>
      </c>
      <c r="F6" s="11">
        <v>44703</v>
      </c>
      <c r="G6" s="8" t="s">
        <v>90</v>
      </c>
      <c r="H6" s="6" t="s">
        <v>47</v>
      </c>
      <c r="I6" s="6" t="s">
        <v>68</v>
      </c>
      <c r="J6" s="6" t="str">
        <f>IF(COUNTIF(Table2[[#All],[club]],Table1[[#This Row],[home_team]])=1,"OK","ERROR")</f>
        <v>OK</v>
      </c>
      <c r="K6" s="6" t="str">
        <f>IF(COUNTIF(Table2[[#All],[club]],Table1[[#This Row],[away_team]])=1,"OK","ERROR")</f>
        <v>OK</v>
      </c>
      <c r="L6" s="6" t="str">
        <f>Table1[[#This Row],[competition]]&amp;": "&amp;Table1[[#This Row],[home_team]]&amp;" vs "&amp;Table1[[#This Row],[away_team]]</f>
        <v>Bundesliga 1 Austria Group A: TC Dornbirn vs ATV Irdning</v>
      </c>
    </row>
    <row r="7" spans="1:12" ht="12.5" x14ac:dyDescent="0.25">
      <c r="A7" s="6" t="s">
        <v>45</v>
      </c>
      <c r="B7" s="6" t="s">
        <v>46</v>
      </c>
      <c r="C7" s="6" t="s">
        <v>5</v>
      </c>
      <c r="D7" s="7" t="str">
        <f>IF(COUNTIF([1]!Table1[[#All],[name]],Table1[[#This Row],[winner_name]])=1,"OK","ERROR")</f>
        <v>OK</v>
      </c>
      <c r="E7" s="7" t="str">
        <f>IF(COUNTIF([1]!Table1[[#All],[name]],Table1[[#This Row],[loser_name]])=1,"OK","ERROR")</f>
        <v>ERROR</v>
      </c>
      <c r="F7" s="11">
        <v>44703</v>
      </c>
      <c r="G7" s="8" t="s">
        <v>90</v>
      </c>
      <c r="H7" s="6" t="s">
        <v>47</v>
      </c>
      <c r="I7" s="6" t="s">
        <v>68</v>
      </c>
      <c r="J7" s="6" t="str">
        <f>IF(COUNTIF(Table2[[#All],[club]],Table1[[#This Row],[home_team]])=1,"OK","ERROR")</f>
        <v>OK</v>
      </c>
      <c r="K7" s="6" t="str">
        <f>IF(COUNTIF(Table2[[#All],[club]],Table1[[#This Row],[away_team]])=1,"OK","ERROR")</f>
        <v>OK</v>
      </c>
      <c r="L7" s="6" t="str">
        <f>Table1[[#This Row],[competition]]&amp;": "&amp;Table1[[#This Row],[home_team]]&amp;" vs "&amp;Table1[[#This Row],[away_team]]</f>
        <v>Bundesliga 1 Austria Group A: TC Dornbirn vs ATV Irdning</v>
      </c>
    </row>
    <row r="8" spans="1:12" ht="12.5" x14ac:dyDescent="0.25">
      <c r="A8" s="6" t="s">
        <v>33</v>
      </c>
      <c r="B8" s="6" t="s">
        <v>32</v>
      </c>
      <c r="C8" s="6" t="s">
        <v>99</v>
      </c>
      <c r="D8" s="7" t="str">
        <f>IF(COUNTIF([1]!Table1[[#All],[name]],Table1[[#This Row],[winner_name]])=1,"OK","ERROR")</f>
        <v>OK</v>
      </c>
      <c r="E8" s="7" t="str">
        <f>IF(COUNTIF([1]!Table1[[#All],[name]],Table1[[#This Row],[loser_name]])=1,"OK","ERROR")</f>
        <v>OK</v>
      </c>
      <c r="F8" s="11">
        <v>44703</v>
      </c>
      <c r="G8" s="8" t="s">
        <v>90</v>
      </c>
      <c r="H8" s="6" t="s">
        <v>84</v>
      </c>
      <c r="I8" s="6" t="s">
        <v>83</v>
      </c>
      <c r="J8" s="6" t="str">
        <f>IF(COUNTIF(Table2[[#All],[club]],Table1[[#This Row],[home_team]])=1,"OK","ERROR")</f>
        <v>OK</v>
      </c>
      <c r="K8" s="6" t="str">
        <f>IF(COUNTIF(Table2[[#All],[club]],Table1[[#This Row],[away_team]])=1,"OK","ERROR")</f>
        <v>OK</v>
      </c>
      <c r="L8" s="6" t="str">
        <f>Table1[[#This Row],[competition]]&amp;": "&amp;Table1[[#This Row],[home_team]]&amp;" vs "&amp;Table1[[#This Row],[away_team]]</f>
        <v>Bundesliga 1 Austria Group A: UTC Radstadt vs TC GM Sports Anif</v>
      </c>
    </row>
    <row r="9" spans="1:12" ht="12.5" x14ac:dyDescent="0.25">
      <c r="A9" s="6" t="s">
        <v>49</v>
      </c>
      <c r="B9" s="6" t="s">
        <v>30</v>
      </c>
      <c r="C9" s="6" t="s">
        <v>100</v>
      </c>
      <c r="D9" s="7" t="str">
        <f>IF(COUNTIF([1]!Table1[[#All],[name]],Table1[[#This Row],[winner_name]])=1,"OK","ERROR")</f>
        <v>OK</v>
      </c>
      <c r="E9" s="7" t="str">
        <f>IF(COUNTIF([1]!Table1[[#All],[name]],Table1[[#This Row],[loser_name]])=1,"OK","ERROR")</f>
        <v>OK</v>
      </c>
      <c r="F9" s="11">
        <v>44703</v>
      </c>
      <c r="G9" s="8" t="s">
        <v>90</v>
      </c>
      <c r="H9" s="6" t="s">
        <v>84</v>
      </c>
      <c r="I9" s="6" t="s">
        <v>83</v>
      </c>
      <c r="J9" s="6" t="str">
        <f>IF(COUNTIF(Table2[[#All],[club]],Table1[[#This Row],[home_team]])=1,"OK","ERROR")</f>
        <v>OK</v>
      </c>
      <c r="K9" s="6" t="str">
        <f>IF(COUNTIF(Table2[[#All],[club]],Table1[[#This Row],[away_team]])=1,"OK","ERROR")</f>
        <v>OK</v>
      </c>
      <c r="L9" s="6" t="str">
        <f>Table1[[#This Row],[competition]]&amp;": "&amp;Table1[[#This Row],[home_team]]&amp;" vs "&amp;Table1[[#This Row],[away_team]]</f>
        <v>Bundesliga 1 Austria Group A: UTC Radstadt vs TC GM Sports Anif</v>
      </c>
    </row>
    <row r="10" spans="1:12" ht="12.5" x14ac:dyDescent="0.25">
      <c r="A10" s="6" t="s">
        <v>50</v>
      </c>
      <c r="B10" s="6" t="s">
        <v>51</v>
      </c>
      <c r="C10" s="6" t="s">
        <v>101</v>
      </c>
      <c r="D10" s="7" t="str">
        <f>IF(COUNTIF([1]!Table1[[#All],[name]],Table1[[#This Row],[winner_name]])=1,"OK","ERROR")</f>
        <v>OK</v>
      </c>
      <c r="E10" s="7" t="str">
        <f>IF(COUNTIF([1]!Table1[[#All],[name]],Table1[[#This Row],[loser_name]])=1,"OK","ERROR")</f>
        <v>OK</v>
      </c>
      <c r="F10" s="11">
        <v>44703</v>
      </c>
      <c r="G10" s="8" t="s">
        <v>90</v>
      </c>
      <c r="H10" s="6" t="s">
        <v>84</v>
      </c>
      <c r="I10" s="6" t="s">
        <v>83</v>
      </c>
      <c r="J10" s="6" t="str">
        <f>IF(COUNTIF(Table2[[#All],[club]],Table1[[#This Row],[home_team]])=1,"OK","ERROR")</f>
        <v>OK</v>
      </c>
      <c r="K10" s="6" t="str">
        <f>IF(COUNTIF(Table2[[#All],[club]],Table1[[#This Row],[away_team]])=1,"OK","ERROR")</f>
        <v>OK</v>
      </c>
      <c r="L10" s="6" t="str">
        <f>Table1[[#This Row],[competition]]&amp;": "&amp;Table1[[#This Row],[home_team]]&amp;" vs "&amp;Table1[[#This Row],[away_team]]</f>
        <v>Bundesliga 1 Austria Group A: UTC Radstadt vs TC GM Sports Anif</v>
      </c>
    </row>
    <row r="11" spans="1:12" ht="12.5" x14ac:dyDescent="0.25">
      <c r="A11" s="6" t="s">
        <v>52</v>
      </c>
      <c r="B11" s="6" t="s">
        <v>53</v>
      </c>
      <c r="C11" s="6" t="s">
        <v>102</v>
      </c>
      <c r="D11" s="7" t="str">
        <f>IF(COUNTIF([1]!Table1[[#All],[name]],Table1[[#This Row],[winner_name]])=1,"OK","ERROR")</f>
        <v>OK</v>
      </c>
      <c r="E11" s="7" t="str">
        <f>IF(COUNTIF([1]!Table1[[#All],[name]],Table1[[#This Row],[loser_name]])=1,"OK","ERROR")</f>
        <v>OK</v>
      </c>
      <c r="F11" s="11">
        <v>44703</v>
      </c>
      <c r="G11" s="8" t="s">
        <v>90</v>
      </c>
      <c r="H11" s="6" t="s">
        <v>84</v>
      </c>
      <c r="I11" s="6" t="s">
        <v>83</v>
      </c>
      <c r="J11" s="6" t="str">
        <f>IF(COUNTIF(Table2[[#All],[club]],Table1[[#This Row],[home_team]])=1,"OK","ERROR")</f>
        <v>OK</v>
      </c>
      <c r="K11" s="6" t="str">
        <f>IF(COUNTIF(Table2[[#All],[club]],Table1[[#This Row],[away_team]])=1,"OK","ERROR")</f>
        <v>OK</v>
      </c>
      <c r="L11" s="6" t="str">
        <f>Table1[[#This Row],[competition]]&amp;": "&amp;Table1[[#This Row],[home_team]]&amp;" vs "&amp;Table1[[#This Row],[away_team]]</f>
        <v>Bundesliga 1 Austria Group A: UTC Radstadt vs TC GM Sports Anif</v>
      </c>
    </row>
    <row r="12" spans="1:12" ht="12.5" x14ac:dyDescent="0.25">
      <c r="A12" s="6" t="s">
        <v>54</v>
      </c>
      <c r="B12" s="6" t="s">
        <v>55</v>
      </c>
      <c r="C12" s="6" t="s">
        <v>103</v>
      </c>
      <c r="D12" s="7" t="str">
        <f>IF(COUNTIF([1]!Table1[[#All],[name]],Table1[[#This Row],[winner_name]])=1,"OK","ERROR")</f>
        <v>OK</v>
      </c>
      <c r="E12" s="7" t="str">
        <f>IF(COUNTIF([1]!Table1[[#All],[name]],Table1[[#This Row],[loser_name]])=1,"OK","ERROR")</f>
        <v>OK</v>
      </c>
      <c r="F12" s="11">
        <v>44703</v>
      </c>
      <c r="G12" s="8" t="s">
        <v>90</v>
      </c>
      <c r="H12" s="6" t="s">
        <v>84</v>
      </c>
      <c r="I12" s="6" t="s">
        <v>83</v>
      </c>
      <c r="J12" s="6" t="str">
        <f>IF(COUNTIF(Table2[[#All],[club]],Table1[[#This Row],[home_team]])=1,"OK","ERROR")</f>
        <v>OK</v>
      </c>
      <c r="K12" s="6" t="str">
        <f>IF(COUNTIF(Table2[[#All],[club]],Table1[[#This Row],[away_team]])=1,"OK","ERROR")</f>
        <v>OK</v>
      </c>
      <c r="L12" s="6" t="str">
        <f>Table1[[#This Row],[competition]]&amp;": "&amp;Table1[[#This Row],[home_team]]&amp;" vs "&amp;Table1[[#This Row],[away_team]]</f>
        <v>Bundesliga 1 Austria Group A: UTC Radstadt vs TC GM Sports Anif</v>
      </c>
    </row>
    <row r="13" spans="1:12" ht="12.5" x14ac:dyDescent="0.25">
      <c r="A13" s="6" t="s">
        <v>57</v>
      </c>
      <c r="B13" s="6" t="s">
        <v>56</v>
      </c>
      <c r="C13" s="6" t="s">
        <v>8</v>
      </c>
      <c r="D13" s="7" t="str">
        <f>IF(COUNTIF([1]!Table1[[#All],[name]],Table1[[#This Row],[winner_name]])=1,"OK","ERROR")</f>
        <v>OK</v>
      </c>
      <c r="E13" s="7" t="str">
        <f>IF(COUNTIF([1]!Table1[[#All],[name]],Table1[[#This Row],[loser_name]])=1,"OK","ERROR")</f>
        <v>OK</v>
      </c>
      <c r="F13" s="11">
        <v>44703</v>
      </c>
      <c r="G13" s="8" t="s">
        <v>90</v>
      </c>
      <c r="H13" s="6" t="s">
        <v>84</v>
      </c>
      <c r="I13" s="6" t="s">
        <v>83</v>
      </c>
      <c r="J13" s="6" t="str">
        <f>IF(COUNTIF(Table2[[#All],[club]],Table1[[#This Row],[home_team]])=1,"OK","ERROR")</f>
        <v>OK</v>
      </c>
      <c r="K13" s="6" t="str">
        <f>IF(COUNTIF(Table2[[#All],[club]],Table1[[#This Row],[away_team]])=1,"OK","ERROR")</f>
        <v>OK</v>
      </c>
      <c r="L13" s="6" t="str">
        <f>Table1[[#This Row],[competition]]&amp;": "&amp;Table1[[#This Row],[home_team]]&amp;" vs "&amp;Table1[[#This Row],[away_team]]</f>
        <v>Bundesliga 1 Austria Group A: UTC Radstadt vs TC GM Sports Anif</v>
      </c>
    </row>
    <row r="14" spans="1:12" ht="12.5" x14ac:dyDescent="0.25">
      <c r="A14" s="6" t="s">
        <v>58</v>
      </c>
      <c r="B14" s="6" t="s">
        <v>59</v>
      </c>
      <c r="C14" s="6" t="s">
        <v>104</v>
      </c>
      <c r="D14" s="7" t="str">
        <f>IF(COUNTIF([1]!Table1[[#All],[name]],Table1[[#This Row],[winner_name]])=1,"OK","ERROR")</f>
        <v>OK</v>
      </c>
      <c r="E14" s="7" t="str">
        <f>IF(COUNTIF([1]!Table1[[#All],[name]],Table1[[#This Row],[loser_name]])=1,"OK","ERROR")</f>
        <v>OK</v>
      </c>
      <c r="F14" s="11">
        <v>44707</v>
      </c>
      <c r="G14" s="8" t="s">
        <v>90</v>
      </c>
      <c r="H14" s="6" t="s">
        <v>84</v>
      </c>
      <c r="I14" s="6" t="s">
        <v>78</v>
      </c>
      <c r="J14" s="6" t="str">
        <f>IF(COUNTIF(Table2[[#All],[club]],Table1[[#This Row],[home_team]])=1,"OK","ERROR")</f>
        <v>OK</v>
      </c>
      <c r="K14" s="6" t="str">
        <f>IF(COUNTIF(Table2[[#All],[club]],Table1[[#This Row],[away_team]])=1,"OK","ERROR")</f>
        <v>OK</v>
      </c>
      <c r="L14" s="6" t="str">
        <f>Table1[[#This Row],[competition]]&amp;": "&amp;Table1[[#This Row],[home_team]]&amp;" vs "&amp;Table1[[#This Row],[away_team]]</f>
        <v>Bundesliga 1 Austria Group A: UTC Radstadt vs TC Harland</v>
      </c>
    </row>
    <row r="15" spans="1:12" ht="12.5" x14ac:dyDescent="0.25">
      <c r="A15" s="6" t="s">
        <v>50</v>
      </c>
      <c r="B15" s="6" t="s">
        <v>60</v>
      </c>
      <c r="C15" s="6" t="s">
        <v>11</v>
      </c>
      <c r="D15" s="7" t="str">
        <f>IF(COUNTIF([1]!Table1[[#All],[name]],Table1[[#This Row],[winner_name]])=1,"OK","ERROR")</f>
        <v>OK</v>
      </c>
      <c r="E15" s="7" t="str">
        <f>IF(COUNTIF([1]!Table1[[#All],[name]],Table1[[#This Row],[loser_name]])=1,"OK","ERROR")</f>
        <v>OK</v>
      </c>
      <c r="F15" s="11">
        <v>44707</v>
      </c>
      <c r="G15" s="8" t="s">
        <v>90</v>
      </c>
      <c r="H15" s="6" t="s">
        <v>84</v>
      </c>
      <c r="I15" s="6" t="s">
        <v>78</v>
      </c>
      <c r="J15" s="6" t="str">
        <f>IF(COUNTIF(Table2[[#All],[club]],Table1[[#This Row],[home_team]])=1,"OK","ERROR")</f>
        <v>OK</v>
      </c>
      <c r="K15" s="6" t="str">
        <f>IF(COUNTIF(Table2[[#All],[club]],Table1[[#This Row],[away_team]])=1,"OK","ERROR")</f>
        <v>OK</v>
      </c>
      <c r="L15" s="6" t="str">
        <f>Table1[[#This Row],[competition]]&amp;": "&amp;Table1[[#This Row],[home_team]]&amp;" vs "&amp;Table1[[#This Row],[away_team]]</f>
        <v>Bundesliga 1 Austria Group A: UTC Radstadt vs TC Harland</v>
      </c>
    </row>
    <row r="16" spans="1:12" ht="12.5" x14ac:dyDescent="0.25">
      <c r="A16" s="6" t="s">
        <v>61</v>
      </c>
      <c r="B16" s="6" t="s">
        <v>62</v>
      </c>
      <c r="C16" s="6" t="s">
        <v>23</v>
      </c>
      <c r="D16" s="7" t="str">
        <f>IF(COUNTIF([1]!Table1[[#All],[name]],Table1[[#This Row],[winner_name]])=1,"OK","ERROR")</f>
        <v>OK</v>
      </c>
      <c r="E16" s="7" t="str">
        <f>IF(COUNTIF([1]!Table1[[#All],[name]],Table1[[#This Row],[loser_name]])=1,"OK","ERROR")</f>
        <v>ERROR</v>
      </c>
      <c r="F16" s="11">
        <v>44707</v>
      </c>
      <c r="G16" s="8" t="s">
        <v>90</v>
      </c>
      <c r="H16" s="6" t="s">
        <v>84</v>
      </c>
      <c r="I16" s="6" t="s">
        <v>78</v>
      </c>
      <c r="J16" s="6" t="str">
        <f>IF(COUNTIF(Table2[[#All],[club]],Table1[[#This Row],[home_team]])=1,"OK","ERROR")</f>
        <v>OK</v>
      </c>
      <c r="K16" s="6" t="str">
        <f>IF(COUNTIF(Table2[[#All],[club]],Table1[[#This Row],[away_team]])=1,"OK","ERROR")</f>
        <v>OK</v>
      </c>
      <c r="L16" s="6" t="str">
        <f>Table1[[#This Row],[competition]]&amp;": "&amp;Table1[[#This Row],[home_team]]&amp;" vs "&amp;Table1[[#This Row],[away_team]]</f>
        <v>Bundesliga 1 Austria Group A: UTC Radstadt vs TC Harland</v>
      </c>
    </row>
    <row r="17" spans="1:12" ht="12.5" x14ac:dyDescent="0.25">
      <c r="A17" s="6" t="s">
        <v>63</v>
      </c>
      <c r="B17" s="6" t="s">
        <v>53</v>
      </c>
      <c r="C17" s="6" t="s">
        <v>25</v>
      </c>
      <c r="D17" s="7" t="str">
        <f>IF(COUNTIF([1]!Table1[[#All],[name]],Table1[[#This Row],[winner_name]])=1,"OK","ERROR")</f>
        <v>OK</v>
      </c>
      <c r="E17" s="7" t="str">
        <f>IF(COUNTIF([1]!Table1[[#All],[name]],Table1[[#This Row],[loser_name]])=1,"OK","ERROR")</f>
        <v>OK</v>
      </c>
      <c r="F17" s="11">
        <v>44707</v>
      </c>
      <c r="G17" s="8" t="s">
        <v>90</v>
      </c>
      <c r="H17" s="6" t="s">
        <v>84</v>
      </c>
      <c r="I17" s="6" t="s">
        <v>78</v>
      </c>
      <c r="J17" s="6" t="str">
        <f>IF(COUNTIF(Table2[[#All],[club]],Table1[[#This Row],[home_team]])=1,"OK","ERROR")</f>
        <v>OK</v>
      </c>
      <c r="K17" s="6" t="str">
        <f>IF(COUNTIF(Table2[[#All],[club]],Table1[[#This Row],[away_team]])=1,"OK","ERROR")</f>
        <v>OK</v>
      </c>
      <c r="L17" s="6" t="str">
        <f>Table1[[#This Row],[competition]]&amp;": "&amp;Table1[[#This Row],[home_team]]&amp;" vs "&amp;Table1[[#This Row],[away_team]]</f>
        <v>Bundesliga 1 Austria Group A: UTC Radstadt vs TC Harland</v>
      </c>
    </row>
    <row r="18" spans="1:12" ht="12.5" x14ac:dyDescent="0.25">
      <c r="A18" s="6" t="s">
        <v>54</v>
      </c>
      <c r="B18" s="6" t="s">
        <v>64</v>
      </c>
      <c r="C18" s="6" t="s">
        <v>105</v>
      </c>
      <c r="D18" s="7" t="str">
        <f>IF(COUNTIF([1]!Table1[[#All],[name]],Table1[[#This Row],[winner_name]])=1,"OK","ERROR")</f>
        <v>OK</v>
      </c>
      <c r="E18" s="7" t="str">
        <f>IF(COUNTIF([1]!Table1[[#All],[name]],Table1[[#This Row],[loser_name]])=1,"OK","ERROR")</f>
        <v>ERROR</v>
      </c>
      <c r="F18" s="11">
        <v>44707</v>
      </c>
      <c r="G18" s="8" t="s">
        <v>90</v>
      </c>
      <c r="H18" s="6" t="s">
        <v>84</v>
      </c>
      <c r="I18" s="6" t="s">
        <v>78</v>
      </c>
      <c r="J18" s="6" t="str">
        <f>IF(COUNTIF(Table2[[#All],[club]],Table1[[#This Row],[home_team]])=1,"OK","ERROR")</f>
        <v>OK</v>
      </c>
      <c r="K18" s="6" t="str">
        <f>IF(COUNTIF(Table2[[#All],[club]],Table1[[#This Row],[away_team]])=1,"OK","ERROR")</f>
        <v>OK</v>
      </c>
      <c r="L18" s="6" t="str">
        <f>Table1[[#This Row],[competition]]&amp;": "&amp;Table1[[#This Row],[home_team]]&amp;" vs "&amp;Table1[[#This Row],[away_team]]</f>
        <v>Bundesliga 1 Austria Group A: UTC Radstadt vs TC Harland</v>
      </c>
    </row>
    <row r="19" spans="1:12" ht="12.5" x14ac:dyDescent="0.25">
      <c r="A19" s="6" t="s">
        <v>65</v>
      </c>
      <c r="B19" s="6" t="s">
        <v>66</v>
      </c>
      <c r="C19" s="6" t="s">
        <v>67</v>
      </c>
      <c r="D19" s="7" t="str">
        <f>IF(COUNTIF([1]!Table1[[#All],[name]],Table1[[#This Row],[winner_name]])=1,"OK","ERROR")</f>
        <v>OK</v>
      </c>
      <c r="E19" s="7" t="str">
        <f>IF(COUNTIF([1]!Table1[[#All],[name]],Table1[[#This Row],[loser_name]])=1,"OK","ERROR")</f>
        <v>OK</v>
      </c>
      <c r="F19" s="11">
        <v>44707</v>
      </c>
      <c r="G19" s="8" t="s">
        <v>90</v>
      </c>
      <c r="H19" s="6" t="s">
        <v>84</v>
      </c>
      <c r="I19" s="6" t="s">
        <v>78</v>
      </c>
      <c r="J19" s="6" t="str">
        <f>IF(COUNTIF(Table2[[#All],[club]],Table1[[#This Row],[home_team]])=1,"OK","ERROR")</f>
        <v>OK</v>
      </c>
      <c r="K19" s="6" t="str">
        <f>IF(COUNTIF(Table2[[#All],[club]],Table1[[#This Row],[away_team]])=1,"OK","ERROR")</f>
        <v>OK</v>
      </c>
      <c r="L19" s="6" t="str">
        <f>Table1[[#This Row],[competition]]&amp;": "&amp;Table1[[#This Row],[home_team]]&amp;" vs "&amp;Table1[[#This Row],[away_team]]</f>
        <v>Bundesliga 1 Austria Group A: UTC Radstadt vs TC Harland</v>
      </c>
    </row>
    <row r="20" spans="1:12" ht="12.5" x14ac:dyDescent="0.25">
      <c r="A20" s="6" t="s">
        <v>27</v>
      </c>
      <c r="B20" s="6" t="s">
        <v>32</v>
      </c>
      <c r="C20" s="6" t="s">
        <v>105</v>
      </c>
      <c r="D20" s="7" t="str">
        <f>IF(COUNTIF([1]!Table1[[#All],[name]],Table1[[#This Row],[winner_name]])=1,"OK","ERROR")</f>
        <v>OK</v>
      </c>
      <c r="E20" s="7" t="str">
        <f>IF(COUNTIF([1]!Table1[[#All],[name]],Table1[[#This Row],[loser_name]])=1,"OK","ERROR")</f>
        <v>OK</v>
      </c>
      <c r="F20" s="11">
        <v>44707</v>
      </c>
      <c r="G20" s="8" t="s">
        <v>90</v>
      </c>
      <c r="H20" s="6" t="s">
        <v>68</v>
      </c>
      <c r="I20" s="6" t="s">
        <v>83</v>
      </c>
      <c r="J20" s="6" t="str">
        <f>IF(COUNTIF(Table2[[#All],[club]],Table1[[#This Row],[home_team]])=1,"OK","ERROR")</f>
        <v>OK</v>
      </c>
      <c r="K20" s="6" t="str">
        <f>IF(COUNTIF(Table2[[#All],[club]],Table1[[#This Row],[away_team]])=1,"OK","ERROR")</f>
        <v>OK</v>
      </c>
      <c r="L20" s="6" t="str">
        <f>Table1[[#This Row],[competition]]&amp;": "&amp;Table1[[#This Row],[home_team]]&amp;" vs "&amp;Table1[[#This Row],[away_team]]</f>
        <v>Bundesliga 1 Austria Group A: ATV Irdning vs TC GM Sports Anif</v>
      </c>
    </row>
    <row r="21" spans="1:12" ht="12.5" x14ac:dyDescent="0.25">
      <c r="A21" s="6" t="s">
        <v>70</v>
      </c>
      <c r="B21" s="6" t="s">
        <v>71</v>
      </c>
      <c r="C21" s="6" t="s">
        <v>106</v>
      </c>
      <c r="D21" s="7" t="str">
        <f>IF(COUNTIF([1]!Table1[[#All],[name]],Table1[[#This Row],[winner_name]])=1,"OK","ERROR")</f>
        <v>OK</v>
      </c>
      <c r="E21" s="7" t="str">
        <f>IF(COUNTIF([1]!Table1[[#All],[name]],Table1[[#This Row],[loser_name]])=1,"OK","ERROR")</f>
        <v>OK</v>
      </c>
      <c r="F21" s="11">
        <v>44707</v>
      </c>
      <c r="G21" s="8" t="s">
        <v>90</v>
      </c>
      <c r="H21" s="6" t="s">
        <v>68</v>
      </c>
      <c r="I21" s="6" t="s">
        <v>83</v>
      </c>
      <c r="J21" s="6" t="str">
        <f>IF(COUNTIF(Table2[[#All],[club]],Table1[[#This Row],[home_team]])=1,"OK","ERROR")</f>
        <v>OK</v>
      </c>
      <c r="K21" s="6" t="str">
        <f>IF(COUNTIF(Table2[[#All],[club]],Table1[[#This Row],[away_team]])=1,"OK","ERROR")</f>
        <v>OK</v>
      </c>
      <c r="L21" s="6" t="str">
        <f>Table1[[#This Row],[competition]]&amp;": "&amp;Table1[[#This Row],[home_team]]&amp;" vs "&amp;Table1[[#This Row],[away_team]]</f>
        <v>Bundesliga 1 Austria Group A: ATV Irdning vs TC GM Sports Anif</v>
      </c>
    </row>
    <row r="22" spans="1:12" ht="12.5" x14ac:dyDescent="0.25">
      <c r="A22" s="6" t="s">
        <v>72</v>
      </c>
      <c r="B22" s="6" t="s">
        <v>29</v>
      </c>
      <c r="C22" s="6" t="s">
        <v>73</v>
      </c>
      <c r="D22" s="7" t="str">
        <f>IF(COUNTIF([1]!Table1[[#All],[name]],Table1[[#This Row],[winner_name]])=1,"OK","ERROR")</f>
        <v>OK</v>
      </c>
      <c r="E22" s="7" t="str">
        <f>IF(COUNTIF([1]!Table1[[#All],[name]],Table1[[#This Row],[loser_name]])=1,"OK","ERROR")</f>
        <v>OK</v>
      </c>
      <c r="F22" s="11">
        <v>44707</v>
      </c>
      <c r="G22" s="8" t="s">
        <v>90</v>
      </c>
      <c r="H22" s="6" t="s">
        <v>68</v>
      </c>
      <c r="I22" s="6" t="s">
        <v>83</v>
      </c>
      <c r="J22" s="6" t="str">
        <f>IF(COUNTIF(Table2[[#All],[club]],Table1[[#This Row],[home_team]])=1,"OK","ERROR")</f>
        <v>OK</v>
      </c>
      <c r="K22" s="6" t="str">
        <f>IF(COUNTIF(Table2[[#All],[club]],Table1[[#This Row],[away_team]])=1,"OK","ERROR")</f>
        <v>OK</v>
      </c>
      <c r="L22" s="6" t="str">
        <f>Table1[[#This Row],[competition]]&amp;": "&amp;Table1[[#This Row],[home_team]]&amp;" vs "&amp;Table1[[#This Row],[away_team]]</f>
        <v>Bundesliga 1 Austria Group A: ATV Irdning vs TC GM Sports Anif</v>
      </c>
    </row>
    <row r="23" spans="1:12" ht="12.5" x14ac:dyDescent="0.25">
      <c r="A23" s="6" t="s">
        <v>35</v>
      </c>
      <c r="B23" s="6" t="s">
        <v>74</v>
      </c>
      <c r="C23" s="6" t="s">
        <v>7</v>
      </c>
      <c r="D23" s="7" t="str">
        <f>IF(COUNTIF([1]!Table1[[#All],[name]],Table1[[#This Row],[winner_name]])=1,"OK","ERROR")</f>
        <v>OK</v>
      </c>
      <c r="E23" s="7" t="str">
        <f>IF(COUNTIF([1]!Table1[[#All],[name]],Table1[[#This Row],[loser_name]])=1,"OK","ERROR")</f>
        <v>OK</v>
      </c>
      <c r="F23" s="11">
        <v>44707</v>
      </c>
      <c r="G23" s="8" t="s">
        <v>90</v>
      </c>
      <c r="H23" s="6" t="s">
        <v>68</v>
      </c>
      <c r="I23" s="6" t="s">
        <v>83</v>
      </c>
      <c r="J23" s="6" t="str">
        <f>IF(COUNTIF(Table2[[#All],[club]],Table1[[#This Row],[home_team]])=1,"OK","ERROR")</f>
        <v>OK</v>
      </c>
      <c r="K23" s="6" t="str">
        <f>IF(COUNTIF(Table2[[#All],[club]],Table1[[#This Row],[away_team]])=1,"OK","ERROR")</f>
        <v>OK</v>
      </c>
      <c r="L23" s="6" t="str">
        <f>Table1[[#This Row],[competition]]&amp;": "&amp;Table1[[#This Row],[home_team]]&amp;" vs "&amp;Table1[[#This Row],[away_team]]</f>
        <v>Bundesliga 1 Austria Group A: ATV Irdning vs TC GM Sports Anif</v>
      </c>
    </row>
    <row r="24" spans="1:12" ht="12.5" x14ac:dyDescent="0.25">
      <c r="A24" s="6" t="s">
        <v>49</v>
      </c>
      <c r="B24" s="6" t="s">
        <v>31</v>
      </c>
      <c r="C24" s="6" t="s">
        <v>107</v>
      </c>
      <c r="D24" s="7" t="str">
        <f>IF(COUNTIF([1]!Table1[[#All],[name]],Table1[[#This Row],[winner_name]])=1,"OK","ERROR")</f>
        <v>OK</v>
      </c>
      <c r="E24" s="7" t="str">
        <f>IF(COUNTIF([1]!Table1[[#All],[name]],Table1[[#This Row],[loser_name]])=1,"OK","ERROR")</f>
        <v>OK</v>
      </c>
      <c r="F24" s="11">
        <v>44707</v>
      </c>
      <c r="G24" s="8" t="s">
        <v>90</v>
      </c>
      <c r="H24" s="6" t="s">
        <v>68</v>
      </c>
      <c r="I24" s="6" t="s">
        <v>83</v>
      </c>
      <c r="J24" s="6" t="str">
        <f>IF(COUNTIF(Table2[[#All],[club]],Table1[[#This Row],[home_team]])=1,"OK","ERROR")</f>
        <v>OK</v>
      </c>
      <c r="K24" s="6" t="str">
        <f>IF(COUNTIF(Table2[[#All],[club]],Table1[[#This Row],[away_team]])=1,"OK","ERROR")</f>
        <v>OK</v>
      </c>
      <c r="L24" s="6" t="str">
        <f>Table1[[#This Row],[competition]]&amp;": "&amp;Table1[[#This Row],[home_team]]&amp;" vs "&amp;Table1[[#This Row],[away_team]]</f>
        <v>Bundesliga 1 Austria Group A: ATV Irdning vs TC GM Sports Anif</v>
      </c>
    </row>
    <row r="25" spans="1:12" ht="12.5" x14ac:dyDescent="0.25">
      <c r="A25" s="6" t="s">
        <v>38</v>
      </c>
      <c r="B25" s="6" t="s">
        <v>51</v>
      </c>
      <c r="C25" s="6" t="s">
        <v>12</v>
      </c>
      <c r="D25" s="7" t="str">
        <f>IF(COUNTIF([1]!Table1[[#All],[name]],Table1[[#This Row],[winner_name]])=1,"OK","ERROR")</f>
        <v>OK</v>
      </c>
      <c r="E25" s="7" t="str">
        <f>IF(COUNTIF([1]!Table1[[#All],[name]],Table1[[#This Row],[loser_name]])=1,"OK","ERROR")</f>
        <v>OK</v>
      </c>
      <c r="F25" s="11">
        <v>44707</v>
      </c>
      <c r="G25" s="8" t="s">
        <v>90</v>
      </c>
      <c r="H25" s="6" t="s">
        <v>68</v>
      </c>
      <c r="I25" s="6" t="s">
        <v>83</v>
      </c>
      <c r="J25" s="6" t="str">
        <f>IF(COUNTIF(Table2[[#All],[club]],Table1[[#This Row],[home_team]])=1,"OK","ERROR")</f>
        <v>OK</v>
      </c>
      <c r="K25" s="6" t="str">
        <f>IF(COUNTIF(Table2[[#All],[club]],Table1[[#This Row],[away_team]])=1,"OK","ERROR")</f>
        <v>OK</v>
      </c>
      <c r="L25" s="6" t="str">
        <f>Table1[[#This Row],[competition]]&amp;": "&amp;Table1[[#This Row],[home_team]]&amp;" vs "&amp;Table1[[#This Row],[away_team]]</f>
        <v>Bundesliga 1 Austria Group A: ATV Irdning vs TC GM Sports Anif</v>
      </c>
    </row>
    <row r="26" spans="1:12" ht="12.5" x14ac:dyDescent="0.25">
      <c r="A26" s="6" t="s">
        <v>28</v>
      </c>
      <c r="B26" s="6" t="s">
        <v>36</v>
      </c>
      <c r="C26" s="6" t="s">
        <v>108</v>
      </c>
      <c r="D26" s="7" t="str">
        <f>IF(COUNTIF([1]!Table1[[#All],[name]],Table1[[#This Row],[winner_name]])=1,"OK","ERROR")</f>
        <v>OK</v>
      </c>
      <c r="E26" s="7" t="str">
        <f>IF(COUNTIF([1]!Table1[[#All],[name]],Table1[[#This Row],[loser_name]])=1,"OK","ERROR")</f>
        <v>OK</v>
      </c>
      <c r="F26" s="11">
        <v>44709</v>
      </c>
      <c r="G26" s="8" t="s">
        <v>90</v>
      </c>
      <c r="H26" s="6" t="s">
        <v>78</v>
      </c>
      <c r="I26" s="6" t="s">
        <v>47</v>
      </c>
      <c r="J26" s="6" t="str">
        <f>IF(COUNTIF(Table2[[#All],[club]],Table1[[#This Row],[home_team]])=1,"OK","ERROR")</f>
        <v>OK</v>
      </c>
      <c r="K26" s="6" t="str">
        <f>IF(COUNTIF(Table2[[#All],[club]],Table1[[#This Row],[away_team]])=1,"OK","ERROR")</f>
        <v>OK</v>
      </c>
      <c r="L26" s="6" t="str">
        <f>Table1[[#This Row],[competition]]&amp;": "&amp;Table1[[#This Row],[home_team]]&amp;" vs "&amp;Table1[[#This Row],[away_team]]</f>
        <v>Bundesliga 1 Austria Group A: TC Harland vs TC Dornbirn</v>
      </c>
    </row>
    <row r="27" spans="1:12" ht="12.5" x14ac:dyDescent="0.25">
      <c r="A27" s="6" t="s">
        <v>58</v>
      </c>
      <c r="B27" s="6" t="s">
        <v>75</v>
      </c>
      <c r="C27" s="6" t="s">
        <v>15</v>
      </c>
      <c r="D27" s="7" t="str">
        <f>IF(COUNTIF([1]!Table1[[#All],[name]],Table1[[#This Row],[winner_name]])=1,"OK","ERROR")</f>
        <v>OK</v>
      </c>
      <c r="E27" s="7" t="str">
        <f>IF(COUNTIF([1]!Table1[[#All],[name]],Table1[[#This Row],[loser_name]])=1,"OK","ERROR")</f>
        <v>OK</v>
      </c>
      <c r="F27" s="11">
        <v>44709</v>
      </c>
      <c r="G27" s="8" t="s">
        <v>90</v>
      </c>
      <c r="H27" s="6" t="s">
        <v>78</v>
      </c>
      <c r="I27" s="6" t="s">
        <v>47</v>
      </c>
      <c r="J27" s="6" t="str">
        <f>IF(COUNTIF(Table2[[#All],[club]],Table1[[#This Row],[home_team]])=1,"OK","ERROR")</f>
        <v>OK</v>
      </c>
      <c r="K27" s="6" t="str">
        <f>IF(COUNTIF(Table2[[#All],[club]],Table1[[#This Row],[away_team]])=1,"OK","ERROR")</f>
        <v>OK</v>
      </c>
      <c r="L27" s="6" t="str">
        <f>Table1[[#This Row],[competition]]&amp;": "&amp;Table1[[#This Row],[home_team]]&amp;" vs "&amp;Table1[[#This Row],[away_team]]</f>
        <v>Bundesliga 1 Austria Group A: TC Harland vs TC Dornbirn</v>
      </c>
    </row>
    <row r="28" spans="1:12" ht="12.5" x14ac:dyDescent="0.25">
      <c r="A28" s="6" t="s">
        <v>37</v>
      </c>
      <c r="B28" s="6" t="s">
        <v>76</v>
      </c>
      <c r="C28" s="6" t="s">
        <v>109</v>
      </c>
      <c r="D28" s="7" t="str">
        <f>IF(COUNTIF([1]!Table1[[#All],[name]],Table1[[#This Row],[winner_name]])=1,"OK","ERROR")</f>
        <v>OK</v>
      </c>
      <c r="E28" s="7" t="str">
        <f>IF(COUNTIF([1]!Table1[[#All],[name]],Table1[[#This Row],[loser_name]])=1,"OK","ERROR")</f>
        <v>OK</v>
      </c>
      <c r="F28" s="11">
        <v>44709</v>
      </c>
      <c r="G28" s="8" t="s">
        <v>90</v>
      </c>
      <c r="H28" s="6" t="s">
        <v>78</v>
      </c>
      <c r="I28" s="6" t="s">
        <v>47</v>
      </c>
      <c r="J28" s="6" t="str">
        <f>IF(COUNTIF(Table2[[#All],[club]],Table1[[#This Row],[home_team]])=1,"OK","ERROR")</f>
        <v>OK</v>
      </c>
      <c r="K28" s="6" t="str">
        <f>IF(COUNTIF(Table2[[#All],[club]],Table1[[#This Row],[away_team]])=1,"OK","ERROR")</f>
        <v>OK</v>
      </c>
      <c r="L28" s="6" t="str">
        <f>Table1[[#This Row],[competition]]&amp;": "&amp;Table1[[#This Row],[home_team]]&amp;" vs "&amp;Table1[[#This Row],[away_team]]</f>
        <v>Bundesliga 1 Austria Group A: TC Harland vs TC Dornbirn</v>
      </c>
    </row>
    <row r="29" spans="1:12" ht="12.5" x14ac:dyDescent="0.25">
      <c r="A29" s="6" t="s">
        <v>39</v>
      </c>
      <c r="B29" s="6" t="s">
        <v>62</v>
      </c>
      <c r="C29" s="6" t="s">
        <v>9</v>
      </c>
      <c r="D29" s="7" t="str">
        <f>IF(COUNTIF([1]!Table1[[#All],[name]],Table1[[#This Row],[winner_name]])=1,"OK","ERROR")</f>
        <v>OK</v>
      </c>
      <c r="E29" s="7" t="str">
        <f>IF(COUNTIF([1]!Table1[[#All],[name]],Table1[[#This Row],[loser_name]])=1,"OK","ERROR")</f>
        <v>ERROR</v>
      </c>
      <c r="F29" s="11">
        <v>44709</v>
      </c>
      <c r="G29" s="8" t="s">
        <v>90</v>
      </c>
      <c r="H29" s="6" t="s">
        <v>78</v>
      </c>
      <c r="I29" s="6" t="s">
        <v>47</v>
      </c>
      <c r="J29" s="6" t="str">
        <f>IF(COUNTIF(Table2[[#All],[club]],Table1[[#This Row],[home_team]])=1,"OK","ERROR")</f>
        <v>OK</v>
      </c>
      <c r="K29" s="6" t="str">
        <f>IF(COUNTIF(Table2[[#All],[club]],Table1[[#This Row],[away_team]])=1,"OK","ERROR")</f>
        <v>OK</v>
      </c>
      <c r="L29" s="6" t="str">
        <f>Table1[[#This Row],[competition]]&amp;": "&amp;Table1[[#This Row],[home_team]]&amp;" vs "&amp;Table1[[#This Row],[away_team]]</f>
        <v>Bundesliga 1 Austria Group A: TC Harland vs TC Dornbirn</v>
      </c>
    </row>
    <row r="30" spans="1:12" ht="12.5" x14ac:dyDescent="0.25">
      <c r="A30" s="6" t="s">
        <v>63</v>
      </c>
      <c r="B30" s="6" t="s">
        <v>42</v>
      </c>
      <c r="C30" s="6" t="s">
        <v>3</v>
      </c>
      <c r="D30" s="7" t="str">
        <f>IF(COUNTIF([1]!Table1[[#All],[name]],Table1[[#This Row],[winner_name]])=1,"OK","ERROR")</f>
        <v>OK</v>
      </c>
      <c r="E30" s="7" t="str">
        <f>IF(COUNTIF([1]!Table1[[#All],[name]],Table1[[#This Row],[loser_name]])=1,"OK","ERROR")</f>
        <v>OK</v>
      </c>
      <c r="F30" s="11">
        <v>44709</v>
      </c>
      <c r="G30" s="8" t="s">
        <v>90</v>
      </c>
      <c r="H30" s="6" t="s">
        <v>78</v>
      </c>
      <c r="I30" s="6" t="s">
        <v>47</v>
      </c>
      <c r="J30" s="6" t="str">
        <f>IF(COUNTIF(Table2[[#All],[club]],Table1[[#This Row],[home_team]])=1,"OK","ERROR")</f>
        <v>OK</v>
      </c>
      <c r="K30" s="6" t="str">
        <f>IF(COUNTIF(Table2[[#All],[club]],Table1[[#This Row],[away_team]])=1,"OK","ERROR")</f>
        <v>OK</v>
      </c>
      <c r="L30" s="6" t="str">
        <f>Table1[[#This Row],[competition]]&amp;": "&amp;Table1[[#This Row],[home_team]]&amp;" vs "&amp;Table1[[#This Row],[away_team]]</f>
        <v>Bundesliga 1 Austria Group A: TC Harland vs TC Dornbirn</v>
      </c>
    </row>
    <row r="31" spans="1:12" ht="12.5" x14ac:dyDescent="0.25">
      <c r="A31" s="6" t="s">
        <v>64</v>
      </c>
      <c r="B31" s="6" t="s">
        <v>77</v>
      </c>
      <c r="C31" s="6" t="s">
        <v>12</v>
      </c>
      <c r="D31" s="7" t="str">
        <f>IF(COUNTIF([1]!Table1[[#All],[name]],Table1[[#This Row],[winner_name]])=1,"OK","ERROR")</f>
        <v>ERROR</v>
      </c>
      <c r="E31" s="7" t="str">
        <f>IF(COUNTIF([1]!Table1[[#All],[name]],Table1[[#This Row],[loser_name]])=1,"OK","ERROR")</f>
        <v>ERROR</v>
      </c>
      <c r="F31" s="11">
        <v>44709</v>
      </c>
      <c r="G31" s="8" t="s">
        <v>90</v>
      </c>
      <c r="H31" s="6" t="s">
        <v>78</v>
      </c>
      <c r="I31" s="6" t="s">
        <v>47</v>
      </c>
      <c r="J31" s="6" t="str">
        <f>IF(COUNTIF(Table2[[#All],[club]],Table1[[#This Row],[home_team]])=1,"OK","ERROR")</f>
        <v>OK</v>
      </c>
      <c r="K31" s="6" t="str">
        <f>IF(COUNTIF(Table2[[#All],[club]],Table1[[#This Row],[away_team]])=1,"OK","ERROR")</f>
        <v>OK</v>
      </c>
      <c r="L31" s="6" t="str">
        <f>Table1[[#This Row],[competition]]&amp;": "&amp;Table1[[#This Row],[home_team]]&amp;" vs "&amp;Table1[[#This Row],[away_team]]</f>
        <v>Bundesliga 1 Austria Group A: TC Harland vs TC Dornbirn</v>
      </c>
    </row>
    <row r="32" spans="1:12" ht="12.5" x14ac:dyDescent="0.25">
      <c r="A32" s="6" t="s">
        <v>59</v>
      </c>
      <c r="B32" s="6" t="s">
        <v>27</v>
      </c>
      <c r="C32" s="6" t="s">
        <v>10</v>
      </c>
      <c r="D32" s="7" t="str">
        <f>IF(COUNTIF([1]!Table1[[#All],[name]],Table1[[#This Row],[winner_name]])=1,"OK","ERROR")</f>
        <v>OK</v>
      </c>
      <c r="E32" s="7" t="str">
        <f>IF(COUNTIF([1]!Table1[[#All],[name]],Table1[[#This Row],[loser_name]])=1,"OK","ERROR")</f>
        <v>OK</v>
      </c>
      <c r="F32" s="11">
        <v>44709</v>
      </c>
      <c r="G32" s="8" t="s">
        <v>90</v>
      </c>
      <c r="H32" s="6" t="s">
        <v>68</v>
      </c>
      <c r="I32" s="6" t="s">
        <v>84</v>
      </c>
      <c r="J32" s="6" t="str">
        <f>IF(COUNTIF(Table2[[#All],[club]],Table1[[#This Row],[home_team]])=1,"OK","ERROR")</f>
        <v>OK</v>
      </c>
      <c r="K32" s="6" t="str">
        <f>IF(COUNTIF(Table2[[#All],[club]],Table1[[#This Row],[away_team]])=1,"OK","ERROR")</f>
        <v>OK</v>
      </c>
      <c r="L32" s="6" t="str">
        <f>Table1[[#This Row],[competition]]&amp;": "&amp;Table1[[#This Row],[home_team]]&amp;" vs "&amp;Table1[[#This Row],[away_team]]</f>
        <v>Bundesliga 1 Austria Group A: ATV Irdning vs UTC Radstadt</v>
      </c>
    </row>
    <row r="33" spans="1:14" ht="12.5" x14ac:dyDescent="0.25">
      <c r="A33" s="6" t="s">
        <v>50</v>
      </c>
      <c r="B33" s="6" t="s">
        <v>71</v>
      </c>
      <c r="C33" s="6" t="s">
        <v>16</v>
      </c>
      <c r="D33" s="7" t="str">
        <f>IF(COUNTIF([1]!Table1[[#All],[name]],Table1[[#This Row],[winner_name]])=1,"OK","ERROR")</f>
        <v>OK</v>
      </c>
      <c r="E33" s="7" t="str">
        <f>IF(COUNTIF([1]!Table1[[#All],[name]],Table1[[#This Row],[loser_name]])=1,"OK","ERROR")</f>
        <v>OK</v>
      </c>
      <c r="F33" s="11">
        <v>44709</v>
      </c>
      <c r="G33" s="8" t="s">
        <v>90</v>
      </c>
      <c r="H33" s="6" t="s">
        <v>68</v>
      </c>
      <c r="I33" s="6" t="s">
        <v>84</v>
      </c>
      <c r="J33" s="6" t="str">
        <f>IF(COUNTIF(Table2[[#All],[club]],Table1[[#This Row],[home_team]])=1,"OK","ERROR")</f>
        <v>OK</v>
      </c>
      <c r="K33" s="6" t="str">
        <f>IF(COUNTIF(Table2[[#All],[club]],Table1[[#This Row],[away_team]])=1,"OK","ERROR")</f>
        <v>OK</v>
      </c>
      <c r="L33" s="6" t="str">
        <f>Table1[[#This Row],[competition]]&amp;": "&amp;Table1[[#This Row],[home_team]]&amp;" vs "&amp;Table1[[#This Row],[away_team]]</f>
        <v>Bundesliga 1 Austria Group A: ATV Irdning vs UTC Radstadt</v>
      </c>
    </row>
    <row r="34" spans="1:14" ht="12.5" x14ac:dyDescent="0.25">
      <c r="A34" s="6" t="s">
        <v>72</v>
      </c>
      <c r="B34" s="6" t="s">
        <v>61</v>
      </c>
      <c r="C34" s="6" t="s">
        <v>110</v>
      </c>
      <c r="D34" s="7" t="str">
        <f>IF(COUNTIF([1]!Table1[[#All],[name]],Table1[[#This Row],[winner_name]])=1,"OK","ERROR")</f>
        <v>OK</v>
      </c>
      <c r="E34" s="7" t="str">
        <f>IF(COUNTIF([1]!Table1[[#All],[name]],Table1[[#This Row],[loser_name]])=1,"OK","ERROR")</f>
        <v>OK</v>
      </c>
      <c r="F34" s="11">
        <v>44709</v>
      </c>
      <c r="G34" s="8" t="s">
        <v>90</v>
      </c>
      <c r="H34" s="6" t="s">
        <v>68</v>
      </c>
      <c r="I34" s="6" t="s">
        <v>84</v>
      </c>
      <c r="J34" s="6" t="str">
        <f>IF(COUNTIF(Table2[[#All],[club]],Table1[[#This Row],[home_team]])=1,"OK","ERROR")</f>
        <v>OK</v>
      </c>
      <c r="K34" s="6" t="str">
        <f>IF(COUNTIF(Table2[[#All],[club]],Table1[[#This Row],[away_team]])=1,"OK","ERROR")</f>
        <v>OK</v>
      </c>
      <c r="L34" s="6" t="str">
        <f>Table1[[#This Row],[competition]]&amp;": "&amp;Table1[[#This Row],[home_team]]&amp;" vs "&amp;Table1[[#This Row],[away_team]]</f>
        <v>Bundesliga 1 Austria Group A: ATV Irdning vs UTC Radstadt</v>
      </c>
    </row>
    <row r="35" spans="1:14" ht="12.5" x14ac:dyDescent="0.25">
      <c r="A35" s="6" t="s">
        <v>35</v>
      </c>
      <c r="B35" s="6" t="s">
        <v>53</v>
      </c>
      <c r="C35" s="6" t="s">
        <v>6</v>
      </c>
      <c r="D35" s="7" t="str">
        <f>IF(COUNTIF([1]!Table1[[#All],[name]],Table1[[#This Row],[winner_name]])=1,"OK","ERROR")</f>
        <v>OK</v>
      </c>
      <c r="E35" s="7" t="str">
        <f>IF(COUNTIF([1]!Table1[[#All],[name]],Table1[[#This Row],[loser_name]])=1,"OK","ERROR")</f>
        <v>OK</v>
      </c>
      <c r="F35" s="11">
        <v>44709</v>
      </c>
      <c r="G35" s="8" t="s">
        <v>90</v>
      </c>
      <c r="H35" s="6" t="s">
        <v>68</v>
      </c>
      <c r="I35" s="6" t="s">
        <v>84</v>
      </c>
      <c r="J35" s="6" t="str">
        <f>IF(COUNTIF(Table2[[#All],[club]],Table1[[#This Row],[home_team]])=1,"OK","ERROR")</f>
        <v>OK</v>
      </c>
      <c r="K35" s="6" t="str">
        <f>IF(COUNTIF(Table2[[#All],[club]],Table1[[#This Row],[away_team]])=1,"OK","ERROR")</f>
        <v>OK</v>
      </c>
      <c r="L35" s="6" t="str">
        <f>Table1[[#This Row],[competition]]&amp;": "&amp;Table1[[#This Row],[home_team]]&amp;" vs "&amp;Table1[[#This Row],[away_team]]</f>
        <v>Bundesliga 1 Austria Group A: ATV Irdning vs UTC Radstadt</v>
      </c>
    </row>
    <row r="36" spans="1:14" ht="12.5" x14ac:dyDescent="0.25">
      <c r="A36" s="6" t="s">
        <v>80</v>
      </c>
      <c r="B36" s="6" t="s">
        <v>54</v>
      </c>
      <c r="C36" s="6" t="s">
        <v>24</v>
      </c>
      <c r="D36" s="7" t="str">
        <f>IF(COUNTIF([1]!Table1[[#All],[name]],Table1[[#This Row],[winner_name]])=1,"OK","ERROR")</f>
        <v>OK</v>
      </c>
      <c r="E36" s="7" t="str">
        <f>IF(COUNTIF([1]!Table1[[#All],[name]],Table1[[#This Row],[loser_name]])=1,"OK","ERROR")</f>
        <v>OK</v>
      </c>
      <c r="F36" s="11">
        <v>44709</v>
      </c>
      <c r="G36" s="8" t="s">
        <v>90</v>
      </c>
      <c r="H36" s="6" t="s">
        <v>68</v>
      </c>
      <c r="I36" s="6" t="s">
        <v>84</v>
      </c>
      <c r="J36" s="6" t="str">
        <f>IF(COUNTIF(Table2[[#All],[club]],Table1[[#This Row],[home_team]])=1,"OK","ERROR")</f>
        <v>OK</v>
      </c>
      <c r="K36" s="6" t="str">
        <f>IF(COUNTIF(Table2[[#All],[club]],Table1[[#This Row],[away_team]])=1,"OK","ERROR")</f>
        <v>OK</v>
      </c>
      <c r="L36" s="6" t="str">
        <f>Table1[[#This Row],[competition]]&amp;": "&amp;Table1[[#This Row],[home_team]]&amp;" vs "&amp;Table1[[#This Row],[away_team]]</f>
        <v>Bundesliga 1 Austria Group A: ATV Irdning vs UTC Radstadt</v>
      </c>
    </row>
    <row r="37" spans="1:14" ht="12.5" x14ac:dyDescent="0.25">
      <c r="A37" s="6" t="s">
        <v>65</v>
      </c>
      <c r="B37" s="6" t="s">
        <v>31</v>
      </c>
      <c r="C37" s="6" t="s">
        <v>111</v>
      </c>
      <c r="D37" s="7" t="str">
        <f>IF(COUNTIF([1]!Table1[[#All],[name]],Table1[[#This Row],[winner_name]])=1,"OK","ERROR")</f>
        <v>OK</v>
      </c>
      <c r="E37" s="7" t="str">
        <f>IF(COUNTIF([1]!Table1[[#All],[name]],Table1[[#This Row],[loser_name]])=1,"OK","ERROR")</f>
        <v>OK</v>
      </c>
      <c r="F37" s="11">
        <v>44709</v>
      </c>
      <c r="G37" s="8" t="s">
        <v>90</v>
      </c>
      <c r="H37" s="6" t="s">
        <v>68</v>
      </c>
      <c r="I37" s="6" t="s">
        <v>84</v>
      </c>
      <c r="J37" s="6" t="str">
        <f>IF(COUNTIF(Table2[[#All],[club]],Table1[[#This Row],[home_team]])=1,"OK","ERROR")</f>
        <v>OK</v>
      </c>
      <c r="K37" s="6" t="str">
        <f>IF(COUNTIF(Table2[[#All],[club]],Table1[[#This Row],[away_team]])=1,"OK","ERROR")</f>
        <v>OK</v>
      </c>
      <c r="L37" s="6" t="str">
        <f>Table1[[#This Row],[competition]]&amp;": "&amp;Table1[[#This Row],[home_team]]&amp;" vs "&amp;Table1[[#This Row],[away_team]]</f>
        <v>Bundesliga 1 Austria Group A: ATV Irdning vs UTC Radstadt</v>
      </c>
    </row>
    <row r="38" spans="1:14" ht="12.5" x14ac:dyDescent="0.25">
      <c r="A38" s="6" t="s">
        <v>60</v>
      </c>
      <c r="B38" s="6" t="s">
        <v>70</v>
      </c>
      <c r="C38" s="6" t="s">
        <v>85</v>
      </c>
      <c r="D38" s="7" t="str">
        <f>IF(COUNTIF([1]!Table1[[#All],[name]],Table1[[#This Row],[winner_name]])=1,"OK","ERROR")</f>
        <v>OK</v>
      </c>
      <c r="E38" s="7" t="str">
        <f>IF(COUNTIF([1]!Table1[[#All],[name]],Table1[[#This Row],[loser_name]])=1,"OK","ERROR")</f>
        <v>OK</v>
      </c>
      <c r="F38" s="11">
        <v>44715</v>
      </c>
      <c r="G38" s="8" t="s">
        <v>90</v>
      </c>
      <c r="H38" s="6" t="s">
        <v>83</v>
      </c>
      <c r="I38" s="6" t="s">
        <v>78</v>
      </c>
      <c r="J38" s="6" t="str">
        <f>IF(COUNTIF(Table2[[#All],[club]],Table1[[#This Row],[home_team]])=1,"OK","ERROR")</f>
        <v>OK</v>
      </c>
      <c r="K38" s="6" t="str">
        <f>IF(COUNTIF(Table2[[#All],[club]],Table1[[#This Row],[away_team]])=1,"OK","ERROR")</f>
        <v>OK</v>
      </c>
      <c r="L38" s="6" t="str">
        <f>Table1[[#This Row],[competition]]&amp;": "&amp;Table1[[#This Row],[home_team]]&amp;" vs "&amp;Table1[[#This Row],[away_team]]</f>
        <v>Bundesliga 1 Austria Group A: TC GM Sports Anif vs TC Harland</v>
      </c>
    </row>
    <row r="39" spans="1:14" ht="12.5" x14ac:dyDescent="0.25">
      <c r="A39" s="6" t="s">
        <v>86</v>
      </c>
      <c r="B39" s="6" t="s">
        <v>29</v>
      </c>
      <c r="C39" s="6" t="s">
        <v>5</v>
      </c>
      <c r="D39" s="7" t="str">
        <f>IF(COUNTIF([1]!Table1[[#All],[name]],Table1[[#This Row],[winner_name]])=1,"OK","ERROR")</f>
        <v>OK</v>
      </c>
      <c r="E39" s="7" t="str">
        <f>IF(COUNTIF([1]!Table1[[#All],[name]],Table1[[#This Row],[loser_name]])=1,"OK","ERROR")</f>
        <v>OK</v>
      </c>
      <c r="F39" s="11">
        <v>44715</v>
      </c>
      <c r="G39" s="8" t="s">
        <v>90</v>
      </c>
      <c r="H39" s="6" t="s">
        <v>83</v>
      </c>
      <c r="I39" s="6" t="s">
        <v>78</v>
      </c>
      <c r="J39" s="6" t="str">
        <f>IF(COUNTIF(Table2[[#All],[club]],Table1[[#This Row],[home_team]])=1,"OK","ERROR")</f>
        <v>OK</v>
      </c>
      <c r="K39" s="6" t="str">
        <f>IF(COUNTIF(Table2[[#All],[club]],Table1[[#This Row],[away_team]])=1,"OK","ERROR")</f>
        <v>OK</v>
      </c>
      <c r="L39" s="6" t="str">
        <f>Table1[[#This Row],[competition]]&amp;": "&amp;Table1[[#This Row],[home_team]]&amp;" vs "&amp;Table1[[#This Row],[away_team]]</f>
        <v>Bundesliga 1 Austria Group A: TC GM Sports Anif vs TC Harland</v>
      </c>
    </row>
    <row r="40" spans="1:14" ht="12.5" x14ac:dyDescent="0.25">
      <c r="A40" s="6" t="s">
        <v>49</v>
      </c>
      <c r="B40" s="6" t="s">
        <v>76</v>
      </c>
      <c r="C40" s="6" t="s">
        <v>23</v>
      </c>
      <c r="D40" s="7" t="str">
        <f>IF(COUNTIF([1]!Table1[[#All],[name]],Table1[[#This Row],[winner_name]])=1,"OK","ERROR")</f>
        <v>OK</v>
      </c>
      <c r="E40" s="7" t="str">
        <f>IF(COUNTIF([1]!Table1[[#All],[name]],Table1[[#This Row],[loser_name]])=1,"OK","ERROR")</f>
        <v>OK</v>
      </c>
      <c r="F40" s="11">
        <v>44715</v>
      </c>
      <c r="G40" s="8" t="s">
        <v>90</v>
      </c>
      <c r="H40" s="6" t="s">
        <v>83</v>
      </c>
      <c r="I40" s="6" t="s">
        <v>78</v>
      </c>
      <c r="J40" s="6" t="str">
        <f>IF(COUNTIF(Table2[[#All],[club]],Table1[[#This Row],[home_team]])=1,"OK","ERROR")</f>
        <v>OK</v>
      </c>
      <c r="K40" s="6" t="str">
        <f>IF(COUNTIF(Table2[[#All],[club]],Table1[[#This Row],[away_team]])=1,"OK","ERROR")</f>
        <v>OK</v>
      </c>
      <c r="L40" s="6" t="str">
        <f>Table1[[#This Row],[competition]]&amp;": "&amp;Table1[[#This Row],[home_team]]&amp;" vs "&amp;Table1[[#This Row],[away_team]]</f>
        <v>Bundesliga 1 Austria Group A: TC GM Sports Anif vs TC Harland</v>
      </c>
    </row>
    <row r="41" spans="1:14" ht="12.5" x14ac:dyDescent="0.25">
      <c r="A41" s="6" t="s">
        <v>51</v>
      </c>
      <c r="B41" s="6" t="s">
        <v>62</v>
      </c>
      <c r="C41" s="6" t="s">
        <v>6</v>
      </c>
      <c r="D41" s="7" t="str">
        <f>IF(COUNTIF([1]!Table1[[#All],[name]],Table1[[#This Row],[winner_name]])=1,"OK","ERROR")</f>
        <v>OK</v>
      </c>
      <c r="E41" s="7" t="str">
        <f>IF(COUNTIF([1]!Table1[[#All],[name]],Table1[[#This Row],[loser_name]])=1,"OK","ERROR")</f>
        <v>ERROR</v>
      </c>
      <c r="F41" s="11">
        <v>44715</v>
      </c>
      <c r="G41" s="8" t="s">
        <v>90</v>
      </c>
      <c r="H41" s="6" t="s">
        <v>83</v>
      </c>
      <c r="I41" s="6" t="s">
        <v>78</v>
      </c>
      <c r="J41" s="6" t="str">
        <f>IF(COUNTIF(Table2[[#All],[club]],Table1[[#This Row],[home_team]])=1,"OK","ERROR")</f>
        <v>OK</v>
      </c>
      <c r="K41" s="6" t="str">
        <f>IF(COUNTIF(Table2[[#All],[club]],Table1[[#This Row],[away_team]])=1,"OK","ERROR")</f>
        <v>OK</v>
      </c>
      <c r="L41" s="6" t="str">
        <f>Table1[[#This Row],[competition]]&amp;": "&amp;Table1[[#This Row],[home_team]]&amp;" vs "&amp;Table1[[#This Row],[away_team]]</f>
        <v>Bundesliga 1 Austria Group A: TC GM Sports Anif vs TC Harland</v>
      </c>
    </row>
    <row r="42" spans="1:14" ht="12.5" x14ac:dyDescent="0.25">
      <c r="A42" s="6" t="s">
        <v>63</v>
      </c>
      <c r="B42" s="6" t="s">
        <v>55</v>
      </c>
      <c r="C42" s="6" t="s">
        <v>112</v>
      </c>
      <c r="D42" s="7" t="str">
        <f>IF(COUNTIF([1]!Table1[[#All],[name]],Table1[[#This Row],[winner_name]])=1,"OK","ERROR")</f>
        <v>OK</v>
      </c>
      <c r="E42" s="7" t="str">
        <f>IF(COUNTIF([1]!Table1[[#All],[name]],Table1[[#This Row],[loser_name]])=1,"OK","ERROR")</f>
        <v>OK</v>
      </c>
      <c r="F42" s="11">
        <v>44715</v>
      </c>
      <c r="G42" s="8" t="s">
        <v>90</v>
      </c>
      <c r="H42" s="6" t="s">
        <v>83</v>
      </c>
      <c r="I42" s="6" t="s">
        <v>78</v>
      </c>
      <c r="J42" s="6" t="str">
        <f>IF(COUNTIF(Table2[[#All],[club]],Table1[[#This Row],[home_team]])=1,"OK","ERROR")</f>
        <v>OK</v>
      </c>
      <c r="K42" s="6" t="str">
        <f>IF(COUNTIF(Table2[[#All],[club]],Table1[[#This Row],[away_team]])=1,"OK","ERROR")</f>
        <v>OK</v>
      </c>
      <c r="L42" s="6" t="str">
        <f>Table1[[#This Row],[competition]]&amp;": "&amp;Table1[[#This Row],[home_team]]&amp;" vs "&amp;Table1[[#This Row],[away_team]]</f>
        <v>Bundesliga 1 Austria Group A: TC GM Sports Anif vs TC Harland</v>
      </c>
    </row>
    <row r="43" spans="1:14" ht="12.5" x14ac:dyDescent="0.25">
      <c r="A43" s="6" t="s">
        <v>66</v>
      </c>
      <c r="B43" s="6" t="s">
        <v>57</v>
      </c>
      <c r="C43" s="6" t="s">
        <v>113</v>
      </c>
      <c r="D43" s="7" t="str">
        <f>IF(COUNTIF([1]!Table1[[#All],[name]],Table1[[#This Row],[winner_name]])=1,"OK","ERROR")</f>
        <v>OK</v>
      </c>
      <c r="E43" s="7" t="str">
        <f>IF(COUNTIF([1]!Table1[[#All],[name]],Table1[[#This Row],[loser_name]])=1,"OK","ERROR")</f>
        <v>OK</v>
      </c>
      <c r="F43" s="11">
        <v>44715</v>
      </c>
      <c r="G43" s="8" t="s">
        <v>90</v>
      </c>
      <c r="H43" s="6" t="s">
        <v>83</v>
      </c>
      <c r="I43" s="6" t="s">
        <v>78</v>
      </c>
      <c r="J43" s="6" t="str">
        <f>IF(COUNTIF(Table2[[#All],[club]],Table1[[#This Row],[home_team]])=1,"OK","ERROR")</f>
        <v>OK</v>
      </c>
      <c r="K43" s="6" t="str">
        <f>IF(COUNTIF(Table2[[#All],[club]],Table1[[#This Row],[away_team]])=1,"OK","ERROR")</f>
        <v>OK</v>
      </c>
      <c r="L43" s="6" t="str">
        <f>Table1[[#This Row],[competition]]&amp;": "&amp;Table1[[#This Row],[home_team]]&amp;" vs "&amp;Table1[[#This Row],[away_team]]</f>
        <v>Bundesliga 1 Austria Group A: TC GM Sports Anif vs TC Harland</v>
      </c>
    </row>
    <row r="44" spans="1:14" x14ac:dyDescent="0.35">
      <c r="A44" s="6" t="s">
        <v>30</v>
      </c>
      <c r="B44" s="6" t="s">
        <v>36</v>
      </c>
      <c r="C44" s="6" t="s">
        <v>88</v>
      </c>
      <c r="D44" s="7" t="str">
        <f>IF(COUNTIF([1]!Table1[[#All],[name]],Table1[[#This Row],[winner_name]])=1,"OK","ERROR")</f>
        <v>OK</v>
      </c>
      <c r="E44" s="7" t="str">
        <f>IF(COUNTIF([1]!Table1[[#All],[name]],Table1[[#This Row],[loser_name]])=1,"OK","ERROR")</f>
        <v>OK</v>
      </c>
      <c r="F44" s="11">
        <v>44715</v>
      </c>
      <c r="G44" s="8" t="s">
        <v>90</v>
      </c>
      <c r="H44" s="8" t="s">
        <v>47</v>
      </c>
      <c r="I44" s="8" t="s">
        <v>84</v>
      </c>
      <c r="J44" s="8" t="str">
        <f>IF(COUNTIF(Table2[[#All],[club]],Table1[[#This Row],[home_team]])=1,"OK","ERROR")</f>
        <v>OK</v>
      </c>
      <c r="K44" s="8" t="str">
        <f>IF(COUNTIF(Table2[[#All],[club]],Table1[[#This Row],[away_team]])=1,"OK","ERROR")</f>
        <v>OK</v>
      </c>
      <c r="L44" s="8" t="str">
        <f>Table1[[#This Row],[competition]]&amp;": "&amp;Table1[[#This Row],[home_team]]&amp;" vs "&amp;Table1[[#This Row],[away_team]]</f>
        <v>Bundesliga 1 Austria Group A: TC Dornbirn vs UTC Radstadt</v>
      </c>
      <c r="M44"/>
      <c r="N44"/>
    </row>
    <row r="45" spans="1:14" x14ac:dyDescent="0.35">
      <c r="A45" s="6" t="s">
        <v>75</v>
      </c>
      <c r="B45" s="6" t="s">
        <v>50</v>
      </c>
      <c r="C45" s="6" t="s">
        <v>108</v>
      </c>
      <c r="D45" s="7" t="str">
        <f>IF(COUNTIF([1]!Table1[[#All],[name]],Table1[[#This Row],[winner_name]])=1,"OK","ERROR")</f>
        <v>OK</v>
      </c>
      <c r="E45" s="7" t="str">
        <f>IF(COUNTIF([1]!Table1[[#All],[name]],Table1[[#This Row],[loser_name]])=1,"OK","ERROR")</f>
        <v>OK</v>
      </c>
      <c r="F45" s="11">
        <v>44715</v>
      </c>
      <c r="G45" s="8" t="s">
        <v>90</v>
      </c>
      <c r="H45" s="8" t="s">
        <v>47</v>
      </c>
      <c r="I45" s="8" t="s">
        <v>84</v>
      </c>
      <c r="J45" s="8" t="str">
        <f>IF(COUNTIF(Table2[[#All],[club]],Table1[[#This Row],[home_team]])=1,"OK","ERROR")</f>
        <v>OK</v>
      </c>
      <c r="K45" s="8" t="str">
        <f>IF(COUNTIF(Table2[[#All],[club]],Table1[[#This Row],[away_team]])=1,"OK","ERROR")</f>
        <v>OK</v>
      </c>
      <c r="L45" s="8" t="str">
        <f>Table1[[#This Row],[competition]]&amp;": "&amp;Table1[[#This Row],[home_team]]&amp;" vs "&amp;Table1[[#This Row],[away_team]]</f>
        <v>Bundesliga 1 Austria Group A: TC Dornbirn vs UTC Radstadt</v>
      </c>
      <c r="M45"/>
      <c r="N45"/>
    </row>
    <row r="46" spans="1:14" ht="12.5" x14ac:dyDescent="0.25">
      <c r="A46" s="6" t="s">
        <v>61</v>
      </c>
      <c r="B46" s="6" t="s">
        <v>39</v>
      </c>
      <c r="C46" s="6" t="s">
        <v>93</v>
      </c>
      <c r="D46" s="7" t="str">
        <f>IF(COUNTIF([1]!Table1[[#All],[name]],Table1[[#This Row],[winner_name]])=1,"OK","ERROR")</f>
        <v>OK</v>
      </c>
      <c r="E46" s="7" t="str">
        <f>IF(COUNTIF([1]!Table1[[#All],[name]],Table1[[#This Row],[loser_name]])=1,"OK","ERROR")</f>
        <v>OK</v>
      </c>
      <c r="F46" s="11">
        <v>44715</v>
      </c>
      <c r="G46" s="8" t="s">
        <v>90</v>
      </c>
      <c r="H46" s="8" t="s">
        <v>47</v>
      </c>
      <c r="I46" s="8" t="s">
        <v>84</v>
      </c>
      <c r="J46" s="6" t="str">
        <f>IF(COUNTIF(Table2[[#All],[club]],Table1[[#This Row],[home_team]])=1,"OK","ERROR")</f>
        <v>OK</v>
      </c>
      <c r="K46" s="7" t="str">
        <f>IF(COUNTIF(Table2[[#All],[club]],Table1[[#This Row],[away_team]])=1,"OK","ERROR")</f>
        <v>OK</v>
      </c>
      <c r="L46" s="7" t="str">
        <f>Table1[[#This Row],[competition]]&amp;": "&amp;Table1[[#This Row],[home_team]]&amp;" vs "&amp;Table1[[#This Row],[away_team]]</f>
        <v>Bundesliga 1 Austria Group A: TC Dornbirn vs UTC Radstadt</v>
      </c>
    </row>
    <row r="47" spans="1:14" ht="12.5" x14ac:dyDescent="0.25">
      <c r="A47" s="6" t="s">
        <v>42</v>
      </c>
      <c r="B47" s="6" t="s">
        <v>53</v>
      </c>
      <c r="C47" s="6" t="s">
        <v>94</v>
      </c>
      <c r="D47" s="7" t="str">
        <f>IF(COUNTIF([1]!Table1[[#All],[name]],Table1[[#This Row],[winner_name]])=1,"OK","ERROR")</f>
        <v>OK</v>
      </c>
      <c r="E47" s="7" t="str">
        <f>IF(COUNTIF([1]!Table1[[#All],[name]],Table1[[#This Row],[loser_name]])=1,"OK","ERROR")</f>
        <v>OK</v>
      </c>
      <c r="F47" s="11">
        <v>44715</v>
      </c>
      <c r="G47" s="8" t="s">
        <v>90</v>
      </c>
      <c r="H47" s="8" t="s">
        <v>47</v>
      </c>
      <c r="I47" s="8" t="s">
        <v>84</v>
      </c>
      <c r="J47" s="6" t="str">
        <f>IF(COUNTIF(Table2[[#All],[club]],Table1[[#This Row],[home_team]])=1,"OK","ERROR")</f>
        <v>OK</v>
      </c>
      <c r="K47" s="7" t="str">
        <f>IF(COUNTIF(Table2[[#All],[club]],Table1[[#This Row],[away_team]])=1,"OK","ERROR")</f>
        <v>OK</v>
      </c>
      <c r="L47" s="7" t="str">
        <f>Table1[[#This Row],[competition]]&amp;": "&amp;Table1[[#This Row],[home_team]]&amp;" vs "&amp;Table1[[#This Row],[away_team]]</f>
        <v>Bundesliga 1 Austria Group A: TC Dornbirn vs UTC Radstadt</v>
      </c>
    </row>
    <row r="48" spans="1:14" ht="12.5" x14ac:dyDescent="0.25">
      <c r="A48" s="6" t="s">
        <v>54</v>
      </c>
      <c r="B48" s="6" t="s">
        <v>44</v>
      </c>
      <c r="C48" s="6" t="s">
        <v>11</v>
      </c>
      <c r="D48" s="7" t="str">
        <f>IF(COUNTIF([1]!Table1[[#All],[name]],Table1[[#This Row],[winner_name]])=1,"OK","ERROR")</f>
        <v>OK</v>
      </c>
      <c r="E48" s="7" t="str">
        <f>IF(COUNTIF([1]!Table1[[#All],[name]],Table1[[#This Row],[loser_name]])=1,"OK","ERROR")</f>
        <v>ERROR</v>
      </c>
      <c r="F48" s="11">
        <v>44715</v>
      </c>
      <c r="G48" s="8" t="s">
        <v>90</v>
      </c>
      <c r="H48" s="8" t="s">
        <v>47</v>
      </c>
      <c r="I48" s="8" t="s">
        <v>84</v>
      </c>
      <c r="J48" s="6" t="str">
        <f>IF(COUNTIF(Table2[[#All],[club]],Table1[[#This Row],[home_team]])=1,"OK","ERROR")</f>
        <v>OK</v>
      </c>
      <c r="K48" s="7" t="str">
        <f>IF(COUNTIF(Table2[[#All],[club]],Table1[[#This Row],[away_team]])=1,"OK","ERROR")</f>
        <v>OK</v>
      </c>
      <c r="L48" s="7" t="str">
        <f>Table1[[#This Row],[competition]]&amp;": "&amp;Table1[[#This Row],[home_team]]&amp;" vs "&amp;Table1[[#This Row],[away_team]]</f>
        <v>Bundesliga 1 Austria Group A: TC Dornbirn vs UTC Radstadt</v>
      </c>
    </row>
    <row r="49" spans="1:12" ht="12.5" x14ac:dyDescent="0.25">
      <c r="A49" s="6" t="s">
        <v>46</v>
      </c>
      <c r="B49" s="6" t="s">
        <v>65</v>
      </c>
      <c r="C49" s="6" t="s">
        <v>95</v>
      </c>
      <c r="D49" s="7" t="str">
        <f>IF(COUNTIF([1]!Table1[[#All],[name]],Table1[[#This Row],[winner_name]])=1,"OK","ERROR")</f>
        <v>ERROR</v>
      </c>
      <c r="E49" s="7" t="str">
        <f>IF(COUNTIF([1]!Table1[[#All],[name]],Table1[[#This Row],[loser_name]])=1,"OK","ERROR")</f>
        <v>OK</v>
      </c>
      <c r="F49" s="11">
        <v>44715</v>
      </c>
      <c r="G49" s="8" t="s">
        <v>90</v>
      </c>
      <c r="H49" s="8" t="s">
        <v>47</v>
      </c>
      <c r="I49" s="8" t="s">
        <v>84</v>
      </c>
      <c r="J49" s="6" t="str">
        <f>IF(COUNTIF(Table2[[#All],[club]],Table1[[#This Row],[home_team]])=1,"OK","ERROR")</f>
        <v>OK</v>
      </c>
      <c r="K49" s="7" t="str">
        <f>IF(COUNTIF(Table2[[#All],[club]],Table1[[#This Row],[away_team]])=1,"OK","ERROR")</f>
        <v>OK</v>
      </c>
      <c r="L49" s="7" t="str">
        <f>Table1[[#This Row],[competition]]&amp;": "&amp;Table1[[#This Row],[home_team]]&amp;" vs "&amp;Table1[[#This Row],[away_team]]</f>
        <v>Bundesliga 1 Austria Group A: TC Dornbirn vs UTC Radstadt</v>
      </c>
    </row>
    <row r="50" spans="1:12" ht="12.5" x14ac:dyDescent="0.25">
      <c r="A50" s="6" t="s">
        <v>28</v>
      </c>
      <c r="B50" s="6" t="s">
        <v>71</v>
      </c>
      <c r="C50" s="6" t="s">
        <v>4</v>
      </c>
      <c r="D50" s="7" t="str">
        <f>IF(COUNTIF([1]!Table1[[#All],[name]],Table1[[#This Row],[winner_name]])=1,"OK","ERROR")</f>
        <v>OK</v>
      </c>
      <c r="E50" s="7" t="str">
        <f>IF(COUNTIF([1]!Table1[[#All],[name]],Table1[[#This Row],[loser_name]])=1,"OK","ERROR")</f>
        <v>OK</v>
      </c>
      <c r="F50" s="11">
        <v>44717</v>
      </c>
      <c r="G50" s="8" t="s">
        <v>90</v>
      </c>
      <c r="H50" s="8" t="s">
        <v>78</v>
      </c>
      <c r="I50" s="6" t="s">
        <v>68</v>
      </c>
      <c r="J50" s="6" t="str">
        <f>IF(COUNTIF(Table2[[#All],[club]],Table1[[#This Row],[home_team]])=1,"OK","ERROR")</f>
        <v>OK</v>
      </c>
      <c r="K50" s="7" t="str">
        <f>IF(COUNTIF(Table2[[#All],[club]],Table1[[#This Row],[away_team]])=1,"OK","ERROR")</f>
        <v>OK</v>
      </c>
      <c r="L50" s="7" t="str">
        <f>Table1[[#This Row],[competition]]&amp;": "&amp;Table1[[#This Row],[home_team]]&amp;" vs "&amp;Table1[[#This Row],[away_team]]</f>
        <v>Bundesliga 1 Austria Group A: TC Harland vs ATV Irdning</v>
      </c>
    </row>
    <row r="51" spans="1:12" ht="12.5" x14ac:dyDescent="0.25">
      <c r="A51" s="6" t="s">
        <v>96</v>
      </c>
      <c r="B51" s="6" t="s">
        <v>60</v>
      </c>
      <c r="C51" s="6" t="s">
        <v>11</v>
      </c>
      <c r="D51" s="7" t="str">
        <f>IF(COUNTIF([1]!Table1[[#All],[name]],Table1[[#This Row],[winner_name]])=1,"OK","ERROR")</f>
        <v>OK</v>
      </c>
      <c r="E51" s="7" t="str">
        <f>IF(COUNTIF([1]!Table1[[#All],[name]],Table1[[#This Row],[loser_name]])=1,"OK","ERROR")</f>
        <v>OK</v>
      </c>
      <c r="F51" s="11">
        <v>44717</v>
      </c>
      <c r="G51" s="8" t="s">
        <v>90</v>
      </c>
      <c r="H51" s="8" t="s">
        <v>78</v>
      </c>
      <c r="I51" s="6" t="s">
        <v>68</v>
      </c>
      <c r="J51" s="6" t="str">
        <f>IF(COUNTIF(Table2[[#All],[club]],Table1[[#This Row],[home_team]])=1,"OK","ERROR")</f>
        <v>OK</v>
      </c>
      <c r="K51" s="7" t="str">
        <f>IF(COUNTIF(Table2[[#All],[club]],Table1[[#This Row],[away_team]])=1,"OK","ERROR")</f>
        <v>OK</v>
      </c>
      <c r="L51" s="7" t="str">
        <f>Table1[[#This Row],[competition]]&amp;": "&amp;Table1[[#This Row],[home_team]]&amp;" vs "&amp;Table1[[#This Row],[away_team]]</f>
        <v>Bundesliga 1 Austria Group A: TC Harland vs ATV Irdning</v>
      </c>
    </row>
    <row r="52" spans="1:12" ht="12.5" x14ac:dyDescent="0.25">
      <c r="A52" s="6" t="s">
        <v>35</v>
      </c>
      <c r="B52" s="6" t="s">
        <v>62</v>
      </c>
      <c r="C52" s="6" t="s">
        <v>4</v>
      </c>
      <c r="D52" s="7" t="str">
        <f>IF(COUNTIF([1]!Table1[[#All],[name]],Table1[[#This Row],[winner_name]])=1,"OK","ERROR")</f>
        <v>OK</v>
      </c>
      <c r="E52" s="7" t="str">
        <f>IF(COUNTIF([1]!Table1[[#All],[name]],Table1[[#This Row],[loser_name]])=1,"OK","ERROR")</f>
        <v>ERROR</v>
      </c>
      <c r="F52" s="11">
        <v>44717</v>
      </c>
      <c r="G52" s="8" t="s">
        <v>90</v>
      </c>
      <c r="H52" s="8" t="s">
        <v>78</v>
      </c>
      <c r="I52" s="6" t="s">
        <v>68</v>
      </c>
      <c r="J52" s="6" t="str">
        <f>IF(COUNTIF(Table2[[#All],[club]],Table1[[#This Row],[home_team]])=1,"OK","ERROR")</f>
        <v>OK</v>
      </c>
      <c r="K52" s="7" t="str">
        <f>IF(COUNTIF(Table2[[#All],[club]],Table1[[#This Row],[away_team]])=1,"OK","ERROR")</f>
        <v>OK</v>
      </c>
      <c r="L52" s="7" t="str">
        <f>Table1[[#This Row],[competition]]&amp;": "&amp;Table1[[#This Row],[home_team]]&amp;" vs "&amp;Table1[[#This Row],[away_team]]</f>
        <v>Bundesliga 1 Austria Group A: TC Harland vs ATV Irdning</v>
      </c>
    </row>
    <row r="53" spans="1:12" ht="12.5" x14ac:dyDescent="0.25">
      <c r="A53" s="6" t="s">
        <v>63</v>
      </c>
      <c r="B53" s="6" t="s">
        <v>31</v>
      </c>
      <c r="C53" s="6" t="s">
        <v>97</v>
      </c>
      <c r="D53" s="7" t="str">
        <f>IF(COUNTIF([1]!Table1[[#All],[name]],Table1[[#This Row],[winner_name]])=1,"OK","ERROR")</f>
        <v>OK</v>
      </c>
      <c r="E53" s="7" t="str">
        <f>IF(COUNTIF([1]!Table1[[#All],[name]],Table1[[#This Row],[loser_name]])=1,"OK","ERROR")</f>
        <v>OK</v>
      </c>
      <c r="F53" s="11">
        <v>44717</v>
      </c>
      <c r="G53" s="8" t="s">
        <v>90</v>
      </c>
      <c r="H53" s="8" t="s">
        <v>78</v>
      </c>
      <c r="I53" s="6" t="s">
        <v>68</v>
      </c>
      <c r="J53" s="6" t="str">
        <f>IF(COUNTIF(Table2[[#All],[club]],Table1[[#This Row],[home_team]])=1,"OK","ERROR")</f>
        <v>OK</v>
      </c>
      <c r="K53" s="7" t="str">
        <f>IF(COUNTIF(Table2[[#All],[club]],Table1[[#This Row],[away_team]])=1,"OK","ERROR")</f>
        <v>OK</v>
      </c>
      <c r="L53" s="7" t="str">
        <f>Table1[[#This Row],[competition]]&amp;": "&amp;Table1[[#This Row],[home_team]]&amp;" vs "&amp;Table1[[#This Row],[away_team]]</f>
        <v>Bundesliga 1 Austria Group A: TC Harland vs ATV Irdning</v>
      </c>
    </row>
    <row r="54" spans="1:12" ht="12.5" x14ac:dyDescent="0.25">
      <c r="A54" s="6" t="s">
        <v>38</v>
      </c>
      <c r="B54" s="6" t="s">
        <v>64</v>
      </c>
      <c r="C54" s="6" t="s">
        <v>114</v>
      </c>
      <c r="D54" s="7" t="str">
        <f>IF(COUNTIF([1]!Table1[[#All],[name]],Table1[[#This Row],[winner_name]])=1,"OK","ERROR")</f>
        <v>OK</v>
      </c>
      <c r="E54" s="7" t="str">
        <f>IF(COUNTIF([1]!Table1[[#All],[name]],Table1[[#This Row],[loser_name]])=1,"OK","ERROR")</f>
        <v>ERROR</v>
      </c>
      <c r="F54" s="11">
        <v>44717</v>
      </c>
      <c r="G54" s="8" t="s">
        <v>90</v>
      </c>
      <c r="H54" s="8" t="s">
        <v>78</v>
      </c>
      <c r="I54" s="6" t="s">
        <v>68</v>
      </c>
      <c r="J54" s="6" t="str">
        <f>IF(COUNTIF(Table2[[#All],[club]],Table1[[#This Row],[home_team]])=1,"OK","ERROR")</f>
        <v>OK</v>
      </c>
      <c r="K54" s="7" t="str">
        <f>IF(COUNTIF(Table2[[#All],[club]],Table1[[#This Row],[away_team]])=1,"OK","ERROR")</f>
        <v>OK</v>
      </c>
      <c r="L54" s="7" t="str">
        <f>Table1[[#This Row],[competition]]&amp;": "&amp;Table1[[#This Row],[home_team]]&amp;" vs "&amp;Table1[[#This Row],[away_team]]</f>
        <v>Bundesliga 1 Austria Group A: TC Harland vs ATV Irdning</v>
      </c>
    </row>
    <row r="55" spans="1:12" ht="12.5" x14ac:dyDescent="0.25">
      <c r="A55" s="6" t="s">
        <v>66</v>
      </c>
      <c r="B55" s="6" t="s">
        <v>41</v>
      </c>
      <c r="C55" s="6" t="s">
        <v>16</v>
      </c>
      <c r="D55" s="7" t="str">
        <f>IF(COUNTIF([1]!Table1[[#All],[name]],Table1[[#This Row],[winner_name]])=1,"OK","ERROR")</f>
        <v>OK</v>
      </c>
      <c r="E55" s="7" t="str">
        <f>IF(COUNTIF([1]!Table1[[#All],[name]],Table1[[#This Row],[loser_name]])=1,"OK","ERROR")</f>
        <v>OK</v>
      </c>
      <c r="F55" s="11">
        <v>44717</v>
      </c>
      <c r="G55" s="8" t="s">
        <v>90</v>
      </c>
      <c r="H55" s="8" t="s">
        <v>78</v>
      </c>
      <c r="I55" s="6" t="s">
        <v>68</v>
      </c>
      <c r="J55" s="6" t="str">
        <f>IF(COUNTIF(Table2[[#All],[club]],Table1[[#This Row],[home_team]])=1,"OK","ERROR")</f>
        <v>OK</v>
      </c>
      <c r="K55" s="7" t="str">
        <f>IF(COUNTIF(Table2[[#All],[club]],Table1[[#This Row],[away_team]])=1,"OK","ERROR")</f>
        <v>OK</v>
      </c>
      <c r="L55" s="7" t="str">
        <f>Table1[[#This Row],[competition]]&amp;": "&amp;Table1[[#This Row],[home_team]]&amp;" vs "&amp;Table1[[#This Row],[away_team]]</f>
        <v>Bundesliga 1 Austria Group A: TC Harland vs ATV Irdning</v>
      </c>
    </row>
    <row r="56" spans="1:12" ht="12.5" x14ac:dyDescent="0.25">
      <c r="A56" s="6" t="s">
        <v>70</v>
      </c>
      <c r="B56" s="6" t="s">
        <v>36</v>
      </c>
      <c r="C56" s="6" t="s">
        <v>88</v>
      </c>
      <c r="D56" s="7" t="str">
        <f>IF(COUNTIF([1]!Table1[[#All],[name]],Table1[[#This Row],[winner_name]])=1,"OK","ERROR")</f>
        <v>OK</v>
      </c>
      <c r="E56" s="7" t="str">
        <f>IF(COUNTIF([1]!Table1[[#All],[name]],Table1[[#This Row],[loser_name]])=1,"OK","ERROR")</f>
        <v>OK</v>
      </c>
      <c r="F56" s="11">
        <v>44717</v>
      </c>
      <c r="G56" s="8" t="s">
        <v>90</v>
      </c>
      <c r="H56" s="8" t="s">
        <v>83</v>
      </c>
      <c r="I56" s="8" t="s">
        <v>47</v>
      </c>
      <c r="J56" s="6" t="str">
        <f>IF(COUNTIF(Table2[[#All],[club]],Table1[[#This Row],[home_team]])=1,"OK","ERROR")</f>
        <v>OK</v>
      </c>
      <c r="K56" s="7" t="str">
        <f>IF(COUNTIF(Table2[[#All],[club]],Table1[[#This Row],[away_team]])=1,"OK","ERROR")</f>
        <v>OK</v>
      </c>
      <c r="L56" s="7" t="str">
        <f>Table1[[#This Row],[competition]]&amp;": "&amp;Table1[[#This Row],[home_team]]&amp;" vs "&amp;Table1[[#This Row],[away_team]]</f>
        <v>Bundesliga 1 Austria Group A: TC GM Sports Anif vs TC Dornbirn</v>
      </c>
    </row>
    <row r="57" spans="1:12" ht="12.5" x14ac:dyDescent="0.25">
      <c r="A57" s="6" t="s">
        <v>115</v>
      </c>
      <c r="B57" s="6" t="s">
        <v>75</v>
      </c>
      <c r="C57" s="6" t="s">
        <v>12</v>
      </c>
      <c r="D57" s="7" t="str">
        <f>IF(COUNTIF([1]!Table1[[#All],[name]],Table1[[#This Row],[winner_name]])=1,"OK","ERROR")</f>
        <v>ERROR</v>
      </c>
      <c r="E57" s="7" t="str">
        <f>IF(COUNTIF([1]!Table1[[#All],[name]],Table1[[#This Row],[loser_name]])=1,"OK","ERROR")</f>
        <v>OK</v>
      </c>
      <c r="F57" s="11">
        <v>44717</v>
      </c>
      <c r="G57" s="8" t="s">
        <v>90</v>
      </c>
      <c r="H57" s="8" t="s">
        <v>83</v>
      </c>
      <c r="I57" s="8" t="s">
        <v>47</v>
      </c>
      <c r="J57" s="6" t="str">
        <f>IF(COUNTIF(Table2[[#All],[club]],Table1[[#This Row],[home_team]])=1,"OK","ERROR")</f>
        <v>OK</v>
      </c>
      <c r="K57" s="7" t="str">
        <f>IF(COUNTIF(Table2[[#All],[club]],Table1[[#This Row],[away_team]])=1,"OK","ERROR")</f>
        <v>OK</v>
      </c>
      <c r="L57" s="7" t="str">
        <f>Table1[[#This Row],[competition]]&amp;": "&amp;Table1[[#This Row],[home_team]]&amp;" vs "&amp;Table1[[#This Row],[away_team]]</f>
        <v>Bundesliga 1 Austria Group A: TC GM Sports Anif vs TC Dornbirn</v>
      </c>
    </row>
    <row r="58" spans="1:12" ht="12.5" x14ac:dyDescent="0.25">
      <c r="A58" s="6" t="s">
        <v>49</v>
      </c>
      <c r="B58" s="6" t="s">
        <v>37</v>
      </c>
      <c r="C58" s="6" t="s">
        <v>4</v>
      </c>
      <c r="D58" s="7" t="str">
        <f>IF(COUNTIF([1]!Table1[[#All],[name]],Table1[[#This Row],[winner_name]])=1,"OK","ERROR")</f>
        <v>OK</v>
      </c>
      <c r="E58" s="7" t="str">
        <f>IF(COUNTIF([1]!Table1[[#All],[name]],Table1[[#This Row],[loser_name]])=1,"OK","ERROR")</f>
        <v>OK</v>
      </c>
      <c r="F58" s="11">
        <v>44717</v>
      </c>
      <c r="G58" s="8" t="s">
        <v>90</v>
      </c>
      <c r="H58" s="8" t="s">
        <v>83</v>
      </c>
      <c r="I58" s="8" t="s">
        <v>47</v>
      </c>
      <c r="J58" s="6" t="str">
        <f>IF(COUNTIF(Table2[[#All],[club]],Table1[[#This Row],[home_team]])=1,"OK","ERROR")</f>
        <v>OK</v>
      </c>
      <c r="K58" s="7" t="str">
        <f>IF(COUNTIF(Table2[[#All],[club]],Table1[[#This Row],[away_team]])=1,"OK","ERROR")</f>
        <v>OK</v>
      </c>
      <c r="L58" s="7" t="str">
        <f>Table1[[#This Row],[competition]]&amp;": "&amp;Table1[[#This Row],[home_team]]&amp;" vs "&amp;Table1[[#This Row],[away_team]]</f>
        <v>Bundesliga 1 Austria Group A: TC GM Sports Anif vs TC Dornbirn</v>
      </c>
    </row>
    <row r="59" spans="1:12" ht="12.5" x14ac:dyDescent="0.25">
      <c r="A59" s="6" t="s">
        <v>51</v>
      </c>
      <c r="B59" s="6" t="s">
        <v>39</v>
      </c>
      <c r="C59" s="6" t="s">
        <v>116</v>
      </c>
      <c r="D59" s="7" t="str">
        <f>IF(COUNTIF([1]!Table1[[#All],[name]],Table1[[#This Row],[winner_name]])=1,"OK","ERROR")</f>
        <v>OK</v>
      </c>
      <c r="E59" s="7" t="str">
        <f>IF(COUNTIF([1]!Table1[[#All],[name]],Table1[[#This Row],[loser_name]])=1,"OK","ERROR")</f>
        <v>OK</v>
      </c>
      <c r="F59" s="11">
        <v>44717</v>
      </c>
      <c r="G59" s="8" t="s">
        <v>90</v>
      </c>
      <c r="H59" s="8" t="s">
        <v>83</v>
      </c>
      <c r="I59" s="8" t="s">
        <v>47</v>
      </c>
      <c r="J59" s="6" t="str">
        <f>IF(COUNTIF(Table2[[#All],[club]],Table1[[#This Row],[home_team]])=1,"OK","ERROR")</f>
        <v>OK</v>
      </c>
      <c r="K59" s="7" t="str">
        <f>IF(COUNTIF(Table2[[#All],[club]],Table1[[#This Row],[away_team]])=1,"OK","ERROR")</f>
        <v>OK</v>
      </c>
      <c r="L59" s="7" t="str">
        <f>Table1[[#This Row],[competition]]&amp;": "&amp;Table1[[#This Row],[home_team]]&amp;" vs "&amp;Table1[[#This Row],[away_team]]</f>
        <v>Bundesliga 1 Austria Group A: TC GM Sports Anif vs TC Dornbirn</v>
      </c>
    </row>
    <row r="60" spans="1:12" ht="12.5" x14ac:dyDescent="0.25">
      <c r="A60" s="6" t="s">
        <v>55</v>
      </c>
      <c r="B60" s="6" t="s">
        <v>42</v>
      </c>
      <c r="C60" s="6" t="s">
        <v>117</v>
      </c>
      <c r="D60" s="7" t="str">
        <f>IF(COUNTIF([1]!Table1[[#All],[name]],Table1[[#This Row],[winner_name]])=1,"OK","ERROR")</f>
        <v>OK</v>
      </c>
      <c r="E60" s="7" t="str">
        <f>IF(COUNTIF([1]!Table1[[#All],[name]],Table1[[#This Row],[loser_name]])=1,"OK","ERROR")</f>
        <v>OK</v>
      </c>
      <c r="F60" s="11">
        <v>44717</v>
      </c>
      <c r="G60" s="8" t="s">
        <v>90</v>
      </c>
      <c r="H60" s="8" t="s">
        <v>83</v>
      </c>
      <c r="I60" s="8" t="s">
        <v>47</v>
      </c>
      <c r="J60" s="6" t="str">
        <f>IF(COUNTIF(Table2[[#All],[club]],Table1[[#This Row],[home_team]])=1,"OK","ERROR")</f>
        <v>OK</v>
      </c>
      <c r="K60" s="7" t="str">
        <f>IF(COUNTIF(Table2[[#All],[club]],Table1[[#This Row],[away_team]])=1,"OK","ERROR")</f>
        <v>OK</v>
      </c>
      <c r="L60" s="7" t="str">
        <f>Table1[[#This Row],[competition]]&amp;": "&amp;Table1[[#This Row],[home_team]]&amp;" vs "&amp;Table1[[#This Row],[away_team]]</f>
        <v>Bundesliga 1 Austria Group A: TC GM Sports Anif vs TC Dornbirn</v>
      </c>
    </row>
    <row r="61" spans="1:12" ht="12.5" x14ac:dyDescent="0.25">
      <c r="A61" s="6" t="s">
        <v>44</v>
      </c>
      <c r="B61" s="6" t="s">
        <v>118</v>
      </c>
      <c r="C61" s="6" t="s">
        <v>119</v>
      </c>
      <c r="D61" s="7" t="str">
        <f>IF(COUNTIF([1]!Table1[[#All],[name]],Table1[[#This Row],[winner_name]])=1,"OK","ERROR")</f>
        <v>ERROR</v>
      </c>
      <c r="E61" s="7" t="str">
        <f>IF(COUNTIF([1]!Table1[[#All],[name]],Table1[[#This Row],[loser_name]])=1,"OK","ERROR")</f>
        <v>ERROR</v>
      </c>
      <c r="F61" s="11">
        <v>44717</v>
      </c>
      <c r="G61" s="8" t="s">
        <v>90</v>
      </c>
      <c r="H61" s="8" t="s">
        <v>83</v>
      </c>
      <c r="I61" s="8" t="s">
        <v>47</v>
      </c>
      <c r="J61" s="6" t="str">
        <f>IF(COUNTIF(Table2[[#All],[club]],Table1[[#This Row],[home_team]])=1,"OK","ERROR")</f>
        <v>OK</v>
      </c>
      <c r="K61" s="7" t="str">
        <f>IF(COUNTIF(Table2[[#All],[club]],Table1[[#This Row],[away_team]])=1,"OK","ERROR")</f>
        <v>OK</v>
      </c>
      <c r="L61" s="7" t="str">
        <f>Table1[[#This Row],[competition]]&amp;": "&amp;Table1[[#This Row],[home_team]]&amp;" vs "&amp;Table1[[#This Row],[away_team]]</f>
        <v>Bundesliga 1 Austria Group A: TC GM Sports Anif vs TC Dornbirn</v>
      </c>
    </row>
    <row r="62" spans="1:12" ht="12.5" x14ac:dyDescent="0.25">
      <c r="A62" s="6" t="s">
        <v>125</v>
      </c>
      <c r="B62" s="6" t="s">
        <v>126</v>
      </c>
      <c r="C62" s="6" t="s">
        <v>127</v>
      </c>
      <c r="D62" s="7" t="str">
        <f>IF(COUNTIF([1]!Table1[[#All],[name]],Table1[[#This Row],[winner_name]])=1,"OK","ERROR")</f>
        <v>ERROR</v>
      </c>
      <c r="E62" s="7" t="str">
        <f>IF(COUNTIF([1]!Table1[[#All],[name]],Table1[[#This Row],[loser_name]])=1,"OK","ERROR")</f>
        <v>ERROR</v>
      </c>
      <c r="F62" s="11">
        <v>44703</v>
      </c>
      <c r="G62" s="8" t="s">
        <v>120</v>
      </c>
      <c r="H62" s="8" t="s">
        <v>121</v>
      </c>
      <c r="I62" s="8" t="s">
        <v>123</v>
      </c>
      <c r="J62" s="6" t="str">
        <f>IF(COUNTIF(Table2[[#All],[club]],Table1[[#This Row],[home_team]])=1,"OK","ERROR")</f>
        <v>OK</v>
      </c>
      <c r="K62" s="7" t="str">
        <f>IF(COUNTIF(Table2[[#All],[club]],Table1[[#This Row],[away_team]])=1,"OK","ERROR")</f>
        <v>OK</v>
      </c>
      <c r="L62" s="7" t="str">
        <f>Table1[[#This Row],[competition]]&amp;": "&amp;Table1[[#This Row],[home_team]]&amp;" vs "&amp;Table1[[#This Row],[away_team]]</f>
        <v>Bundesliga 1 Austria Group B: UTC Waidhofen vs UTC Steyr</v>
      </c>
    </row>
    <row r="63" spans="1:12" ht="12.5" x14ac:dyDescent="0.25">
      <c r="A63" s="6" t="s">
        <v>128</v>
      </c>
      <c r="B63" s="6" t="s">
        <v>129</v>
      </c>
      <c r="C63" s="6" t="s">
        <v>11</v>
      </c>
      <c r="D63" s="7" t="str">
        <f>IF(COUNTIF([1]!Table1[[#All],[name]],Table1[[#This Row],[winner_name]])=1,"OK","ERROR")</f>
        <v>OK</v>
      </c>
      <c r="E63" s="7" t="str">
        <f>IF(COUNTIF([1]!Table1[[#All],[name]],Table1[[#This Row],[loser_name]])=1,"OK","ERROR")</f>
        <v>ERROR</v>
      </c>
      <c r="F63" s="11">
        <v>44703</v>
      </c>
      <c r="G63" s="8" t="s">
        <v>120</v>
      </c>
      <c r="H63" s="8" t="s">
        <v>121</v>
      </c>
      <c r="I63" s="8" t="s">
        <v>123</v>
      </c>
      <c r="J63" s="6" t="str">
        <f>IF(COUNTIF(Table2[[#All],[club]],Table1[[#This Row],[home_team]])=1,"OK","ERROR")</f>
        <v>OK</v>
      </c>
      <c r="K63" s="7" t="str">
        <f>IF(COUNTIF(Table2[[#All],[club]],Table1[[#This Row],[away_team]])=1,"OK","ERROR")</f>
        <v>OK</v>
      </c>
      <c r="L63" s="7" t="str">
        <f>Table1[[#This Row],[competition]]&amp;": "&amp;Table1[[#This Row],[home_team]]&amp;" vs "&amp;Table1[[#This Row],[away_team]]</f>
        <v>Bundesliga 1 Austria Group B: UTC Waidhofen vs UTC Steyr</v>
      </c>
    </row>
    <row r="64" spans="1:12" ht="12.5" x14ac:dyDescent="0.25">
      <c r="A64" s="6" t="s">
        <v>130</v>
      </c>
      <c r="B64" s="6" t="s">
        <v>131</v>
      </c>
      <c r="C64" s="6" t="s">
        <v>132</v>
      </c>
      <c r="D64" s="7" t="str">
        <f>IF(COUNTIF([1]!Table1[[#All],[name]],Table1[[#This Row],[winner_name]])=1,"OK","ERROR")</f>
        <v>OK</v>
      </c>
      <c r="E64" s="7" t="str">
        <f>IF(COUNTIF([1]!Table1[[#All],[name]],Table1[[#This Row],[loser_name]])=1,"OK","ERROR")</f>
        <v>ERROR</v>
      </c>
      <c r="F64" s="11">
        <v>44703</v>
      </c>
      <c r="G64" s="8" t="s">
        <v>120</v>
      </c>
      <c r="H64" s="8" t="s">
        <v>121</v>
      </c>
      <c r="I64" s="8" t="s">
        <v>123</v>
      </c>
      <c r="J64" s="6" t="str">
        <f>IF(COUNTIF(Table2[[#All],[club]],Table1[[#This Row],[home_team]])=1,"OK","ERROR")</f>
        <v>OK</v>
      </c>
      <c r="K64" s="7" t="str">
        <f>IF(COUNTIF(Table2[[#All],[club]],Table1[[#This Row],[away_team]])=1,"OK","ERROR")</f>
        <v>OK</v>
      </c>
      <c r="L64" s="7" t="str">
        <f>Table1[[#This Row],[competition]]&amp;": "&amp;Table1[[#This Row],[home_team]]&amp;" vs "&amp;Table1[[#This Row],[away_team]]</f>
        <v>Bundesliga 1 Austria Group B: UTC Waidhofen vs UTC Steyr</v>
      </c>
    </row>
    <row r="65" spans="1:12" ht="12.5" x14ac:dyDescent="0.25">
      <c r="A65" s="6" t="s">
        <v>133</v>
      </c>
      <c r="B65" s="6" t="s">
        <v>134</v>
      </c>
      <c r="C65" s="6" t="s">
        <v>135</v>
      </c>
      <c r="D65" s="7" t="str">
        <f>IF(COUNTIF([1]!Table1[[#All],[name]],Table1[[#This Row],[winner_name]])=1,"OK","ERROR")</f>
        <v>OK</v>
      </c>
      <c r="E65" s="7" t="str">
        <f>IF(COUNTIF([1]!Table1[[#All],[name]],Table1[[#This Row],[loser_name]])=1,"OK","ERROR")</f>
        <v>ERROR</v>
      </c>
      <c r="F65" s="11">
        <v>44703</v>
      </c>
      <c r="G65" s="8" t="s">
        <v>120</v>
      </c>
      <c r="H65" s="8" t="s">
        <v>121</v>
      </c>
      <c r="I65" s="8" t="s">
        <v>123</v>
      </c>
      <c r="J65" s="6" t="str">
        <f>IF(COUNTIF(Table2[[#All],[club]],Table1[[#This Row],[home_team]])=1,"OK","ERROR")</f>
        <v>OK</v>
      </c>
      <c r="K65" s="7" t="str">
        <f>IF(COUNTIF(Table2[[#All],[club]],Table1[[#This Row],[away_team]])=1,"OK","ERROR")</f>
        <v>OK</v>
      </c>
      <c r="L65" s="7" t="str">
        <f>Table1[[#This Row],[competition]]&amp;": "&amp;Table1[[#This Row],[home_team]]&amp;" vs "&amp;Table1[[#This Row],[away_team]]</f>
        <v>Bundesliga 1 Austria Group B: UTC Waidhofen vs UTC Steyr</v>
      </c>
    </row>
    <row r="66" spans="1:12" ht="12.5" x14ac:dyDescent="0.25">
      <c r="A66" s="6" t="s">
        <v>136</v>
      </c>
      <c r="B66" s="6" t="s">
        <v>137</v>
      </c>
      <c r="C66" s="6" t="s">
        <v>7</v>
      </c>
      <c r="D66" s="7" t="str">
        <f>IF(COUNTIF([1]!Table1[[#All],[name]],Table1[[#This Row],[winner_name]])=1,"OK","ERROR")</f>
        <v>OK</v>
      </c>
      <c r="E66" s="7" t="str">
        <f>IF(COUNTIF([1]!Table1[[#All],[name]],Table1[[#This Row],[loser_name]])=1,"OK","ERROR")</f>
        <v>ERROR</v>
      </c>
      <c r="F66" s="11">
        <v>44703</v>
      </c>
      <c r="G66" s="8" t="s">
        <v>120</v>
      </c>
      <c r="H66" s="8" t="s">
        <v>121</v>
      </c>
      <c r="I66" s="8" t="s">
        <v>123</v>
      </c>
      <c r="J66" s="6" t="str">
        <f>IF(COUNTIF(Table2[[#All],[club]],Table1[[#This Row],[home_team]])=1,"OK","ERROR")</f>
        <v>OK</v>
      </c>
      <c r="K66" s="7" t="str">
        <f>IF(COUNTIF(Table2[[#All],[club]],Table1[[#This Row],[away_team]])=1,"OK","ERROR")</f>
        <v>OK</v>
      </c>
      <c r="L66" s="7" t="str">
        <f>Table1[[#This Row],[competition]]&amp;": "&amp;Table1[[#This Row],[home_team]]&amp;" vs "&amp;Table1[[#This Row],[away_team]]</f>
        <v>Bundesliga 1 Austria Group B: UTC Waidhofen vs UTC Steyr</v>
      </c>
    </row>
    <row r="67" spans="1:12" ht="12.5" x14ac:dyDescent="0.25">
      <c r="A67" s="6" t="s">
        <v>138</v>
      </c>
      <c r="B67" s="6" t="s">
        <v>139</v>
      </c>
      <c r="C67" s="6" t="s">
        <v>140</v>
      </c>
      <c r="D67" s="7" t="str">
        <f>IF(COUNTIF([1]!Table1[[#All],[name]],Table1[[#This Row],[winner_name]])=1,"OK","ERROR")</f>
        <v>ERROR</v>
      </c>
      <c r="E67" s="7" t="str">
        <f>IF(COUNTIF([1]!Table1[[#All],[name]],Table1[[#This Row],[loser_name]])=1,"OK","ERROR")</f>
        <v>ERROR</v>
      </c>
      <c r="F67" s="11">
        <v>44703</v>
      </c>
      <c r="G67" s="8" t="s">
        <v>120</v>
      </c>
      <c r="H67" s="8" t="s">
        <v>121</v>
      </c>
      <c r="I67" s="8" t="s">
        <v>123</v>
      </c>
      <c r="J67" s="6" t="str">
        <f>IF(COUNTIF(Table2[[#All],[club]],Table1[[#This Row],[home_team]])=1,"OK","ERROR")</f>
        <v>OK</v>
      </c>
      <c r="K67" s="7" t="str">
        <f>IF(COUNTIF(Table2[[#All],[club]],Table1[[#This Row],[away_team]])=1,"OK","ERROR")</f>
        <v>OK</v>
      </c>
      <c r="L67" s="7" t="str">
        <f>Table1[[#This Row],[competition]]&amp;": "&amp;Table1[[#This Row],[home_team]]&amp;" vs "&amp;Table1[[#This Row],[away_team]]</f>
        <v>Bundesliga 1 Austria Group B: UTC Waidhofen vs UTC Steyr</v>
      </c>
    </row>
    <row r="68" spans="1:12" ht="12.5" x14ac:dyDescent="0.25">
      <c r="A68" s="6" t="s">
        <v>145</v>
      </c>
      <c r="B68" s="6" t="s">
        <v>146</v>
      </c>
      <c r="C68" s="6" t="s">
        <v>88</v>
      </c>
      <c r="D68" s="7" t="str">
        <f>IF(COUNTIF([1]!Table1[[#All],[name]],Table1[[#This Row],[winner_name]])=1,"OK","ERROR")</f>
        <v>OK</v>
      </c>
      <c r="E68" s="7" t="str">
        <f>IF(COUNTIF([1]!Table1[[#All],[name]],Table1[[#This Row],[loser_name]])=1,"OK","ERROR")</f>
        <v>OK</v>
      </c>
      <c r="F68" s="11">
        <v>44703</v>
      </c>
      <c r="G68" s="8" t="s">
        <v>120</v>
      </c>
      <c r="H68" s="8" t="s">
        <v>141</v>
      </c>
      <c r="I68" s="8" t="s">
        <v>143</v>
      </c>
      <c r="J68" s="6" t="str">
        <f>IF(COUNTIF(Table2[[#All],[club]],Table1[[#This Row],[home_team]])=1,"OK","ERROR")</f>
        <v>OK</v>
      </c>
      <c r="K68" s="7" t="str">
        <f>IF(COUNTIF(Table2[[#All],[club]],Table1[[#This Row],[away_team]])=1,"OK","ERROR")</f>
        <v>OK</v>
      </c>
      <c r="L68" s="7" t="str">
        <f>Table1[[#This Row],[competition]]&amp;": "&amp;Table1[[#This Row],[home_team]]&amp;" vs "&amp;Table1[[#This Row],[away_team]]</f>
        <v>Bundesliga 1 Austria Group B: Wiener AC vs TC Schwaz</v>
      </c>
    </row>
    <row r="69" spans="1:12" ht="12.5" x14ac:dyDescent="0.25">
      <c r="A69" s="6" t="s">
        <v>147</v>
      </c>
      <c r="B69" s="6" t="s">
        <v>148</v>
      </c>
      <c r="C69" s="6" t="s">
        <v>149</v>
      </c>
      <c r="D69" s="7" t="str">
        <f>IF(COUNTIF([1]!Table1[[#All],[name]],Table1[[#This Row],[winner_name]])=1,"OK","ERROR")</f>
        <v>OK</v>
      </c>
      <c r="E69" s="7" t="str">
        <f>IF(COUNTIF([1]!Table1[[#All],[name]],Table1[[#This Row],[loser_name]])=1,"OK","ERROR")</f>
        <v>OK</v>
      </c>
      <c r="F69" s="11">
        <v>44703</v>
      </c>
      <c r="G69" s="8" t="s">
        <v>120</v>
      </c>
      <c r="H69" s="8" t="s">
        <v>141</v>
      </c>
      <c r="I69" s="8" t="s">
        <v>143</v>
      </c>
      <c r="J69" s="6" t="str">
        <f>IF(COUNTIF(Table2[[#All],[club]],Table1[[#This Row],[home_team]])=1,"OK","ERROR")</f>
        <v>OK</v>
      </c>
      <c r="K69" s="7" t="str">
        <f>IF(COUNTIF(Table2[[#All],[club]],Table1[[#This Row],[away_team]])=1,"OK","ERROR")</f>
        <v>OK</v>
      </c>
      <c r="L69" s="7" t="str">
        <f>Table1[[#This Row],[competition]]&amp;": "&amp;Table1[[#This Row],[home_team]]&amp;" vs "&amp;Table1[[#This Row],[away_team]]</f>
        <v>Bundesliga 1 Austria Group B: Wiener AC vs TC Schwaz</v>
      </c>
    </row>
    <row r="70" spans="1:12" ht="12.5" x14ac:dyDescent="0.25">
      <c r="A70" s="6" t="s">
        <v>150</v>
      </c>
      <c r="B70" s="6" t="s">
        <v>163</v>
      </c>
      <c r="C70" s="6" t="s">
        <v>40</v>
      </c>
      <c r="D70" s="7" t="str">
        <f>IF(COUNTIF([1]!Table1[[#All],[name]],Table1[[#This Row],[winner_name]])=1,"OK","ERROR")</f>
        <v>OK</v>
      </c>
      <c r="E70" s="7" t="str">
        <f>IF(COUNTIF([1]!Table1[[#All],[name]],Table1[[#This Row],[loser_name]])=1,"OK","ERROR")</f>
        <v>OK</v>
      </c>
      <c r="F70" s="11">
        <v>44703</v>
      </c>
      <c r="G70" s="8" t="s">
        <v>120</v>
      </c>
      <c r="H70" s="8" t="s">
        <v>141</v>
      </c>
      <c r="I70" s="8" t="s">
        <v>143</v>
      </c>
      <c r="J70" s="6" t="str">
        <f>IF(COUNTIF(Table2[[#All],[club]],Table1[[#This Row],[home_team]])=1,"OK","ERROR")</f>
        <v>OK</v>
      </c>
      <c r="K70" s="7" t="str">
        <f>IF(COUNTIF(Table2[[#All],[club]],Table1[[#This Row],[away_team]])=1,"OK","ERROR")</f>
        <v>OK</v>
      </c>
      <c r="L70" s="7" t="str">
        <f>Table1[[#This Row],[competition]]&amp;": "&amp;Table1[[#This Row],[home_team]]&amp;" vs "&amp;Table1[[#This Row],[away_team]]</f>
        <v>Bundesliga 1 Austria Group B: Wiener AC vs TC Schwaz</v>
      </c>
    </row>
    <row r="71" spans="1:12" ht="12.5" x14ac:dyDescent="0.25">
      <c r="A71" s="6" t="s">
        <v>151</v>
      </c>
      <c r="B71" s="6" t="s">
        <v>152</v>
      </c>
      <c r="C71" s="6" t="s">
        <v>12</v>
      </c>
      <c r="D71" s="7" t="str">
        <f>IF(COUNTIF([1]!Table1[[#All],[name]],Table1[[#This Row],[winner_name]])=1,"OK","ERROR")</f>
        <v>OK</v>
      </c>
      <c r="E71" s="7" t="str">
        <f>IF(COUNTIF([1]!Table1[[#All],[name]],Table1[[#This Row],[loser_name]])=1,"OK","ERROR")</f>
        <v>OK</v>
      </c>
      <c r="F71" s="11">
        <v>44703</v>
      </c>
      <c r="G71" s="8" t="s">
        <v>120</v>
      </c>
      <c r="H71" s="8" t="s">
        <v>141</v>
      </c>
      <c r="I71" s="8" t="s">
        <v>143</v>
      </c>
      <c r="J71" s="6" t="str">
        <f>IF(COUNTIF(Table2[[#All],[club]],Table1[[#This Row],[home_team]])=1,"OK","ERROR")</f>
        <v>OK</v>
      </c>
      <c r="K71" s="7" t="str">
        <f>IF(COUNTIF(Table2[[#All],[club]],Table1[[#This Row],[away_team]])=1,"OK","ERROR")</f>
        <v>OK</v>
      </c>
      <c r="L71" s="7" t="str">
        <f>Table1[[#This Row],[competition]]&amp;": "&amp;Table1[[#This Row],[home_team]]&amp;" vs "&amp;Table1[[#This Row],[away_team]]</f>
        <v>Bundesliga 1 Austria Group B: Wiener AC vs TC Schwaz</v>
      </c>
    </row>
    <row r="72" spans="1:12" ht="12.5" x14ac:dyDescent="0.25">
      <c r="A72" s="6" t="s">
        <v>153</v>
      </c>
      <c r="B72" s="6" t="s">
        <v>154</v>
      </c>
      <c r="C72" s="6" t="s">
        <v>155</v>
      </c>
      <c r="D72" s="7" t="str">
        <f>IF(COUNTIF([1]!Table1[[#All],[name]],Table1[[#This Row],[winner_name]])=1,"OK","ERROR")</f>
        <v>OK</v>
      </c>
      <c r="E72" s="7" t="str">
        <f>IF(COUNTIF([1]!Table1[[#All],[name]],Table1[[#This Row],[loser_name]])=1,"OK","ERROR")</f>
        <v>ERROR</v>
      </c>
      <c r="F72" s="11">
        <v>44703</v>
      </c>
      <c r="G72" s="8" t="s">
        <v>120</v>
      </c>
      <c r="H72" s="8" t="s">
        <v>141</v>
      </c>
      <c r="I72" s="8" t="s">
        <v>143</v>
      </c>
      <c r="J72" s="6" t="str">
        <f>IF(COUNTIF(Table2[[#All],[club]],Table1[[#This Row],[home_team]])=1,"OK","ERROR")</f>
        <v>OK</v>
      </c>
      <c r="K72" s="7" t="str">
        <f>IF(COUNTIF(Table2[[#All],[club]],Table1[[#This Row],[away_team]])=1,"OK","ERROR")</f>
        <v>OK</v>
      </c>
      <c r="L72" s="7" t="str">
        <f>Table1[[#This Row],[competition]]&amp;": "&amp;Table1[[#This Row],[home_team]]&amp;" vs "&amp;Table1[[#This Row],[away_team]]</f>
        <v>Bundesliga 1 Austria Group B: Wiener AC vs TC Schwaz</v>
      </c>
    </row>
    <row r="73" spans="1:12" ht="12.5" x14ac:dyDescent="0.25">
      <c r="A73" s="6" t="s">
        <v>156</v>
      </c>
      <c r="B73" s="6" t="s">
        <v>157</v>
      </c>
      <c r="C73" s="6" t="s">
        <v>132</v>
      </c>
      <c r="D73" s="7" t="str">
        <f>IF(COUNTIF([1]!Table1[[#All],[name]],Table1[[#This Row],[winner_name]])=1,"OK","ERROR")</f>
        <v>ERROR</v>
      </c>
      <c r="E73" s="7" t="str">
        <f>IF(COUNTIF([1]!Table1[[#All],[name]],Table1[[#This Row],[loser_name]])=1,"OK","ERROR")</f>
        <v>ERROR</v>
      </c>
      <c r="F73" s="11">
        <v>44703</v>
      </c>
      <c r="G73" s="8" t="s">
        <v>120</v>
      </c>
      <c r="H73" s="8" t="s">
        <v>141</v>
      </c>
      <c r="I73" s="8" t="s">
        <v>143</v>
      </c>
      <c r="J73" s="6" t="str">
        <f>IF(COUNTIF(Table2[[#All],[club]],Table1[[#This Row],[home_team]])=1,"OK","ERROR")</f>
        <v>OK</v>
      </c>
      <c r="K73" s="7" t="str">
        <f>IF(COUNTIF(Table2[[#All],[club]],Table1[[#This Row],[away_team]])=1,"OK","ERROR")</f>
        <v>OK</v>
      </c>
      <c r="L73" s="7" t="str">
        <f>Table1[[#This Row],[competition]]&amp;": "&amp;Table1[[#This Row],[home_team]]&amp;" vs "&amp;Table1[[#This Row],[away_team]]</f>
        <v>Bundesliga 1 Austria Group B: Wiener AC vs TC Schwaz</v>
      </c>
    </row>
    <row r="74" spans="1:12" ht="12.5" x14ac:dyDescent="0.25">
      <c r="A74" s="6" t="s">
        <v>146</v>
      </c>
      <c r="B74" s="6" t="s">
        <v>158</v>
      </c>
      <c r="C74" s="6" t="s">
        <v>159</v>
      </c>
      <c r="D74" s="7" t="str">
        <f>IF(COUNTIF([1]!Table1[[#All],[name]],Table1[[#This Row],[winner_name]])=1,"OK","ERROR")</f>
        <v>OK</v>
      </c>
      <c r="E74" s="7" t="str">
        <f>IF(COUNTIF([1]!Table1[[#All],[name]],Table1[[#This Row],[loser_name]])=1,"OK","ERROR")</f>
        <v>OK</v>
      </c>
      <c r="F74" s="11">
        <v>44707</v>
      </c>
      <c r="G74" s="8" t="s">
        <v>120</v>
      </c>
      <c r="H74" s="8" t="s">
        <v>143</v>
      </c>
      <c r="I74" s="8" t="s">
        <v>121</v>
      </c>
      <c r="J74" s="6" t="str">
        <f>IF(COUNTIF(Table2[[#All],[club]],Table1[[#This Row],[home_team]])=1,"OK","ERROR")</f>
        <v>OK</v>
      </c>
      <c r="K74" s="7" t="str">
        <f>IF(COUNTIF(Table2[[#All],[club]],Table1[[#This Row],[away_team]])=1,"OK","ERROR")</f>
        <v>OK</v>
      </c>
      <c r="L74" s="7" t="str">
        <f>Table1[[#This Row],[competition]]&amp;": "&amp;Table1[[#This Row],[home_team]]&amp;" vs "&amp;Table1[[#This Row],[away_team]]</f>
        <v>Bundesliga 1 Austria Group B: TC Schwaz vs UTC Waidhofen</v>
      </c>
    </row>
    <row r="75" spans="1:12" ht="12.5" x14ac:dyDescent="0.25">
      <c r="A75" s="6" t="s">
        <v>160</v>
      </c>
      <c r="B75" s="6" t="s">
        <v>126</v>
      </c>
      <c r="C75" s="6" t="s">
        <v>14</v>
      </c>
      <c r="D75" s="7" t="str">
        <f>IF(COUNTIF([1]!Table1[[#All],[name]],Table1[[#This Row],[winner_name]])=1,"OK","ERROR")</f>
        <v>OK</v>
      </c>
      <c r="E75" s="7" t="str">
        <f>IF(COUNTIF([1]!Table1[[#All],[name]],Table1[[#This Row],[loser_name]])=1,"OK","ERROR")</f>
        <v>ERROR</v>
      </c>
      <c r="F75" s="11">
        <v>44707</v>
      </c>
      <c r="G75" s="8" t="s">
        <v>120</v>
      </c>
      <c r="H75" s="8" t="s">
        <v>143</v>
      </c>
      <c r="I75" s="8" t="s">
        <v>121</v>
      </c>
      <c r="J75" s="6" t="str">
        <f>IF(COUNTIF(Table2[[#All],[club]],Table1[[#This Row],[home_team]])=1,"OK","ERROR")</f>
        <v>OK</v>
      </c>
      <c r="K75" s="7" t="str">
        <f>IF(COUNTIF(Table2[[#All],[club]],Table1[[#This Row],[away_team]])=1,"OK","ERROR")</f>
        <v>OK</v>
      </c>
      <c r="L75" s="7" t="str">
        <f>Table1[[#This Row],[competition]]&amp;": "&amp;Table1[[#This Row],[home_team]]&amp;" vs "&amp;Table1[[#This Row],[away_team]]</f>
        <v>Bundesliga 1 Austria Group B: TC Schwaz vs UTC Waidhofen</v>
      </c>
    </row>
    <row r="76" spans="1:12" ht="12.5" x14ac:dyDescent="0.25">
      <c r="A76" s="6" t="s">
        <v>161</v>
      </c>
      <c r="B76" s="6" t="s">
        <v>129</v>
      </c>
      <c r="C76" s="6" t="s">
        <v>24</v>
      </c>
      <c r="D76" s="7" t="str">
        <f>IF(COUNTIF([1]!Table1[[#All],[name]],Table1[[#This Row],[winner_name]])=1,"OK","ERROR")</f>
        <v>OK</v>
      </c>
      <c r="E76" s="7" t="str">
        <f>IF(COUNTIF([1]!Table1[[#All],[name]],Table1[[#This Row],[loser_name]])=1,"OK","ERROR")</f>
        <v>ERROR</v>
      </c>
      <c r="F76" s="11">
        <v>44707</v>
      </c>
      <c r="G76" s="8" t="s">
        <v>120</v>
      </c>
      <c r="H76" s="8" t="s">
        <v>143</v>
      </c>
      <c r="I76" s="8" t="s">
        <v>121</v>
      </c>
      <c r="J76" s="6" t="str">
        <f>IF(COUNTIF(Table2[[#All],[club]],Table1[[#This Row],[home_team]])=1,"OK","ERROR")</f>
        <v>OK</v>
      </c>
      <c r="K76" s="7" t="str">
        <f>IF(COUNTIF(Table2[[#All],[club]],Table1[[#This Row],[away_team]])=1,"OK","ERROR")</f>
        <v>OK</v>
      </c>
      <c r="L76" s="7" t="str">
        <f>Table1[[#This Row],[competition]]&amp;": "&amp;Table1[[#This Row],[home_team]]&amp;" vs "&amp;Table1[[#This Row],[away_team]]</f>
        <v>Bundesliga 1 Austria Group B: TC Schwaz vs UTC Waidhofen</v>
      </c>
    </row>
    <row r="77" spans="1:12" ht="12.5" x14ac:dyDescent="0.25">
      <c r="A77" s="6" t="s">
        <v>134</v>
      </c>
      <c r="B77" s="6" t="s">
        <v>148</v>
      </c>
      <c r="C77" s="6" t="s">
        <v>162</v>
      </c>
      <c r="D77" s="7" t="str">
        <f>IF(COUNTIF([1]!Table1[[#All],[name]],Table1[[#This Row],[winner_name]])=1,"OK","ERROR")</f>
        <v>ERROR</v>
      </c>
      <c r="E77" s="7" t="str">
        <f>IF(COUNTIF([1]!Table1[[#All],[name]],Table1[[#This Row],[loser_name]])=1,"OK","ERROR")</f>
        <v>OK</v>
      </c>
      <c r="F77" s="11">
        <v>44707</v>
      </c>
      <c r="G77" s="8" t="s">
        <v>120</v>
      </c>
      <c r="H77" s="8" t="s">
        <v>143</v>
      </c>
      <c r="I77" s="8" t="s">
        <v>121</v>
      </c>
      <c r="J77" s="6" t="str">
        <f>IF(COUNTIF(Table2[[#All],[club]],Table1[[#This Row],[home_team]])=1,"OK","ERROR")</f>
        <v>OK</v>
      </c>
      <c r="K77" s="7" t="str">
        <f>IF(COUNTIF(Table2[[#All],[club]],Table1[[#This Row],[away_team]])=1,"OK","ERROR")</f>
        <v>OK</v>
      </c>
      <c r="L77" s="7" t="str">
        <f>Table1[[#This Row],[competition]]&amp;": "&amp;Table1[[#This Row],[home_team]]&amp;" vs "&amp;Table1[[#This Row],[away_team]]</f>
        <v>Bundesliga 1 Austria Group B: TC Schwaz vs UTC Waidhofen</v>
      </c>
    </row>
    <row r="78" spans="1:12" ht="12.5" x14ac:dyDescent="0.25">
      <c r="A78" s="6" t="s">
        <v>163</v>
      </c>
      <c r="B78" s="6" t="s">
        <v>137</v>
      </c>
      <c r="C78" s="6" t="s">
        <v>149</v>
      </c>
      <c r="D78" s="7" t="str">
        <f>IF(COUNTIF([1]!Table1[[#All],[name]],Table1[[#This Row],[winner_name]])=1,"OK","ERROR")</f>
        <v>OK</v>
      </c>
      <c r="E78" s="7" t="str">
        <f>IF(COUNTIF([1]!Table1[[#All],[name]],Table1[[#This Row],[loser_name]])=1,"OK","ERROR")</f>
        <v>ERROR</v>
      </c>
      <c r="F78" s="11">
        <v>44707</v>
      </c>
      <c r="G78" s="8" t="s">
        <v>120</v>
      </c>
      <c r="H78" s="8" t="s">
        <v>143</v>
      </c>
      <c r="I78" s="8" t="s">
        <v>121</v>
      </c>
      <c r="J78" s="6" t="str">
        <f>IF(COUNTIF(Table2[[#All],[club]],Table1[[#This Row],[home_team]])=1,"OK","ERROR")</f>
        <v>OK</v>
      </c>
      <c r="K78" s="7" t="str">
        <f>IF(COUNTIF(Table2[[#All],[club]],Table1[[#This Row],[away_team]])=1,"OK","ERROR")</f>
        <v>OK</v>
      </c>
      <c r="L78" s="7" t="str">
        <f>Table1[[#This Row],[competition]]&amp;": "&amp;Table1[[#This Row],[home_team]]&amp;" vs "&amp;Table1[[#This Row],[away_team]]</f>
        <v>Bundesliga 1 Austria Group B: TC Schwaz vs UTC Waidhofen</v>
      </c>
    </row>
    <row r="79" spans="1:12" ht="14.15" customHeight="1" x14ac:dyDescent="0.25">
      <c r="A79" s="6" t="s">
        <v>152</v>
      </c>
      <c r="B79" s="6" t="s">
        <v>139</v>
      </c>
      <c r="C79" s="6" t="s">
        <v>164</v>
      </c>
      <c r="D79" s="7" t="str">
        <f>IF(COUNTIF([1]!Table1[[#All],[name]],Table1[[#This Row],[winner_name]])=1,"OK","ERROR")</f>
        <v>OK</v>
      </c>
      <c r="E79" s="7" t="str">
        <f>IF(COUNTIF([1]!Table1[[#All],[name]],Table1[[#This Row],[loser_name]])=1,"OK","ERROR")</f>
        <v>ERROR</v>
      </c>
      <c r="F79" s="11">
        <v>44707</v>
      </c>
      <c r="G79" s="8" t="s">
        <v>120</v>
      </c>
      <c r="H79" s="8" t="s">
        <v>143</v>
      </c>
      <c r="I79" s="8" t="s">
        <v>121</v>
      </c>
      <c r="J79" s="6" t="str">
        <f>IF(COUNTIF(Table2[[#All],[club]],Table1[[#This Row],[home_team]])=1,"OK","ERROR")</f>
        <v>OK</v>
      </c>
      <c r="K79" s="7" t="str">
        <f>IF(COUNTIF(Table2[[#All],[club]],Table1[[#This Row],[away_team]])=1,"OK","ERROR")</f>
        <v>OK</v>
      </c>
      <c r="L79" s="7" t="str">
        <f>Table1[[#This Row],[competition]]&amp;": "&amp;Table1[[#This Row],[home_team]]&amp;" vs "&amp;Table1[[#This Row],[away_team]]</f>
        <v>Bundesliga 1 Austria Group B: TC Schwaz vs UTC Waidhofen</v>
      </c>
    </row>
  </sheetData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A87A-3E37-4FE1-80D5-1ACF7D870183}">
  <dimension ref="A1:B10"/>
  <sheetViews>
    <sheetView workbookViewId="0">
      <selection activeCell="A2" sqref="A2"/>
    </sheetView>
  </sheetViews>
  <sheetFormatPr defaultRowHeight="12.5" x14ac:dyDescent="0.25"/>
  <cols>
    <col min="1" max="1" width="16.1796875" style="6" bestFit="1" customWidth="1"/>
    <col min="2" max="2" width="22" style="6" customWidth="1"/>
    <col min="3" max="16384" width="8.7265625" style="6"/>
  </cols>
  <sheetData>
    <row r="1" spans="1:2" ht="13" x14ac:dyDescent="0.3">
      <c r="A1" s="9" t="s">
        <v>167</v>
      </c>
      <c r="B1" s="10" t="s">
        <v>26</v>
      </c>
    </row>
    <row r="2" spans="1:2" x14ac:dyDescent="0.25">
      <c r="A2" s="6" t="s">
        <v>47</v>
      </c>
      <c r="B2" s="6" t="s">
        <v>34</v>
      </c>
    </row>
    <row r="3" spans="1:2" x14ac:dyDescent="0.25">
      <c r="A3" s="6" t="s">
        <v>68</v>
      </c>
      <c r="B3" s="6" t="s">
        <v>69</v>
      </c>
    </row>
    <row r="4" spans="1:2" x14ac:dyDescent="0.25">
      <c r="A4" s="6" t="s">
        <v>84</v>
      </c>
      <c r="B4" s="6" t="s">
        <v>48</v>
      </c>
    </row>
    <row r="5" spans="1:2" x14ac:dyDescent="0.25">
      <c r="A5" s="6" t="s">
        <v>83</v>
      </c>
      <c r="B5" s="6" t="s">
        <v>79</v>
      </c>
    </row>
    <row r="6" spans="1:2" x14ac:dyDescent="0.25">
      <c r="A6" s="6" t="s">
        <v>78</v>
      </c>
      <c r="B6" s="6" t="s">
        <v>87</v>
      </c>
    </row>
    <row r="7" spans="1:2" x14ac:dyDescent="0.25">
      <c r="A7" s="6" t="s">
        <v>121</v>
      </c>
      <c r="B7" s="6" t="s">
        <v>122</v>
      </c>
    </row>
    <row r="8" spans="1:2" x14ac:dyDescent="0.25">
      <c r="A8" s="8" t="s">
        <v>123</v>
      </c>
      <c r="B8" s="6" t="s">
        <v>124</v>
      </c>
    </row>
    <row r="9" spans="1:2" x14ac:dyDescent="0.25">
      <c r="A9" s="6" t="s">
        <v>141</v>
      </c>
      <c r="B9" s="6" t="s">
        <v>142</v>
      </c>
    </row>
    <row r="10" spans="1:2" x14ac:dyDescent="0.25">
      <c r="A10" s="6" t="s">
        <v>143</v>
      </c>
      <c r="B10" s="6" t="s">
        <v>144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BE988-347D-4E88-A861-35F0B6E0DBA6}">
  <dimension ref="A3:O681"/>
  <sheetViews>
    <sheetView workbookViewId="0">
      <selection activeCell="F14" sqref="F14"/>
    </sheetView>
  </sheetViews>
  <sheetFormatPr defaultRowHeight="14.5" x14ac:dyDescent="0.35"/>
  <cols>
    <col min="1" max="2" width="21.7265625" bestFit="1" customWidth="1"/>
    <col min="14" max="14" width="21.7265625" bestFit="1" customWidth="1"/>
    <col min="15" max="15" width="19.7265625" bestFit="1" customWidth="1"/>
  </cols>
  <sheetData>
    <row r="3" spans="1:15" x14ac:dyDescent="0.35">
      <c r="A3" s="1" t="s">
        <v>17</v>
      </c>
      <c r="B3" t="s">
        <v>19</v>
      </c>
      <c r="C3" t="s">
        <v>21</v>
      </c>
      <c r="D3" t="s">
        <v>22</v>
      </c>
      <c r="N3" s="1" t="s">
        <v>17</v>
      </c>
      <c r="O3" t="s">
        <v>20</v>
      </c>
    </row>
    <row r="4" spans="1:15" x14ac:dyDescent="0.35">
      <c r="A4" s="2" t="s">
        <v>35</v>
      </c>
      <c r="B4" s="5">
        <v>3</v>
      </c>
      <c r="C4">
        <f>IFERROR(VLOOKUP(A4,N:O,2,FALSE),0)</f>
        <v>0</v>
      </c>
      <c r="D4" s="3">
        <f>B4/(B4+C4)</f>
        <v>1</v>
      </c>
      <c r="N4" s="2" t="s">
        <v>53</v>
      </c>
      <c r="O4" s="5">
        <v>3</v>
      </c>
    </row>
    <row r="5" spans="1:15" x14ac:dyDescent="0.35">
      <c r="A5" s="2" t="s">
        <v>50</v>
      </c>
      <c r="B5" s="5">
        <v>3</v>
      </c>
      <c r="C5">
        <f t="shared" ref="C5:C68" si="0">IFERROR(VLOOKUP(A5,N:O,2,FALSE),0)</f>
        <v>0</v>
      </c>
      <c r="D5" s="3">
        <f t="shared" ref="D5:D68" si="1">B5/(B5+C5)</f>
        <v>1</v>
      </c>
      <c r="N5" s="2" t="s">
        <v>71</v>
      </c>
      <c r="O5" s="5">
        <v>2</v>
      </c>
    </row>
    <row r="6" spans="1:15" x14ac:dyDescent="0.35">
      <c r="A6" s="2" t="s">
        <v>54</v>
      </c>
      <c r="B6" s="5">
        <v>2</v>
      </c>
      <c r="C6">
        <f t="shared" si="0"/>
        <v>1</v>
      </c>
      <c r="D6" s="3">
        <f t="shared" si="1"/>
        <v>0.66666666666666663</v>
      </c>
      <c r="N6" s="2" t="s">
        <v>51</v>
      </c>
      <c r="O6" s="5">
        <v>2</v>
      </c>
    </row>
    <row r="7" spans="1:15" x14ac:dyDescent="0.35">
      <c r="A7" s="2" t="s">
        <v>63</v>
      </c>
      <c r="B7" s="5">
        <v>2</v>
      </c>
      <c r="C7">
        <f t="shared" si="0"/>
        <v>0</v>
      </c>
      <c r="D7" s="3">
        <f t="shared" si="1"/>
        <v>1</v>
      </c>
      <c r="N7" s="2" t="s">
        <v>32</v>
      </c>
      <c r="O7" s="5">
        <v>2</v>
      </c>
    </row>
    <row r="8" spans="1:15" x14ac:dyDescent="0.35">
      <c r="A8" s="2" t="s">
        <v>58</v>
      </c>
      <c r="B8" s="5">
        <v>2</v>
      </c>
      <c r="C8">
        <f t="shared" si="0"/>
        <v>0</v>
      </c>
      <c r="D8" s="3">
        <f t="shared" si="1"/>
        <v>1</v>
      </c>
      <c r="N8" s="2" t="s">
        <v>62</v>
      </c>
      <c r="O8" s="5">
        <v>2</v>
      </c>
    </row>
    <row r="9" spans="1:15" x14ac:dyDescent="0.35">
      <c r="A9" s="2" t="s">
        <v>38</v>
      </c>
      <c r="B9" s="5">
        <v>2</v>
      </c>
      <c r="C9">
        <f t="shared" si="0"/>
        <v>0</v>
      </c>
      <c r="D9" s="3">
        <f t="shared" si="1"/>
        <v>1</v>
      </c>
      <c r="N9" s="2" t="s">
        <v>31</v>
      </c>
      <c r="O9" s="5">
        <v>2</v>
      </c>
    </row>
    <row r="10" spans="1:15" x14ac:dyDescent="0.35">
      <c r="A10" s="2" t="s">
        <v>65</v>
      </c>
      <c r="B10" s="5">
        <v>2</v>
      </c>
      <c r="C10">
        <f t="shared" si="0"/>
        <v>0</v>
      </c>
      <c r="D10" s="3">
        <f t="shared" si="1"/>
        <v>1</v>
      </c>
      <c r="N10" s="2" t="s">
        <v>36</v>
      </c>
      <c r="O10" s="5">
        <v>2</v>
      </c>
    </row>
    <row r="11" spans="1:15" x14ac:dyDescent="0.35">
      <c r="A11" s="2" t="s">
        <v>72</v>
      </c>
      <c r="B11" s="5">
        <v>2</v>
      </c>
      <c r="C11">
        <f t="shared" si="0"/>
        <v>0</v>
      </c>
      <c r="D11" s="3">
        <f t="shared" si="1"/>
        <v>1</v>
      </c>
      <c r="N11" s="2" t="s">
        <v>42</v>
      </c>
      <c r="O11" s="5">
        <v>2</v>
      </c>
    </row>
    <row r="12" spans="1:15" x14ac:dyDescent="0.35">
      <c r="A12" s="2" t="s">
        <v>49</v>
      </c>
      <c r="B12" s="5">
        <v>2</v>
      </c>
      <c r="C12">
        <f t="shared" si="0"/>
        <v>0</v>
      </c>
      <c r="D12" s="3">
        <f t="shared" si="1"/>
        <v>1</v>
      </c>
      <c r="N12" s="2" t="s">
        <v>76</v>
      </c>
      <c r="O12" s="5">
        <v>1</v>
      </c>
    </row>
    <row r="13" spans="1:15" x14ac:dyDescent="0.35">
      <c r="A13" s="2" t="s">
        <v>61</v>
      </c>
      <c r="B13" s="5">
        <v>1</v>
      </c>
      <c r="C13">
        <f t="shared" si="0"/>
        <v>1</v>
      </c>
      <c r="D13" s="3">
        <f t="shared" si="1"/>
        <v>0.5</v>
      </c>
      <c r="N13" s="2" t="s">
        <v>64</v>
      </c>
      <c r="O13" s="5">
        <v>1</v>
      </c>
    </row>
    <row r="14" spans="1:15" x14ac:dyDescent="0.35">
      <c r="A14" s="2" t="s">
        <v>45</v>
      </c>
      <c r="B14" s="5">
        <v>1</v>
      </c>
      <c r="C14">
        <f t="shared" si="0"/>
        <v>0</v>
      </c>
      <c r="D14" s="3">
        <f t="shared" si="1"/>
        <v>1</v>
      </c>
      <c r="N14" s="2" t="s">
        <v>59</v>
      </c>
      <c r="O14" s="5">
        <v>1</v>
      </c>
    </row>
    <row r="15" spans="1:15" x14ac:dyDescent="0.35">
      <c r="A15" s="2" t="s">
        <v>43</v>
      </c>
      <c r="B15" s="5">
        <v>1</v>
      </c>
      <c r="C15">
        <f t="shared" si="0"/>
        <v>0</v>
      </c>
      <c r="D15" s="3">
        <f t="shared" si="1"/>
        <v>1</v>
      </c>
      <c r="N15" s="2" t="s">
        <v>37</v>
      </c>
      <c r="O15" s="5">
        <v>1</v>
      </c>
    </row>
    <row r="16" spans="1:15" x14ac:dyDescent="0.35">
      <c r="A16" s="2" t="s">
        <v>33</v>
      </c>
      <c r="B16" s="5">
        <v>1</v>
      </c>
      <c r="C16">
        <f t="shared" si="0"/>
        <v>0</v>
      </c>
      <c r="D16" s="3">
        <f t="shared" si="1"/>
        <v>1</v>
      </c>
      <c r="N16" s="2" t="s">
        <v>27</v>
      </c>
      <c r="O16" s="5">
        <v>1</v>
      </c>
    </row>
    <row r="17" spans="1:15" x14ac:dyDescent="0.35">
      <c r="A17" s="2" t="s">
        <v>31</v>
      </c>
      <c r="B17" s="5">
        <v>1</v>
      </c>
      <c r="C17">
        <f t="shared" si="0"/>
        <v>2</v>
      </c>
      <c r="D17" s="3">
        <f t="shared" si="1"/>
        <v>0.33333333333333331</v>
      </c>
      <c r="N17" s="2" t="s">
        <v>39</v>
      </c>
      <c r="O17" s="5">
        <v>1</v>
      </c>
    </row>
    <row r="18" spans="1:15" x14ac:dyDescent="0.35">
      <c r="A18" s="2" t="s">
        <v>37</v>
      </c>
      <c r="B18" s="5">
        <v>1</v>
      </c>
      <c r="C18">
        <f t="shared" si="0"/>
        <v>1</v>
      </c>
      <c r="D18" s="3">
        <f t="shared" si="1"/>
        <v>0.5</v>
      </c>
      <c r="N18" s="2" t="s">
        <v>56</v>
      </c>
      <c r="O18" s="5">
        <v>1</v>
      </c>
    </row>
    <row r="19" spans="1:15" x14ac:dyDescent="0.35">
      <c r="A19" s="2" t="s">
        <v>41</v>
      </c>
      <c r="B19" s="5">
        <v>1</v>
      </c>
      <c r="C19">
        <f t="shared" si="0"/>
        <v>0</v>
      </c>
      <c r="D19" s="3">
        <f t="shared" si="1"/>
        <v>1</v>
      </c>
      <c r="N19" s="2" t="s">
        <v>77</v>
      </c>
      <c r="O19" s="5">
        <v>1</v>
      </c>
    </row>
    <row r="20" spans="1:15" x14ac:dyDescent="0.35">
      <c r="A20" s="2" t="s">
        <v>64</v>
      </c>
      <c r="B20" s="5">
        <v>1</v>
      </c>
      <c r="C20">
        <f t="shared" si="0"/>
        <v>1</v>
      </c>
      <c r="D20" s="3">
        <f t="shared" si="1"/>
        <v>0.5</v>
      </c>
      <c r="N20" s="2" t="s">
        <v>55</v>
      </c>
      <c r="O20" s="5">
        <v>1</v>
      </c>
    </row>
    <row r="21" spans="1:15" x14ac:dyDescent="0.35">
      <c r="A21" s="2" t="s">
        <v>70</v>
      </c>
      <c r="B21" s="5">
        <v>1</v>
      </c>
      <c r="C21">
        <f t="shared" si="0"/>
        <v>0</v>
      </c>
      <c r="D21" s="3">
        <f t="shared" si="1"/>
        <v>1</v>
      </c>
      <c r="N21" s="2" t="s">
        <v>61</v>
      </c>
      <c r="O21" s="5">
        <v>1</v>
      </c>
    </row>
    <row r="22" spans="1:15" x14ac:dyDescent="0.35">
      <c r="A22" s="2" t="s">
        <v>27</v>
      </c>
      <c r="B22" s="5">
        <v>1</v>
      </c>
      <c r="C22">
        <f t="shared" si="0"/>
        <v>1</v>
      </c>
      <c r="D22" s="3">
        <f t="shared" si="1"/>
        <v>0.5</v>
      </c>
      <c r="N22" s="2" t="s">
        <v>66</v>
      </c>
      <c r="O22" s="5">
        <v>1</v>
      </c>
    </row>
    <row r="23" spans="1:15" x14ac:dyDescent="0.35">
      <c r="A23" s="2" t="s">
        <v>57</v>
      </c>
      <c r="B23" s="5">
        <v>1</v>
      </c>
      <c r="C23">
        <f t="shared" si="0"/>
        <v>0</v>
      </c>
      <c r="D23" s="3">
        <f t="shared" si="1"/>
        <v>1</v>
      </c>
      <c r="N23" s="2" t="s">
        <v>75</v>
      </c>
      <c r="O23" s="5">
        <v>1</v>
      </c>
    </row>
    <row r="24" spans="1:15" x14ac:dyDescent="0.35">
      <c r="A24" s="2" t="s">
        <v>39</v>
      </c>
      <c r="B24" s="5">
        <v>1</v>
      </c>
      <c r="C24">
        <f t="shared" si="0"/>
        <v>1</v>
      </c>
      <c r="D24" s="3">
        <f t="shared" si="1"/>
        <v>0.5</v>
      </c>
      <c r="N24" s="2" t="s">
        <v>74</v>
      </c>
      <c r="O24" s="5">
        <v>1</v>
      </c>
    </row>
    <row r="25" spans="1:15" x14ac:dyDescent="0.35">
      <c r="A25" s="2" t="s">
        <v>59</v>
      </c>
      <c r="B25" s="5">
        <v>1</v>
      </c>
      <c r="C25">
        <f t="shared" si="0"/>
        <v>1</v>
      </c>
      <c r="D25" s="3">
        <f t="shared" si="1"/>
        <v>0.5</v>
      </c>
      <c r="N25" s="2" t="s">
        <v>30</v>
      </c>
      <c r="O25" s="5">
        <v>1</v>
      </c>
    </row>
    <row r="26" spans="1:15" x14ac:dyDescent="0.35">
      <c r="A26" s="2" t="s">
        <v>28</v>
      </c>
      <c r="B26" s="5">
        <v>1</v>
      </c>
      <c r="C26">
        <f t="shared" si="0"/>
        <v>0</v>
      </c>
      <c r="D26" s="3">
        <f t="shared" si="1"/>
        <v>1</v>
      </c>
      <c r="N26" s="2" t="s">
        <v>29</v>
      </c>
      <c r="O26" s="5">
        <v>1</v>
      </c>
    </row>
    <row r="27" spans="1:15" x14ac:dyDescent="0.35">
      <c r="A27" s="2" t="s">
        <v>80</v>
      </c>
      <c r="B27" s="5">
        <v>1</v>
      </c>
      <c r="C27">
        <f t="shared" si="0"/>
        <v>0</v>
      </c>
      <c r="D27" s="3">
        <f t="shared" si="1"/>
        <v>1</v>
      </c>
      <c r="N27" s="2" t="s">
        <v>60</v>
      </c>
      <c r="O27" s="5">
        <v>1</v>
      </c>
    </row>
    <row r="28" spans="1:15" x14ac:dyDescent="0.35">
      <c r="A28" s="2" t="s">
        <v>52</v>
      </c>
      <c r="B28" s="5">
        <v>1</v>
      </c>
      <c r="C28">
        <f t="shared" si="0"/>
        <v>0</v>
      </c>
      <c r="D28" s="3">
        <f t="shared" si="1"/>
        <v>1</v>
      </c>
      <c r="N28" s="2" t="s">
        <v>54</v>
      </c>
      <c r="O28" s="5">
        <v>1</v>
      </c>
    </row>
    <row r="29" spans="1:15" x14ac:dyDescent="0.35">
      <c r="A29" s="2" t="s">
        <v>18</v>
      </c>
      <c r="B29" s="5">
        <v>36</v>
      </c>
      <c r="C29">
        <f t="shared" si="0"/>
        <v>36</v>
      </c>
      <c r="D29" s="3">
        <f t="shared" si="1"/>
        <v>0.5</v>
      </c>
      <c r="N29" s="2" t="s">
        <v>44</v>
      </c>
      <c r="O29" s="5">
        <v>1</v>
      </c>
    </row>
    <row r="30" spans="1:15" x14ac:dyDescent="0.35">
      <c r="C30">
        <f t="shared" si="0"/>
        <v>0</v>
      </c>
      <c r="D30" s="3" t="e">
        <f t="shared" si="1"/>
        <v>#DIV/0!</v>
      </c>
      <c r="N30" s="2" t="s">
        <v>46</v>
      </c>
      <c r="O30" s="5">
        <v>1</v>
      </c>
    </row>
    <row r="31" spans="1:15" x14ac:dyDescent="0.35">
      <c r="C31">
        <f t="shared" si="0"/>
        <v>0</v>
      </c>
      <c r="D31" s="3" t="e">
        <f t="shared" si="1"/>
        <v>#DIV/0!</v>
      </c>
      <c r="N31" s="2" t="s">
        <v>18</v>
      </c>
      <c r="O31" s="5">
        <v>36</v>
      </c>
    </row>
    <row r="32" spans="1:15" x14ac:dyDescent="0.35">
      <c r="C32">
        <f t="shared" si="0"/>
        <v>0</v>
      </c>
      <c r="D32" s="3" t="e">
        <f t="shared" si="1"/>
        <v>#DIV/0!</v>
      </c>
    </row>
    <row r="33" spans="3:4" x14ac:dyDescent="0.35">
      <c r="C33">
        <f t="shared" si="0"/>
        <v>0</v>
      </c>
      <c r="D33" s="3" t="e">
        <f t="shared" si="1"/>
        <v>#DIV/0!</v>
      </c>
    </row>
    <row r="34" spans="3:4" x14ac:dyDescent="0.35">
      <c r="C34">
        <f t="shared" si="0"/>
        <v>0</v>
      </c>
      <c r="D34" s="3" t="e">
        <f t="shared" si="1"/>
        <v>#DIV/0!</v>
      </c>
    </row>
    <row r="35" spans="3:4" x14ac:dyDescent="0.35">
      <c r="C35">
        <f t="shared" si="0"/>
        <v>0</v>
      </c>
      <c r="D35" s="3" t="e">
        <f t="shared" si="1"/>
        <v>#DIV/0!</v>
      </c>
    </row>
    <row r="36" spans="3:4" x14ac:dyDescent="0.35">
      <c r="C36">
        <f t="shared" si="0"/>
        <v>0</v>
      </c>
      <c r="D36" s="3" t="e">
        <f t="shared" si="1"/>
        <v>#DIV/0!</v>
      </c>
    </row>
    <row r="37" spans="3:4" x14ac:dyDescent="0.35">
      <c r="C37">
        <f t="shared" si="0"/>
        <v>0</v>
      </c>
      <c r="D37" s="3" t="e">
        <f t="shared" si="1"/>
        <v>#DIV/0!</v>
      </c>
    </row>
    <row r="38" spans="3:4" x14ac:dyDescent="0.35">
      <c r="C38">
        <f t="shared" si="0"/>
        <v>0</v>
      </c>
      <c r="D38" s="3" t="e">
        <f t="shared" si="1"/>
        <v>#DIV/0!</v>
      </c>
    </row>
    <row r="39" spans="3:4" x14ac:dyDescent="0.35">
      <c r="C39">
        <f t="shared" si="0"/>
        <v>0</v>
      </c>
      <c r="D39" s="3" t="e">
        <f t="shared" si="1"/>
        <v>#DIV/0!</v>
      </c>
    </row>
    <row r="40" spans="3:4" x14ac:dyDescent="0.35">
      <c r="C40">
        <f t="shared" si="0"/>
        <v>0</v>
      </c>
      <c r="D40" s="3" t="e">
        <f t="shared" si="1"/>
        <v>#DIV/0!</v>
      </c>
    </row>
    <row r="41" spans="3:4" x14ac:dyDescent="0.35">
      <c r="C41">
        <f t="shared" si="0"/>
        <v>0</v>
      </c>
      <c r="D41" s="3" t="e">
        <f t="shared" si="1"/>
        <v>#DIV/0!</v>
      </c>
    </row>
    <row r="42" spans="3:4" x14ac:dyDescent="0.35">
      <c r="C42">
        <f t="shared" si="0"/>
        <v>0</v>
      </c>
      <c r="D42" s="3" t="e">
        <f t="shared" si="1"/>
        <v>#DIV/0!</v>
      </c>
    </row>
    <row r="43" spans="3:4" x14ac:dyDescent="0.35">
      <c r="C43">
        <f t="shared" si="0"/>
        <v>0</v>
      </c>
      <c r="D43" s="3" t="e">
        <f t="shared" si="1"/>
        <v>#DIV/0!</v>
      </c>
    </row>
    <row r="44" spans="3:4" x14ac:dyDescent="0.35">
      <c r="C44">
        <f t="shared" si="0"/>
        <v>0</v>
      </c>
      <c r="D44" s="3" t="e">
        <f t="shared" si="1"/>
        <v>#DIV/0!</v>
      </c>
    </row>
    <row r="45" spans="3:4" x14ac:dyDescent="0.35">
      <c r="C45">
        <f t="shared" si="0"/>
        <v>0</v>
      </c>
      <c r="D45" s="3" t="e">
        <f t="shared" si="1"/>
        <v>#DIV/0!</v>
      </c>
    </row>
    <row r="46" spans="3:4" x14ac:dyDescent="0.35">
      <c r="C46">
        <f t="shared" si="0"/>
        <v>0</v>
      </c>
      <c r="D46" s="3" t="e">
        <f t="shared" si="1"/>
        <v>#DIV/0!</v>
      </c>
    </row>
    <row r="47" spans="3:4" x14ac:dyDescent="0.35">
      <c r="C47">
        <f t="shared" si="0"/>
        <v>0</v>
      </c>
      <c r="D47" s="3" t="e">
        <f t="shared" si="1"/>
        <v>#DIV/0!</v>
      </c>
    </row>
    <row r="48" spans="3:4" x14ac:dyDescent="0.35">
      <c r="C48">
        <f t="shared" si="0"/>
        <v>0</v>
      </c>
      <c r="D48" s="3" t="e">
        <f t="shared" si="1"/>
        <v>#DIV/0!</v>
      </c>
    </row>
    <row r="49" spans="3:4" x14ac:dyDescent="0.35">
      <c r="C49">
        <f t="shared" si="0"/>
        <v>0</v>
      </c>
      <c r="D49" s="3" t="e">
        <f t="shared" si="1"/>
        <v>#DIV/0!</v>
      </c>
    </row>
    <row r="50" spans="3:4" x14ac:dyDescent="0.35">
      <c r="C50">
        <f t="shared" si="0"/>
        <v>0</v>
      </c>
      <c r="D50" s="3" t="e">
        <f t="shared" si="1"/>
        <v>#DIV/0!</v>
      </c>
    </row>
    <row r="51" spans="3:4" x14ac:dyDescent="0.35">
      <c r="C51">
        <f t="shared" si="0"/>
        <v>0</v>
      </c>
      <c r="D51" s="3" t="e">
        <f t="shared" si="1"/>
        <v>#DIV/0!</v>
      </c>
    </row>
    <row r="52" spans="3:4" x14ac:dyDescent="0.35">
      <c r="C52">
        <f t="shared" si="0"/>
        <v>0</v>
      </c>
      <c r="D52" s="3" t="e">
        <f t="shared" si="1"/>
        <v>#DIV/0!</v>
      </c>
    </row>
    <row r="53" spans="3:4" x14ac:dyDescent="0.35">
      <c r="C53">
        <f t="shared" si="0"/>
        <v>0</v>
      </c>
      <c r="D53" s="3" t="e">
        <f t="shared" si="1"/>
        <v>#DIV/0!</v>
      </c>
    </row>
    <row r="54" spans="3:4" x14ac:dyDescent="0.35">
      <c r="C54">
        <f t="shared" si="0"/>
        <v>0</v>
      </c>
      <c r="D54" s="3" t="e">
        <f t="shared" si="1"/>
        <v>#DIV/0!</v>
      </c>
    </row>
    <row r="55" spans="3:4" x14ac:dyDescent="0.35">
      <c r="C55">
        <f t="shared" si="0"/>
        <v>0</v>
      </c>
      <c r="D55" s="3" t="e">
        <f t="shared" si="1"/>
        <v>#DIV/0!</v>
      </c>
    </row>
    <row r="56" spans="3:4" x14ac:dyDescent="0.35">
      <c r="C56">
        <f t="shared" si="0"/>
        <v>0</v>
      </c>
      <c r="D56" s="3" t="e">
        <f t="shared" si="1"/>
        <v>#DIV/0!</v>
      </c>
    </row>
    <row r="57" spans="3:4" x14ac:dyDescent="0.35">
      <c r="C57">
        <f t="shared" si="0"/>
        <v>0</v>
      </c>
      <c r="D57" s="3" t="e">
        <f t="shared" si="1"/>
        <v>#DIV/0!</v>
      </c>
    </row>
    <row r="58" spans="3:4" x14ac:dyDescent="0.35">
      <c r="C58">
        <f t="shared" si="0"/>
        <v>0</v>
      </c>
      <c r="D58" s="3" t="e">
        <f t="shared" si="1"/>
        <v>#DIV/0!</v>
      </c>
    </row>
    <row r="59" spans="3:4" x14ac:dyDescent="0.35">
      <c r="C59">
        <f t="shared" si="0"/>
        <v>0</v>
      </c>
      <c r="D59" s="3" t="e">
        <f t="shared" si="1"/>
        <v>#DIV/0!</v>
      </c>
    </row>
    <row r="60" spans="3:4" x14ac:dyDescent="0.35">
      <c r="C60">
        <f t="shared" si="0"/>
        <v>0</v>
      </c>
      <c r="D60" s="3" t="e">
        <f t="shared" si="1"/>
        <v>#DIV/0!</v>
      </c>
    </row>
    <row r="61" spans="3:4" x14ac:dyDescent="0.35">
      <c r="C61">
        <f t="shared" si="0"/>
        <v>0</v>
      </c>
      <c r="D61" s="3" t="e">
        <f t="shared" si="1"/>
        <v>#DIV/0!</v>
      </c>
    </row>
    <row r="62" spans="3:4" x14ac:dyDescent="0.35">
      <c r="C62">
        <f t="shared" si="0"/>
        <v>0</v>
      </c>
      <c r="D62" s="3" t="e">
        <f t="shared" si="1"/>
        <v>#DIV/0!</v>
      </c>
    </row>
    <row r="63" spans="3:4" x14ac:dyDescent="0.35">
      <c r="C63">
        <f t="shared" si="0"/>
        <v>0</v>
      </c>
      <c r="D63" s="3" t="e">
        <f t="shared" si="1"/>
        <v>#DIV/0!</v>
      </c>
    </row>
    <row r="64" spans="3:4" x14ac:dyDescent="0.35">
      <c r="C64">
        <f t="shared" si="0"/>
        <v>0</v>
      </c>
      <c r="D64" s="3" t="e">
        <f t="shared" si="1"/>
        <v>#DIV/0!</v>
      </c>
    </row>
    <row r="65" spans="3:4" x14ac:dyDescent="0.35">
      <c r="C65">
        <f t="shared" si="0"/>
        <v>0</v>
      </c>
      <c r="D65" s="3" t="e">
        <f t="shared" si="1"/>
        <v>#DIV/0!</v>
      </c>
    </row>
    <row r="66" spans="3:4" x14ac:dyDescent="0.35">
      <c r="C66">
        <f t="shared" si="0"/>
        <v>0</v>
      </c>
      <c r="D66" s="3" t="e">
        <f t="shared" si="1"/>
        <v>#DIV/0!</v>
      </c>
    </row>
    <row r="67" spans="3:4" x14ac:dyDescent="0.35">
      <c r="C67">
        <f t="shared" si="0"/>
        <v>0</v>
      </c>
      <c r="D67" s="3" t="e">
        <f t="shared" si="1"/>
        <v>#DIV/0!</v>
      </c>
    </row>
    <row r="68" spans="3:4" x14ac:dyDescent="0.35">
      <c r="C68">
        <f t="shared" si="0"/>
        <v>0</v>
      </c>
      <c r="D68" s="3" t="e">
        <f t="shared" si="1"/>
        <v>#DIV/0!</v>
      </c>
    </row>
    <row r="69" spans="3:4" x14ac:dyDescent="0.35">
      <c r="C69">
        <f t="shared" ref="C69:C132" si="2">IFERROR(VLOOKUP(A69,N:O,2,FALSE),0)</f>
        <v>0</v>
      </c>
      <c r="D69" s="3" t="e">
        <f t="shared" ref="D69:D132" si="3">B69/(B69+C69)</f>
        <v>#DIV/0!</v>
      </c>
    </row>
    <row r="70" spans="3:4" x14ac:dyDescent="0.35">
      <c r="C70">
        <f t="shared" si="2"/>
        <v>0</v>
      </c>
      <c r="D70" s="3" t="e">
        <f t="shared" si="3"/>
        <v>#DIV/0!</v>
      </c>
    </row>
    <row r="71" spans="3:4" x14ac:dyDescent="0.35">
      <c r="C71">
        <f t="shared" si="2"/>
        <v>0</v>
      </c>
      <c r="D71" s="3" t="e">
        <f t="shared" si="3"/>
        <v>#DIV/0!</v>
      </c>
    </row>
    <row r="72" spans="3:4" x14ac:dyDescent="0.35">
      <c r="C72">
        <f t="shared" si="2"/>
        <v>0</v>
      </c>
      <c r="D72" s="3" t="e">
        <f t="shared" si="3"/>
        <v>#DIV/0!</v>
      </c>
    </row>
    <row r="73" spans="3:4" x14ac:dyDescent="0.35">
      <c r="C73">
        <f t="shared" si="2"/>
        <v>0</v>
      </c>
      <c r="D73" s="3" t="e">
        <f t="shared" si="3"/>
        <v>#DIV/0!</v>
      </c>
    </row>
    <row r="74" spans="3:4" x14ac:dyDescent="0.35">
      <c r="C74">
        <f t="shared" si="2"/>
        <v>0</v>
      </c>
      <c r="D74" s="3" t="e">
        <f t="shared" si="3"/>
        <v>#DIV/0!</v>
      </c>
    </row>
    <row r="75" spans="3:4" x14ac:dyDescent="0.35">
      <c r="C75">
        <f t="shared" si="2"/>
        <v>0</v>
      </c>
      <c r="D75" s="3" t="e">
        <f t="shared" si="3"/>
        <v>#DIV/0!</v>
      </c>
    </row>
    <row r="76" spans="3:4" x14ac:dyDescent="0.35">
      <c r="C76">
        <f t="shared" si="2"/>
        <v>0</v>
      </c>
      <c r="D76" s="3" t="e">
        <f t="shared" si="3"/>
        <v>#DIV/0!</v>
      </c>
    </row>
    <row r="77" spans="3:4" x14ac:dyDescent="0.35">
      <c r="C77">
        <f t="shared" si="2"/>
        <v>0</v>
      </c>
      <c r="D77" s="3" t="e">
        <f t="shared" si="3"/>
        <v>#DIV/0!</v>
      </c>
    </row>
    <row r="78" spans="3:4" x14ac:dyDescent="0.35">
      <c r="C78">
        <f t="shared" si="2"/>
        <v>0</v>
      </c>
      <c r="D78" s="3" t="e">
        <f t="shared" si="3"/>
        <v>#DIV/0!</v>
      </c>
    </row>
    <row r="79" spans="3:4" x14ac:dyDescent="0.35">
      <c r="C79">
        <f t="shared" si="2"/>
        <v>0</v>
      </c>
      <c r="D79" s="3" t="e">
        <f t="shared" si="3"/>
        <v>#DIV/0!</v>
      </c>
    </row>
    <row r="80" spans="3:4" x14ac:dyDescent="0.35">
      <c r="C80">
        <f t="shared" si="2"/>
        <v>0</v>
      </c>
      <c r="D80" s="3" t="e">
        <f t="shared" si="3"/>
        <v>#DIV/0!</v>
      </c>
    </row>
    <row r="81" spans="3:4" x14ac:dyDescent="0.35">
      <c r="C81">
        <f t="shared" si="2"/>
        <v>0</v>
      </c>
      <c r="D81" s="3" t="e">
        <f t="shared" si="3"/>
        <v>#DIV/0!</v>
      </c>
    </row>
    <row r="82" spans="3:4" x14ac:dyDescent="0.35">
      <c r="C82">
        <f t="shared" si="2"/>
        <v>0</v>
      </c>
      <c r="D82" s="3" t="e">
        <f t="shared" si="3"/>
        <v>#DIV/0!</v>
      </c>
    </row>
    <row r="83" spans="3:4" x14ac:dyDescent="0.35">
      <c r="C83">
        <f t="shared" si="2"/>
        <v>0</v>
      </c>
      <c r="D83" s="3" t="e">
        <f t="shared" si="3"/>
        <v>#DIV/0!</v>
      </c>
    </row>
    <row r="84" spans="3:4" x14ac:dyDescent="0.35">
      <c r="C84">
        <f t="shared" si="2"/>
        <v>0</v>
      </c>
      <c r="D84" s="3" t="e">
        <f t="shared" si="3"/>
        <v>#DIV/0!</v>
      </c>
    </row>
    <row r="85" spans="3:4" x14ac:dyDescent="0.35">
      <c r="C85">
        <f t="shared" si="2"/>
        <v>0</v>
      </c>
      <c r="D85" s="3" t="e">
        <f t="shared" si="3"/>
        <v>#DIV/0!</v>
      </c>
    </row>
    <row r="86" spans="3:4" x14ac:dyDescent="0.35">
      <c r="C86">
        <f t="shared" si="2"/>
        <v>0</v>
      </c>
      <c r="D86" s="3" t="e">
        <f t="shared" si="3"/>
        <v>#DIV/0!</v>
      </c>
    </row>
    <row r="87" spans="3:4" x14ac:dyDescent="0.35">
      <c r="C87">
        <f t="shared" si="2"/>
        <v>0</v>
      </c>
      <c r="D87" s="3" t="e">
        <f t="shared" si="3"/>
        <v>#DIV/0!</v>
      </c>
    </row>
    <row r="88" spans="3:4" x14ac:dyDescent="0.35">
      <c r="C88">
        <f t="shared" si="2"/>
        <v>0</v>
      </c>
      <c r="D88" s="3" t="e">
        <f t="shared" si="3"/>
        <v>#DIV/0!</v>
      </c>
    </row>
    <row r="89" spans="3:4" x14ac:dyDescent="0.35">
      <c r="C89">
        <f t="shared" si="2"/>
        <v>0</v>
      </c>
      <c r="D89" s="3" t="e">
        <f t="shared" si="3"/>
        <v>#DIV/0!</v>
      </c>
    </row>
    <row r="90" spans="3:4" x14ac:dyDescent="0.35">
      <c r="C90">
        <f t="shared" si="2"/>
        <v>0</v>
      </c>
      <c r="D90" s="3" t="e">
        <f t="shared" si="3"/>
        <v>#DIV/0!</v>
      </c>
    </row>
    <row r="91" spans="3:4" x14ac:dyDescent="0.35">
      <c r="C91">
        <f t="shared" si="2"/>
        <v>0</v>
      </c>
      <c r="D91" s="3" t="e">
        <f t="shared" si="3"/>
        <v>#DIV/0!</v>
      </c>
    </row>
    <row r="92" spans="3:4" x14ac:dyDescent="0.35">
      <c r="C92">
        <f t="shared" si="2"/>
        <v>0</v>
      </c>
      <c r="D92" s="3" t="e">
        <f t="shared" si="3"/>
        <v>#DIV/0!</v>
      </c>
    </row>
    <row r="93" spans="3:4" x14ac:dyDescent="0.35">
      <c r="C93">
        <f t="shared" si="2"/>
        <v>0</v>
      </c>
      <c r="D93" s="3" t="e">
        <f t="shared" si="3"/>
        <v>#DIV/0!</v>
      </c>
    </row>
    <row r="94" spans="3:4" x14ac:dyDescent="0.35">
      <c r="C94">
        <f t="shared" si="2"/>
        <v>0</v>
      </c>
      <c r="D94" s="3" t="e">
        <f t="shared" si="3"/>
        <v>#DIV/0!</v>
      </c>
    </row>
    <row r="95" spans="3:4" x14ac:dyDescent="0.35">
      <c r="C95">
        <f t="shared" si="2"/>
        <v>0</v>
      </c>
      <c r="D95" s="3" t="e">
        <f t="shared" si="3"/>
        <v>#DIV/0!</v>
      </c>
    </row>
    <row r="96" spans="3:4" x14ac:dyDescent="0.35">
      <c r="C96">
        <f t="shared" si="2"/>
        <v>0</v>
      </c>
      <c r="D96" s="3" t="e">
        <f t="shared" si="3"/>
        <v>#DIV/0!</v>
      </c>
    </row>
    <row r="97" spans="3:4" x14ac:dyDescent="0.35">
      <c r="C97">
        <f t="shared" si="2"/>
        <v>0</v>
      </c>
      <c r="D97" s="3" t="e">
        <f t="shared" si="3"/>
        <v>#DIV/0!</v>
      </c>
    </row>
    <row r="98" spans="3:4" x14ac:dyDescent="0.35">
      <c r="C98">
        <f t="shared" si="2"/>
        <v>0</v>
      </c>
      <c r="D98" s="3" t="e">
        <f t="shared" si="3"/>
        <v>#DIV/0!</v>
      </c>
    </row>
    <row r="99" spans="3:4" x14ac:dyDescent="0.35">
      <c r="C99">
        <f t="shared" si="2"/>
        <v>0</v>
      </c>
      <c r="D99" s="3" t="e">
        <f t="shared" si="3"/>
        <v>#DIV/0!</v>
      </c>
    </row>
    <row r="100" spans="3:4" x14ac:dyDescent="0.35">
      <c r="C100">
        <f t="shared" si="2"/>
        <v>0</v>
      </c>
      <c r="D100" s="3" t="e">
        <f t="shared" si="3"/>
        <v>#DIV/0!</v>
      </c>
    </row>
    <row r="101" spans="3:4" x14ac:dyDescent="0.35">
      <c r="C101">
        <f t="shared" si="2"/>
        <v>0</v>
      </c>
      <c r="D101" s="3" t="e">
        <f t="shared" si="3"/>
        <v>#DIV/0!</v>
      </c>
    </row>
    <row r="102" spans="3:4" x14ac:dyDescent="0.35">
      <c r="C102">
        <f t="shared" si="2"/>
        <v>0</v>
      </c>
      <c r="D102" s="3" t="e">
        <f t="shared" si="3"/>
        <v>#DIV/0!</v>
      </c>
    </row>
    <row r="103" spans="3:4" x14ac:dyDescent="0.35">
      <c r="C103">
        <f t="shared" si="2"/>
        <v>0</v>
      </c>
      <c r="D103" s="3" t="e">
        <f t="shared" si="3"/>
        <v>#DIV/0!</v>
      </c>
    </row>
    <row r="104" spans="3:4" x14ac:dyDescent="0.35">
      <c r="C104">
        <f t="shared" si="2"/>
        <v>0</v>
      </c>
      <c r="D104" s="3" t="e">
        <f t="shared" si="3"/>
        <v>#DIV/0!</v>
      </c>
    </row>
    <row r="105" spans="3:4" x14ac:dyDescent="0.35">
      <c r="C105">
        <f t="shared" si="2"/>
        <v>0</v>
      </c>
      <c r="D105" s="3" t="e">
        <f t="shared" si="3"/>
        <v>#DIV/0!</v>
      </c>
    </row>
    <row r="106" spans="3:4" x14ac:dyDescent="0.35">
      <c r="C106">
        <f t="shared" si="2"/>
        <v>0</v>
      </c>
      <c r="D106" s="3" t="e">
        <f t="shared" si="3"/>
        <v>#DIV/0!</v>
      </c>
    </row>
    <row r="107" spans="3:4" x14ac:dyDescent="0.35">
      <c r="C107">
        <f t="shared" si="2"/>
        <v>0</v>
      </c>
      <c r="D107" s="3" t="e">
        <f t="shared" si="3"/>
        <v>#DIV/0!</v>
      </c>
    </row>
    <row r="108" spans="3:4" x14ac:dyDescent="0.35">
      <c r="C108">
        <f t="shared" si="2"/>
        <v>0</v>
      </c>
      <c r="D108" s="3" t="e">
        <f t="shared" si="3"/>
        <v>#DIV/0!</v>
      </c>
    </row>
    <row r="109" spans="3:4" x14ac:dyDescent="0.35">
      <c r="C109">
        <f t="shared" si="2"/>
        <v>0</v>
      </c>
      <c r="D109" s="3" t="e">
        <f t="shared" si="3"/>
        <v>#DIV/0!</v>
      </c>
    </row>
    <row r="110" spans="3:4" x14ac:dyDescent="0.35">
      <c r="C110">
        <f t="shared" si="2"/>
        <v>0</v>
      </c>
      <c r="D110" s="3" t="e">
        <f t="shared" si="3"/>
        <v>#DIV/0!</v>
      </c>
    </row>
    <row r="111" spans="3:4" x14ac:dyDescent="0.35">
      <c r="C111">
        <f t="shared" si="2"/>
        <v>0</v>
      </c>
      <c r="D111" s="3" t="e">
        <f t="shared" si="3"/>
        <v>#DIV/0!</v>
      </c>
    </row>
    <row r="112" spans="3:4" x14ac:dyDescent="0.35">
      <c r="C112">
        <f t="shared" si="2"/>
        <v>0</v>
      </c>
      <c r="D112" s="3" t="e">
        <f t="shared" si="3"/>
        <v>#DIV/0!</v>
      </c>
    </row>
    <row r="113" spans="3:4" x14ac:dyDescent="0.35">
      <c r="C113">
        <f t="shared" si="2"/>
        <v>0</v>
      </c>
      <c r="D113" s="3" t="e">
        <f t="shared" si="3"/>
        <v>#DIV/0!</v>
      </c>
    </row>
    <row r="114" spans="3:4" x14ac:dyDescent="0.35">
      <c r="C114">
        <f t="shared" si="2"/>
        <v>0</v>
      </c>
      <c r="D114" s="3" t="e">
        <f t="shared" si="3"/>
        <v>#DIV/0!</v>
      </c>
    </row>
    <row r="115" spans="3:4" x14ac:dyDescent="0.35">
      <c r="C115">
        <f t="shared" si="2"/>
        <v>0</v>
      </c>
      <c r="D115" s="3" t="e">
        <f t="shared" si="3"/>
        <v>#DIV/0!</v>
      </c>
    </row>
    <row r="116" spans="3:4" x14ac:dyDescent="0.35">
      <c r="C116">
        <f t="shared" si="2"/>
        <v>0</v>
      </c>
      <c r="D116" s="3" t="e">
        <f t="shared" si="3"/>
        <v>#DIV/0!</v>
      </c>
    </row>
    <row r="117" spans="3:4" x14ac:dyDescent="0.35">
      <c r="C117">
        <f t="shared" si="2"/>
        <v>0</v>
      </c>
      <c r="D117" s="3" t="e">
        <f t="shared" si="3"/>
        <v>#DIV/0!</v>
      </c>
    </row>
    <row r="118" spans="3:4" x14ac:dyDescent="0.35">
      <c r="C118">
        <f t="shared" si="2"/>
        <v>0</v>
      </c>
      <c r="D118" s="3" t="e">
        <f t="shared" si="3"/>
        <v>#DIV/0!</v>
      </c>
    </row>
    <row r="119" spans="3:4" x14ac:dyDescent="0.35">
      <c r="C119">
        <f t="shared" si="2"/>
        <v>0</v>
      </c>
      <c r="D119" s="3" t="e">
        <f t="shared" si="3"/>
        <v>#DIV/0!</v>
      </c>
    </row>
    <row r="120" spans="3:4" x14ac:dyDescent="0.35">
      <c r="C120">
        <f t="shared" si="2"/>
        <v>0</v>
      </c>
      <c r="D120" s="3" t="e">
        <f t="shared" si="3"/>
        <v>#DIV/0!</v>
      </c>
    </row>
    <row r="121" spans="3:4" x14ac:dyDescent="0.35">
      <c r="C121">
        <f t="shared" si="2"/>
        <v>0</v>
      </c>
      <c r="D121" s="3" t="e">
        <f t="shared" si="3"/>
        <v>#DIV/0!</v>
      </c>
    </row>
    <row r="122" spans="3:4" x14ac:dyDescent="0.35">
      <c r="C122">
        <f t="shared" si="2"/>
        <v>0</v>
      </c>
      <c r="D122" s="3" t="e">
        <f t="shared" si="3"/>
        <v>#DIV/0!</v>
      </c>
    </row>
    <row r="123" spans="3:4" x14ac:dyDescent="0.35">
      <c r="C123">
        <f t="shared" si="2"/>
        <v>0</v>
      </c>
      <c r="D123" s="3" t="e">
        <f t="shared" si="3"/>
        <v>#DIV/0!</v>
      </c>
    </row>
    <row r="124" spans="3:4" x14ac:dyDescent="0.35">
      <c r="C124">
        <f t="shared" si="2"/>
        <v>0</v>
      </c>
      <c r="D124" s="3" t="e">
        <f t="shared" si="3"/>
        <v>#DIV/0!</v>
      </c>
    </row>
    <row r="125" spans="3:4" x14ac:dyDescent="0.35">
      <c r="C125">
        <f t="shared" si="2"/>
        <v>0</v>
      </c>
      <c r="D125" s="3" t="e">
        <f t="shared" si="3"/>
        <v>#DIV/0!</v>
      </c>
    </row>
    <row r="126" spans="3:4" x14ac:dyDescent="0.35">
      <c r="C126">
        <f t="shared" si="2"/>
        <v>0</v>
      </c>
      <c r="D126" s="3" t="e">
        <f t="shared" si="3"/>
        <v>#DIV/0!</v>
      </c>
    </row>
    <row r="127" spans="3:4" x14ac:dyDescent="0.35">
      <c r="C127">
        <f t="shared" si="2"/>
        <v>0</v>
      </c>
      <c r="D127" s="3" t="e">
        <f t="shared" si="3"/>
        <v>#DIV/0!</v>
      </c>
    </row>
    <row r="128" spans="3:4" x14ac:dyDescent="0.35">
      <c r="C128">
        <f t="shared" si="2"/>
        <v>0</v>
      </c>
      <c r="D128" s="3" t="e">
        <f t="shared" si="3"/>
        <v>#DIV/0!</v>
      </c>
    </row>
    <row r="129" spans="3:4" x14ac:dyDescent="0.35">
      <c r="C129">
        <f t="shared" si="2"/>
        <v>0</v>
      </c>
      <c r="D129" s="3" t="e">
        <f t="shared" si="3"/>
        <v>#DIV/0!</v>
      </c>
    </row>
    <row r="130" spans="3:4" x14ac:dyDescent="0.35">
      <c r="C130">
        <f t="shared" si="2"/>
        <v>0</v>
      </c>
      <c r="D130" s="3" t="e">
        <f t="shared" si="3"/>
        <v>#DIV/0!</v>
      </c>
    </row>
    <row r="131" spans="3:4" x14ac:dyDescent="0.35">
      <c r="C131">
        <f t="shared" si="2"/>
        <v>0</v>
      </c>
      <c r="D131" s="3" t="e">
        <f t="shared" si="3"/>
        <v>#DIV/0!</v>
      </c>
    </row>
    <row r="132" spans="3:4" x14ac:dyDescent="0.35">
      <c r="C132">
        <f t="shared" si="2"/>
        <v>0</v>
      </c>
      <c r="D132" s="3" t="e">
        <f t="shared" si="3"/>
        <v>#DIV/0!</v>
      </c>
    </row>
    <row r="133" spans="3:4" x14ac:dyDescent="0.35">
      <c r="C133">
        <f t="shared" ref="C133:C196" si="4">IFERROR(VLOOKUP(A133,N:O,2,FALSE),0)</f>
        <v>0</v>
      </c>
      <c r="D133" s="3" t="e">
        <f t="shared" ref="D133:D184" si="5">B133/(B133+C133)</f>
        <v>#DIV/0!</v>
      </c>
    </row>
    <row r="134" spans="3:4" x14ac:dyDescent="0.35">
      <c r="C134">
        <f t="shared" si="4"/>
        <v>0</v>
      </c>
      <c r="D134" s="3" t="e">
        <f t="shared" si="5"/>
        <v>#DIV/0!</v>
      </c>
    </row>
    <row r="135" spans="3:4" x14ac:dyDescent="0.35">
      <c r="C135">
        <f t="shared" si="4"/>
        <v>0</v>
      </c>
      <c r="D135" s="3" t="e">
        <f t="shared" si="5"/>
        <v>#DIV/0!</v>
      </c>
    </row>
    <row r="136" spans="3:4" x14ac:dyDescent="0.35">
      <c r="C136">
        <f t="shared" si="4"/>
        <v>0</v>
      </c>
      <c r="D136" s="3" t="e">
        <f t="shared" si="5"/>
        <v>#DIV/0!</v>
      </c>
    </row>
    <row r="137" spans="3:4" x14ac:dyDescent="0.35">
      <c r="C137">
        <f t="shared" si="4"/>
        <v>0</v>
      </c>
      <c r="D137" s="3" t="e">
        <f t="shared" si="5"/>
        <v>#DIV/0!</v>
      </c>
    </row>
    <row r="138" spans="3:4" x14ac:dyDescent="0.35">
      <c r="C138">
        <f t="shared" si="4"/>
        <v>0</v>
      </c>
      <c r="D138" s="3" t="e">
        <f t="shared" si="5"/>
        <v>#DIV/0!</v>
      </c>
    </row>
    <row r="139" spans="3:4" x14ac:dyDescent="0.35">
      <c r="C139">
        <f t="shared" si="4"/>
        <v>0</v>
      </c>
      <c r="D139" s="3" t="e">
        <f t="shared" si="5"/>
        <v>#DIV/0!</v>
      </c>
    </row>
    <row r="140" spans="3:4" x14ac:dyDescent="0.35">
      <c r="C140">
        <f t="shared" si="4"/>
        <v>0</v>
      </c>
      <c r="D140" s="3" t="e">
        <f t="shared" si="5"/>
        <v>#DIV/0!</v>
      </c>
    </row>
    <row r="141" spans="3:4" x14ac:dyDescent="0.35">
      <c r="C141">
        <f t="shared" si="4"/>
        <v>0</v>
      </c>
      <c r="D141" s="3" t="e">
        <f t="shared" si="5"/>
        <v>#DIV/0!</v>
      </c>
    </row>
    <row r="142" spans="3:4" x14ac:dyDescent="0.35">
      <c r="C142">
        <f t="shared" si="4"/>
        <v>0</v>
      </c>
      <c r="D142" s="3" t="e">
        <f t="shared" si="5"/>
        <v>#DIV/0!</v>
      </c>
    </row>
    <row r="143" spans="3:4" x14ac:dyDescent="0.35">
      <c r="C143">
        <f t="shared" si="4"/>
        <v>0</v>
      </c>
      <c r="D143" s="3" t="e">
        <f t="shared" si="5"/>
        <v>#DIV/0!</v>
      </c>
    </row>
    <row r="144" spans="3:4" x14ac:dyDescent="0.35">
      <c r="C144">
        <f t="shared" si="4"/>
        <v>0</v>
      </c>
      <c r="D144" s="3" t="e">
        <f t="shared" si="5"/>
        <v>#DIV/0!</v>
      </c>
    </row>
    <row r="145" spans="3:4" x14ac:dyDescent="0.35">
      <c r="C145">
        <f t="shared" si="4"/>
        <v>0</v>
      </c>
      <c r="D145" s="3" t="e">
        <f t="shared" si="5"/>
        <v>#DIV/0!</v>
      </c>
    </row>
    <row r="146" spans="3:4" x14ac:dyDescent="0.35">
      <c r="C146">
        <f t="shared" si="4"/>
        <v>0</v>
      </c>
      <c r="D146" s="3" t="e">
        <f t="shared" si="5"/>
        <v>#DIV/0!</v>
      </c>
    </row>
    <row r="147" spans="3:4" x14ac:dyDescent="0.35">
      <c r="C147">
        <f t="shared" si="4"/>
        <v>0</v>
      </c>
      <c r="D147" s="3" t="e">
        <f t="shared" si="5"/>
        <v>#DIV/0!</v>
      </c>
    </row>
    <row r="148" spans="3:4" x14ac:dyDescent="0.35">
      <c r="C148">
        <f t="shared" si="4"/>
        <v>0</v>
      </c>
      <c r="D148" s="3" t="e">
        <f t="shared" si="5"/>
        <v>#DIV/0!</v>
      </c>
    </row>
    <row r="149" spans="3:4" x14ac:dyDescent="0.35">
      <c r="C149">
        <f t="shared" si="4"/>
        <v>0</v>
      </c>
      <c r="D149" s="3" t="e">
        <f t="shared" si="5"/>
        <v>#DIV/0!</v>
      </c>
    </row>
    <row r="150" spans="3:4" x14ac:dyDescent="0.35">
      <c r="C150">
        <f t="shared" si="4"/>
        <v>0</v>
      </c>
      <c r="D150" s="3" t="e">
        <f t="shared" si="5"/>
        <v>#DIV/0!</v>
      </c>
    </row>
    <row r="151" spans="3:4" x14ac:dyDescent="0.35">
      <c r="C151">
        <f t="shared" si="4"/>
        <v>0</v>
      </c>
      <c r="D151" s="3" t="e">
        <f t="shared" si="5"/>
        <v>#DIV/0!</v>
      </c>
    </row>
    <row r="152" spans="3:4" x14ac:dyDescent="0.35">
      <c r="C152">
        <f t="shared" si="4"/>
        <v>0</v>
      </c>
      <c r="D152" s="3" t="e">
        <f t="shared" si="5"/>
        <v>#DIV/0!</v>
      </c>
    </row>
    <row r="153" spans="3:4" x14ac:dyDescent="0.35">
      <c r="C153">
        <f t="shared" si="4"/>
        <v>0</v>
      </c>
      <c r="D153" s="3" t="e">
        <f t="shared" si="5"/>
        <v>#DIV/0!</v>
      </c>
    </row>
    <row r="154" spans="3:4" x14ac:dyDescent="0.35">
      <c r="C154">
        <f t="shared" si="4"/>
        <v>0</v>
      </c>
      <c r="D154" s="3" t="e">
        <f t="shared" si="5"/>
        <v>#DIV/0!</v>
      </c>
    </row>
    <row r="155" spans="3:4" x14ac:dyDescent="0.35">
      <c r="C155">
        <f t="shared" si="4"/>
        <v>0</v>
      </c>
      <c r="D155" s="3" t="e">
        <f t="shared" si="5"/>
        <v>#DIV/0!</v>
      </c>
    </row>
    <row r="156" spans="3:4" x14ac:dyDescent="0.35">
      <c r="C156">
        <f t="shared" si="4"/>
        <v>0</v>
      </c>
      <c r="D156" s="3" t="e">
        <f t="shared" si="5"/>
        <v>#DIV/0!</v>
      </c>
    </row>
    <row r="157" spans="3:4" x14ac:dyDescent="0.35">
      <c r="C157">
        <f t="shared" si="4"/>
        <v>0</v>
      </c>
      <c r="D157" s="3" t="e">
        <f t="shared" si="5"/>
        <v>#DIV/0!</v>
      </c>
    </row>
    <row r="158" spans="3:4" x14ac:dyDescent="0.35">
      <c r="C158">
        <f t="shared" si="4"/>
        <v>0</v>
      </c>
      <c r="D158" s="3" t="e">
        <f t="shared" si="5"/>
        <v>#DIV/0!</v>
      </c>
    </row>
    <row r="159" spans="3:4" x14ac:dyDescent="0.35">
      <c r="C159">
        <f t="shared" si="4"/>
        <v>0</v>
      </c>
      <c r="D159" s="3" t="e">
        <f t="shared" si="5"/>
        <v>#DIV/0!</v>
      </c>
    </row>
    <row r="160" spans="3:4" x14ac:dyDescent="0.35">
      <c r="C160">
        <f t="shared" si="4"/>
        <v>0</v>
      </c>
      <c r="D160" s="3" t="e">
        <f t="shared" si="5"/>
        <v>#DIV/0!</v>
      </c>
    </row>
    <row r="161" spans="3:4" x14ac:dyDescent="0.35">
      <c r="C161">
        <f t="shared" si="4"/>
        <v>0</v>
      </c>
      <c r="D161" s="3" t="e">
        <f t="shared" si="5"/>
        <v>#DIV/0!</v>
      </c>
    </row>
    <row r="162" spans="3:4" x14ac:dyDescent="0.35">
      <c r="C162">
        <f t="shared" si="4"/>
        <v>0</v>
      </c>
      <c r="D162" s="3" t="e">
        <f t="shared" si="5"/>
        <v>#DIV/0!</v>
      </c>
    </row>
    <row r="163" spans="3:4" x14ac:dyDescent="0.35">
      <c r="C163">
        <f t="shared" si="4"/>
        <v>0</v>
      </c>
      <c r="D163" s="3" t="e">
        <f t="shared" si="5"/>
        <v>#DIV/0!</v>
      </c>
    </row>
    <row r="164" spans="3:4" x14ac:dyDescent="0.35">
      <c r="C164">
        <f t="shared" si="4"/>
        <v>0</v>
      </c>
      <c r="D164" s="3" t="e">
        <f t="shared" si="5"/>
        <v>#DIV/0!</v>
      </c>
    </row>
    <row r="165" spans="3:4" x14ac:dyDescent="0.35">
      <c r="C165">
        <f t="shared" si="4"/>
        <v>0</v>
      </c>
      <c r="D165" s="3" t="e">
        <f t="shared" si="5"/>
        <v>#DIV/0!</v>
      </c>
    </row>
    <row r="166" spans="3:4" x14ac:dyDescent="0.35">
      <c r="C166">
        <f t="shared" si="4"/>
        <v>0</v>
      </c>
      <c r="D166" s="3" t="e">
        <f t="shared" si="5"/>
        <v>#DIV/0!</v>
      </c>
    </row>
    <row r="167" spans="3:4" x14ac:dyDescent="0.35">
      <c r="C167">
        <f t="shared" si="4"/>
        <v>0</v>
      </c>
      <c r="D167" s="3" t="e">
        <f t="shared" si="5"/>
        <v>#DIV/0!</v>
      </c>
    </row>
    <row r="168" spans="3:4" x14ac:dyDescent="0.35">
      <c r="C168">
        <f t="shared" si="4"/>
        <v>0</v>
      </c>
      <c r="D168" s="3" t="e">
        <f t="shared" si="5"/>
        <v>#DIV/0!</v>
      </c>
    </row>
    <row r="169" spans="3:4" x14ac:dyDescent="0.35">
      <c r="C169">
        <f t="shared" si="4"/>
        <v>0</v>
      </c>
      <c r="D169" s="3" t="e">
        <f t="shared" si="5"/>
        <v>#DIV/0!</v>
      </c>
    </row>
    <row r="170" spans="3:4" x14ac:dyDescent="0.35">
      <c r="C170">
        <f t="shared" si="4"/>
        <v>0</v>
      </c>
      <c r="D170" s="3" t="e">
        <f t="shared" si="5"/>
        <v>#DIV/0!</v>
      </c>
    </row>
    <row r="171" spans="3:4" x14ac:dyDescent="0.35">
      <c r="C171">
        <f t="shared" si="4"/>
        <v>0</v>
      </c>
      <c r="D171" s="3" t="e">
        <f t="shared" si="5"/>
        <v>#DIV/0!</v>
      </c>
    </row>
    <row r="172" spans="3:4" x14ac:dyDescent="0.35">
      <c r="C172">
        <f t="shared" si="4"/>
        <v>0</v>
      </c>
      <c r="D172" s="3" t="e">
        <f t="shared" si="5"/>
        <v>#DIV/0!</v>
      </c>
    </row>
    <row r="173" spans="3:4" x14ac:dyDescent="0.35">
      <c r="C173">
        <f t="shared" si="4"/>
        <v>0</v>
      </c>
      <c r="D173" s="3" t="e">
        <f t="shared" si="5"/>
        <v>#DIV/0!</v>
      </c>
    </row>
    <row r="174" spans="3:4" x14ac:dyDescent="0.35">
      <c r="C174">
        <f t="shared" si="4"/>
        <v>0</v>
      </c>
      <c r="D174" s="3" t="e">
        <f t="shared" si="5"/>
        <v>#DIV/0!</v>
      </c>
    </row>
    <row r="175" spans="3:4" x14ac:dyDescent="0.35">
      <c r="C175">
        <f t="shared" si="4"/>
        <v>0</v>
      </c>
      <c r="D175" s="3" t="e">
        <f t="shared" si="5"/>
        <v>#DIV/0!</v>
      </c>
    </row>
    <row r="176" spans="3:4" x14ac:dyDescent="0.35">
      <c r="C176">
        <f t="shared" si="4"/>
        <v>0</v>
      </c>
      <c r="D176" s="3" t="e">
        <f t="shared" si="5"/>
        <v>#DIV/0!</v>
      </c>
    </row>
    <row r="177" spans="3:4" x14ac:dyDescent="0.35">
      <c r="C177">
        <f t="shared" si="4"/>
        <v>0</v>
      </c>
      <c r="D177" s="3" t="e">
        <f t="shared" si="5"/>
        <v>#DIV/0!</v>
      </c>
    </row>
    <row r="178" spans="3:4" x14ac:dyDescent="0.35">
      <c r="C178">
        <f t="shared" si="4"/>
        <v>0</v>
      </c>
      <c r="D178" s="3" t="e">
        <f t="shared" si="5"/>
        <v>#DIV/0!</v>
      </c>
    </row>
    <row r="179" spans="3:4" x14ac:dyDescent="0.35">
      <c r="C179">
        <f t="shared" si="4"/>
        <v>0</v>
      </c>
      <c r="D179" s="3" t="e">
        <f t="shared" si="5"/>
        <v>#DIV/0!</v>
      </c>
    </row>
    <row r="180" spans="3:4" x14ac:dyDescent="0.35">
      <c r="C180">
        <f t="shared" si="4"/>
        <v>0</v>
      </c>
      <c r="D180" s="3" t="e">
        <f t="shared" si="5"/>
        <v>#DIV/0!</v>
      </c>
    </row>
    <row r="181" spans="3:4" x14ac:dyDescent="0.35">
      <c r="C181">
        <f t="shared" si="4"/>
        <v>0</v>
      </c>
      <c r="D181" s="3" t="e">
        <f t="shared" si="5"/>
        <v>#DIV/0!</v>
      </c>
    </row>
    <row r="182" spans="3:4" x14ac:dyDescent="0.35">
      <c r="C182">
        <f t="shared" si="4"/>
        <v>0</v>
      </c>
      <c r="D182" s="3" t="e">
        <f t="shared" si="5"/>
        <v>#DIV/0!</v>
      </c>
    </row>
    <row r="183" spans="3:4" x14ac:dyDescent="0.35">
      <c r="C183">
        <f t="shared" si="4"/>
        <v>0</v>
      </c>
      <c r="D183" s="3" t="e">
        <f t="shared" si="5"/>
        <v>#DIV/0!</v>
      </c>
    </row>
    <row r="184" spans="3:4" x14ac:dyDescent="0.35">
      <c r="C184">
        <f t="shared" si="4"/>
        <v>0</v>
      </c>
      <c r="D184" s="3" t="e">
        <f t="shared" si="5"/>
        <v>#DIV/0!</v>
      </c>
    </row>
    <row r="185" spans="3:4" x14ac:dyDescent="0.35">
      <c r="C185">
        <f t="shared" si="4"/>
        <v>0</v>
      </c>
      <c r="D185" s="3" t="e">
        <f t="shared" ref="D185:D248" si="6">B185/(B185+C185)</f>
        <v>#DIV/0!</v>
      </c>
    </row>
    <row r="186" spans="3:4" x14ac:dyDescent="0.35">
      <c r="C186">
        <f t="shared" si="4"/>
        <v>0</v>
      </c>
      <c r="D186" s="3" t="e">
        <f t="shared" si="6"/>
        <v>#DIV/0!</v>
      </c>
    </row>
    <row r="187" spans="3:4" x14ac:dyDescent="0.35">
      <c r="C187">
        <f t="shared" si="4"/>
        <v>0</v>
      </c>
      <c r="D187" s="3" t="e">
        <f t="shared" si="6"/>
        <v>#DIV/0!</v>
      </c>
    </row>
    <row r="188" spans="3:4" x14ac:dyDescent="0.35">
      <c r="C188">
        <f t="shared" si="4"/>
        <v>0</v>
      </c>
      <c r="D188" s="3" t="e">
        <f t="shared" si="6"/>
        <v>#DIV/0!</v>
      </c>
    </row>
    <row r="189" spans="3:4" x14ac:dyDescent="0.35">
      <c r="C189">
        <f t="shared" si="4"/>
        <v>0</v>
      </c>
      <c r="D189" s="3" t="e">
        <f t="shared" si="6"/>
        <v>#DIV/0!</v>
      </c>
    </row>
    <row r="190" spans="3:4" x14ac:dyDescent="0.35">
      <c r="C190">
        <f t="shared" si="4"/>
        <v>0</v>
      </c>
      <c r="D190" s="3" t="e">
        <f t="shared" si="6"/>
        <v>#DIV/0!</v>
      </c>
    </row>
    <row r="191" spans="3:4" x14ac:dyDescent="0.35">
      <c r="C191">
        <f t="shared" si="4"/>
        <v>0</v>
      </c>
      <c r="D191" s="3" t="e">
        <f t="shared" si="6"/>
        <v>#DIV/0!</v>
      </c>
    </row>
    <row r="192" spans="3:4" x14ac:dyDescent="0.35">
      <c r="C192">
        <f t="shared" si="4"/>
        <v>0</v>
      </c>
      <c r="D192" s="3" t="e">
        <f t="shared" si="6"/>
        <v>#DIV/0!</v>
      </c>
    </row>
    <row r="193" spans="3:4" x14ac:dyDescent="0.35">
      <c r="C193">
        <f t="shared" si="4"/>
        <v>0</v>
      </c>
      <c r="D193" s="3" t="e">
        <f t="shared" si="6"/>
        <v>#DIV/0!</v>
      </c>
    </row>
    <row r="194" spans="3:4" x14ac:dyDescent="0.35">
      <c r="C194">
        <f t="shared" si="4"/>
        <v>0</v>
      </c>
      <c r="D194" s="3" t="e">
        <f t="shared" si="6"/>
        <v>#DIV/0!</v>
      </c>
    </row>
    <row r="195" spans="3:4" x14ac:dyDescent="0.35">
      <c r="C195">
        <f t="shared" si="4"/>
        <v>0</v>
      </c>
      <c r="D195" s="3" t="e">
        <f t="shared" si="6"/>
        <v>#DIV/0!</v>
      </c>
    </row>
    <row r="196" spans="3:4" x14ac:dyDescent="0.35">
      <c r="C196">
        <f t="shared" si="4"/>
        <v>0</v>
      </c>
      <c r="D196" s="3" t="e">
        <f t="shared" si="6"/>
        <v>#DIV/0!</v>
      </c>
    </row>
    <row r="197" spans="3:4" x14ac:dyDescent="0.35">
      <c r="C197">
        <f t="shared" ref="C197:C260" si="7">IFERROR(VLOOKUP(A197,N:O,2,FALSE),0)</f>
        <v>0</v>
      </c>
      <c r="D197" s="3" t="e">
        <f t="shared" si="6"/>
        <v>#DIV/0!</v>
      </c>
    </row>
    <row r="198" spans="3:4" x14ac:dyDescent="0.35">
      <c r="C198">
        <f t="shared" si="7"/>
        <v>0</v>
      </c>
      <c r="D198" s="3" t="e">
        <f t="shared" si="6"/>
        <v>#DIV/0!</v>
      </c>
    </row>
    <row r="199" spans="3:4" x14ac:dyDescent="0.35">
      <c r="C199">
        <f t="shared" si="7"/>
        <v>0</v>
      </c>
      <c r="D199" s="3" t="e">
        <f t="shared" si="6"/>
        <v>#DIV/0!</v>
      </c>
    </row>
    <row r="200" spans="3:4" x14ac:dyDescent="0.35">
      <c r="C200">
        <f t="shared" si="7"/>
        <v>0</v>
      </c>
      <c r="D200" s="3" t="e">
        <f t="shared" si="6"/>
        <v>#DIV/0!</v>
      </c>
    </row>
    <row r="201" spans="3:4" x14ac:dyDescent="0.35">
      <c r="C201">
        <f t="shared" si="7"/>
        <v>0</v>
      </c>
      <c r="D201" s="3" t="e">
        <f t="shared" si="6"/>
        <v>#DIV/0!</v>
      </c>
    </row>
    <row r="202" spans="3:4" x14ac:dyDescent="0.35">
      <c r="C202">
        <f t="shared" si="7"/>
        <v>0</v>
      </c>
      <c r="D202" s="3" t="e">
        <f t="shared" si="6"/>
        <v>#DIV/0!</v>
      </c>
    </row>
    <row r="203" spans="3:4" x14ac:dyDescent="0.35">
      <c r="C203">
        <f t="shared" si="7"/>
        <v>0</v>
      </c>
      <c r="D203" s="3" t="e">
        <f t="shared" si="6"/>
        <v>#DIV/0!</v>
      </c>
    </row>
    <row r="204" spans="3:4" x14ac:dyDescent="0.35">
      <c r="C204">
        <f t="shared" si="7"/>
        <v>0</v>
      </c>
      <c r="D204" s="3" t="e">
        <f t="shared" si="6"/>
        <v>#DIV/0!</v>
      </c>
    </row>
    <row r="205" spans="3:4" x14ac:dyDescent="0.35">
      <c r="C205">
        <f t="shared" si="7"/>
        <v>0</v>
      </c>
      <c r="D205" s="3" t="e">
        <f t="shared" si="6"/>
        <v>#DIV/0!</v>
      </c>
    </row>
    <row r="206" spans="3:4" x14ac:dyDescent="0.35">
      <c r="C206">
        <f t="shared" si="7"/>
        <v>0</v>
      </c>
      <c r="D206" s="3" t="e">
        <f t="shared" si="6"/>
        <v>#DIV/0!</v>
      </c>
    </row>
    <row r="207" spans="3:4" x14ac:dyDescent="0.35">
      <c r="C207">
        <f t="shared" si="7"/>
        <v>0</v>
      </c>
      <c r="D207" s="3" t="e">
        <f t="shared" si="6"/>
        <v>#DIV/0!</v>
      </c>
    </row>
    <row r="208" spans="3:4" x14ac:dyDescent="0.35">
      <c r="C208">
        <f t="shared" si="7"/>
        <v>0</v>
      </c>
      <c r="D208" s="3" t="e">
        <f t="shared" si="6"/>
        <v>#DIV/0!</v>
      </c>
    </row>
    <row r="209" spans="3:4" x14ac:dyDescent="0.35">
      <c r="C209">
        <f t="shared" si="7"/>
        <v>0</v>
      </c>
      <c r="D209" s="3" t="e">
        <f t="shared" si="6"/>
        <v>#DIV/0!</v>
      </c>
    </row>
    <row r="210" spans="3:4" x14ac:dyDescent="0.35">
      <c r="C210">
        <f t="shared" si="7"/>
        <v>0</v>
      </c>
      <c r="D210" s="3" t="e">
        <f t="shared" si="6"/>
        <v>#DIV/0!</v>
      </c>
    </row>
    <row r="211" spans="3:4" x14ac:dyDescent="0.35">
      <c r="C211">
        <f t="shared" si="7"/>
        <v>0</v>
      </c>
      <c r="D211" s="3" t="e">
        <f t="shared" si="6"/>
        <v>#DIV/0!</v>
      </c>
    </row>
    <row r="212" spans="3:4" x14ac:dyDescent="0.35">
      <c r="C212">
        <f t="shared" si="7"/>
        <v>0</v>
      </c>
      <c r="D212" s="3" t="e">
        <f t="shared" si="6"/>
        <v>#DIV/0!</v>
      </c>
    </row>
    <row r="213" spans="3:4" x14ac:dyDescent="0.35">
      <c r="C213">
        <f t="shared" si="7"/>
        <v>0</v>
      </c>
      <c r="D213" s="3" t="e">
        <f t="shared" si="6"/>
        <v>#DIV/0!</v>
      </c>
    </row>
    <row r="214" spans="3:4" x14ac:dyDescent="0.35">
      <c r="C214">
        <f t="shared" si="7"/>
        <v>0</v>
      </c>
      <c r="D214" s="3" t="e">
        <f t="shared" si="6"/>
        <v>#DIV/0!</v>
      </c>
    </row>
    <row r="215" spans="3:4" x14ac:dyDescent="0.35">
      <c r="C215">
        <f t="shared" si="7"/>
        <v>0</v>
      </c>
      <c r="D215" s="3" t="e">
        <f t="shared" si="6"/>
        <v>#DIV/0!</v>
      </c>
    </row>
    <row r="216" spans="3:4" x14ac:dyDescent="0.35">
      <c r="C216">
        <f t="shared" si="7"/>
        <v>0</v>
      </c>
      <c r="D216" s="3" t="e">
        <f t="shared" si="6"/>
        <v>#DIV/0!</v>
      </c>
    </row>
    <row r="217" spans="3:4" x14ac:dyDescent="0.35">
      <c r="C217">
        <f t="shared" si="7"/>
        <v>0</v>
      </c>
      <c r="D217" s="3" t="e">
        <f t="shared" si="6"/>
        <v>#DIV/0!</v>
      </c>
    </row>
    <row r="218" spans="3:4" x14ac:dyDescent="0.35">
      <c r="C218">
        <f t="shared" si="7"/>
        <v>0</v>
      </c>
      <c r="D218" s="3" t="e">
        <f t="shared" si="6"/>
        <v>#DIV/0!</v>
      </c>
    </row>
    <row r="219" spans="3:4" x14ac:dyDescent="0.35">
      <c r="C219">
        <f t="shared" si="7"/>
        <v>0</v>
      </c>
      <c r="D219" s="3" t="e">
        <f t="shared" si="6"/>
        <v>#DIV/0!</v>
      </c>
    </row>
    <row r="220" spans="3:4" x14ac:dyDescent="0.35">
      <c r="C220">
        <f t="shared" si="7"/>
        <v>0</v>
      </c>
      <c r="D220" s="3" t="e">
        <f t="shared" si="6"/>
        <v>#DIV/0!</v>
      </c>
    </row>
    <row r="221" spans="3:4" x14ac:dyDescent="0.35">
      <c r="C221">
        <f t="shared" si="7"/>
        <v>0</v>
      </c>
      <c r="D221" s="3" t="e">
        <f t="shared" si="6"/>
        <v>#DIV/0!</v>
      </c>
    </row>
    <row r="222" spans="3:4" x14ac:dyDescent="0.35">
      <c r="C222">
        <f t="shared" si="7"/>
        <v>0</v>
      </c>
      <c r="D222" s="3" t="e">
        <f t="shared" si="6"/>
        <v>#DIV/0!</v>
      </c>
    </row>
    <row r="223" spans="3:4" x14ac:dyDescent="0.35">
      <c r="C223">
        <f t="shared" si="7"/>
        <v>0</v>
      </c>
      <c r="D223" s="3" t="e">
        <f t="shared" si="6"/>
        <v>#DIV/0!</v>
      </c>
    </row>
    <row r="224" spans="3:4" x14ac:dyDescent="0.35">
      <c r="C224">
        <f t="shared" si="7"/>
        <v>0</v>
      </c>
      <c r="D224" s="3" t="e">
        <f t="shared" si="6"/>
        <v>#DIV/0!</v>
      </c>
    </row>
    <row r="225" spans="3:4" x14ac:dyDescent="0.35">
      <c r="C225">
        <f t="shared" si="7"/>
        <v>0</v>
      </c>
      <c r="D225" s="3" t="e">
        <f t="shared" si="6"/>
        <v>#DIV/0!</v>
      </c>
    </row>
    <row r="226" spans="3:4" x14ac:dyDescent="0.35">
      <c r="C226">
        <f t="shared" si="7"/>
        <v>0</v>
      </c>
      <c r="D226" s="3" t="e">
        <f t="shared" si="6"/>
        <v>#DIV/0!</v>
      </c>
    </row>
    <row r="227" spans="3:4" x14ac:dyDescent="0.35">
      <c r="C227">
        <f t="shared" si="7"/>
        <v>0</v>
      </c>
      <c r="D227" s="3" t="e">
        <f t="shared" si="6"/>
        <v>#DIV/0!</v>
      </c>
    </row>
    <row r="228" spans="3:4" x14ac:dyDescent="0.35">
      <c r="C228">
        <f t="shared" si="7"/>
        <v>0</v>
      </c>
      <c r="D228" s="3" t="e">
        <f t="shared" si="6"/>
        <v>#DIV/0!</v>
      </c>
    </row>
    <row r="229" spans="3:4" x14ac:dyDescent="0.35">
      <c r="C229">
        <f t="shared" si="7"/>
        <v>0</v>
      </c>
      <c r="D229" s="3" t="e">
        <f t="shared" si="6"/>
        <v>#DIV/0!</v>
      </c>
    </row>
    <row r="230" spans="3:4" x14ac:dyDescent="0.35">
      <c r="C230">
        <f t="shared" si="7"/>
        <v>0</v>
      </c>
      <c r="D230" s="3" t="e">
        <f t="shared" si="6"/>
        <v>#DIV/0!</v>
      </c>
    </row>
    <row r="231" spans="3:4" x14ac:dyDescent="0.35">
      <c r="C231">
        <f t="shared" si="7"/>
        <v>0</v>
      </c>
      <c r="D231" s="3" t="e">
        <f t="shared" si="6"/>
        <v>#DIV/0!</v>
      </c>
    </row>
    <row r="232" spans="3:4" x14ac:dyDescent="0.35">
      <c r="C232">
        <f t="shared" si="7"/>
        <v>0</v>
      </c>
      <c r="D232" s="3" t="e">
        <f t="shared" si="6"/>
        <v>#DIV/0!</v>
      </c>
    </row>
    <row r="233" spans="3:4" x14ac:dyDescent="0.35">
      <c r="C233">
        <f t="shared" si="7"/>
        <v>0</v>
      </c>
      <c r="D233" s="3" t="e">
        <f t="shared" si="6"/>
        <v>#DIV/0!</v>
      </c>
    </row>
    <row r="234" spans="3:4" x14ac:dyDescent="0.35">
      <c r="C234">
        <f t="shared" si="7"/>
        <v>0</v>
      </c>
      <c r="D234" s="3" t="e">
        <f t="shared" si="6"/>
        <v>#DIV/0!</v>
      </c>
    </row>
    <row r="235" spans="3:4" x14ac:dyDescent="0.35">
      <c r="C235">
        <f t="shared" si="7"/>
        <v>0</v>
      </c>
      <c r="D235" s="3" t="e">
        <f t="shared" si="6"/>
        <v>#DIV/0!</v>
      </c>
    </row>
    <row r="236" spans="3:4" x14ac:dyDescent="0.35">
      <c r="C236">
        <f t="shared" si="7"/>
        <v>0</v>
      </c>
      <c r="D236" s="3" t="e">
        <f t="shared" si="6"/>
        <v>#DIV/0!</v>
      </c>
    </row>
    <row r="237" spans="3:4" x14ac:dyDescent="0.35">
      <c r="C237">
        <f t="shared" si="7"/>
        <v>0</v>
      </c>
      <c r="D237" s="3" t="e">
        <f t="shared" si="6"/>
        <v>#DIV/0!</v>
      </c>
    </row>
    <row r="238" spans="3:4" x14ac:dyDescent="0.35">
      <c r="C238">
        <f t="shared" si="7"/>
        <v>0</v>
      </c>
      <c r="D238" s="3" t="e">
        <f t="shared" si="6"/>
        <v>#DIV/0!</v>
      </c>
    </row>
    <row r="239" spans="3:4" x14ac:dyDescent="0.35">
      <c r="C239">
        <f t="shared" si="7"/>
        <v>0</v>
      </c>
      <c r="D239" s="3" t="e">
        <f t="shared" si="6"/>
        <v>#DIV/0!</v>
      </c>
    </row>
    <row r="240" spans="3:4" x14ac:dyDescent="0.35">
      <c r="C240">
        <f t="shared" si="7"/>
        <v>0</v>
      </c>
      <c r="D240" s="3" t="e">
        <f t="shared" si="6"/>
        <v>#DIV/0!</v>
      </c>
    </row>
    <row r="241" spans="3:4" x14ac:dyDescent="0.35">
      <c r="C241">
        <f t="shared" si="7"/>
        <v>0</v>
      </c>
      <c r="D241" s="3" t="e">
        <f t="shared" si="6"/>
        <v>#DIV/0!</v>
      </c>
    </row>
    <row r="242" spans="3:4" x14ac:dyDescent="0.35">
      <c r="C242">
        <f t="shared" si="7"/>
        <v>0</v>
      </c>
      <c r="D242" s="3" t="e">
        <f t="shared" si="6"/>
        <v>#DIV/0!</v>
      </c>
    </row>
    <row r="243" spans="3:4" x14ac:dyDescent="0.35">
      <c r="C243">
        <f t="shared" si="7"/>
        <v>0</v>
      </c>
      <c r="D243" s="3" t="e">
        <f t="shared" si="6"/>
        <v>#DIV/0!</v>
      </c>
    </row>
    <row r="244" spans="3:4" x14ac:dyDescent="0.35">
      <c r="C244">
        <f t="shared" si="7"/>
        <v>0</v>
      </c>
      <c r="D244" s="3" t="e">
        <f t="shared" si="6"/>
        <v>#DIV/0!</v>
      </c>
    </row>
    <row r="245" spans="3:4" x14ac:dyDescent="0.35">
      <c r="C245">
        <f t="shared" si="7"/>
        <v>0</v>
      </c>
      <c r="D245" s="3" t="e">
        <f t="shared" si="6"/>
        <v>#DIV/0!</v>
      </c>
    </row>
    <row r="246" spans="3:4" x14ac:dyDescent="0.35">
      <c r="C246">
        <f t="shared" si="7"/>
        <v>0</v>
      </c>
      <c r="D246" s="3" t="e">
        <f t="shared" si="6"/>
        <v>#DIV/0!</v>
      </c>
    </row>
    <row r="247" spans="3:4" x14ac:dyDescent="0.35">
      <c r="C247">
        <f t="shared" si="7"/>
        <v>0</v>
      </c>
      <c r="D247" s="3" t="e">
        <f t="shared" si="6"/>
        <v>#DIV/0!</v>
      </c>
    </row>
    <row r="248" spans="3:4" x14ac:dyDescent="0.35">
      <c r="C248">
        <f t="shared" si="7"/>
        <v>0</v>
      </c>
      <c r="D248" s="3" t="e">
        <f t="shared" si="6"/>
        <v>#DIV/0!</v>
      </c>
    </row>
    <row r="249" spans="3:4" x14ac:dyDescent="0.35">
      <c r="C249">
        <f t="shared" si="7"/>
        <v>0</v>
      </c>
      <c r="D249" s="3" t="e">
        <f t="shared" ref="D249:D312" si="8">B249/(B249+C249)</f>
        <v>#DIV/0!</v>
      </c>
    </row>
    <row r="250" spans="3:4" x14ac:dyDescent="0.35">
      <c r="C250">
        <f t="shared" si="7"/>
        <v>0</v>
      </c>
      <c r="D250" s="3" t="e">
        <f t="shared" si="8"/>
        <v>#DIV/0!</v>
      </c>
    </row>
    <row r="251" spans="3:4" x14ac:dyDescent="0.35">
      <c r="C251">
        <f t="shared" si="7"/>
        <v>0</v>
      </c>
      <c r="D251" s="3" t="e">
        <f t="shared" si="8"/>
        <v>#DIV/0!</v>
      </c>
    </row>
    <row r="252" spans="3:4" x14ac:dyDescent="0.35">
      <c r="C252">
        <f t="shared" si="7"/>
        <v>0</v>
      </c>
      <c r="D252" s="3" t="e">
        <f t="shared" si="8"/>
        <v>#DIV/0!</v>
      </c>
    </row>
    <row r="253" spans="3:4" x14ac:dyDescent="0.35">
      <c r="C253">
        <f t="shared" si="7"/>
        <v>0</v>
      </c>
      <c r="D253" s="3" t="e">
        <f t="shared" si="8"/>
        <v>#DIV/0!</v>
      </c>
    </row>
    <row r="254" spans="3:4" x14ac:dyDescent="0.35">
      <c r="C254">
        <f t="shared" si="7"/>
        <v>0</v>
      </c>
      <c r="D254" s="3" t="e">
        <f t="shared" si="8"/>
        <v>#DIV/0!</v>
      </c>
    </row>
    <row r="255" spans="3:4" x14ac:dyDescent="0.35">
      <c r="C255">
        <f t="shared" si="7"/>
        <v>0</v>
      </c>
      <c r="D255" s="3" t="e">
        <f t="shared" si="8"/>
        <v>#DIV/0!</v>
      </c>
    </row>
    <row r="256" spans="3:4" x14ac:dyDescent="0.35">
      <c r="C256">
        <f t="shared" si="7"/>
        <v>0</v>
      </c>
      <c r="D256" s="3" t="e">
        <f t="shared" si="8"/>
        <v>#DIV/0!</v>
      </c>
    </row>
    <row r="257" spans="3:4" x14ac:dyDescent="0.35">
      <c r="C257">
        <f t="shared" si="7"/>
        <v>0</v>
      </c>
      <c r="D257" s="3" t="e">
        <f t="shared" si="8"/>
        <v>#DIV/0!</v>
      </c>
    </row>
    <row r="258" spans="3:4" x14ac:dyDescent="0.35">
      <c r="C258">
        <f t="shared" si="7"/>
        <v>0</v>
      </c>
      <c r="D258" s="3" t="e">
        <f t="shared" si="8"/>
        <v>#DIV/0!</v>
      </c>
    </row>
    <row r="259" spans="3:4" x14ac:dyDescent="0.35">
      <c r="C259">
        <f t="shared" si="7"/>
        <v>0</v>
      </c>
      <c r="D259" s="3" t="e">
        <f t="shared" si="8"/>
        <v>#DIV/0!</v>
      </c>
    </row>
    <row r="260" spans="3:4" x14ac:dyDescent="0.35">
      <c r="C260">
        <f t="shared" si="7"/>
        <v>0</v>
      </c>
      <c r="D260" s="3" t="e">
        <f t="shared" si="8"/>
        <v>#DIV/0!</v>
      </c>
    </row>
    <row r="261" spans="3:4" x14ac:dyDescent="0.35">
      <c r="C261">
        <f t="shared" ref="C261:C324" si="9">IFERROR(VLOOKUP(A261,N:O,2,FALSE),0)</f>
        <v>0</v>
      </c>
      <c r="D261" s="3" t="e">
        <f t="shared" si="8"/>
        <v>#DIV/0!</v>
      </c>
    </row>
    <row r="262" spans="3:4" x14ac:dyDescent="0.35">
      <c r="C262">
        <f t="shared" si="9"/>
        <v>0</v>
      </c>
      <c r="D262" s="3" t="e">
        <f t="shared" si="8"/>
        <v>#DIV/0!</v>
      </c>
    </row>
    <row r="263" spans="3:4" x14ac:dyDescent="0.35">
      <c r="C263">
        <f t="shared" si="9"/>
        <v>0</v>
      </c>
      <c r="D263" s="3" t="e">
        <f t="shared" si="8"/>
        <v>#DIV/0!</v>
      </c>
    </row>
    <row r="264" spans="3:4" x14ac:dyDescent="0.35">
      <c r="C264">
        <f t="shared" si="9"/>
        <v>0</v>
      </c>
      <c r="D264" s="3" t="e">
        <f t="shared" si="8"/>
        <v>#DIV/0!</v>
      </c>
    </row>
    <row r="265" spans="3:4" x14ac:dyDescent="0.35">
      <c r="C265">
        <f t="shared" si="9"/>
        <v>0</v>
      </c>
      <c r="D265" s="3" t="e">
        <f t="shared" si="8"/>
        <v>#DIV/0!</v>
      </c>
    </row>
    <row r="266" spans="3:4" x14ac:dyDescent="0.35">
      <c r="C266">
        <f t="shared" si="9"/>
        <v>0</v>
      </c>
      <c r="D266" s="3" t="e">
        <f t="shared" si="8"/>
        <v>#DIV/0!</v>
      </c>
    </row>
    <row r="267" spans="3:4" x14ac:dyDescent="0.35">
      <c r="C267">
        <f t="shared" si="9"/>
        <v>0</v>
      </c>
      <c r="D267" s="3" t="e">
        <f t="shared" si="8"/>
        <v>#DIV/0!</v>
      </c>
    </row>
    <row r="268" spans="3:4" x14ac:dyDescent="0.35">
      <c r="C268">
        <f t="shared" si="9"/>
        <v>0</v>
      </c>
      <c r="D268" s="3" t="e">
        <f t="shared" si="8"/>
        <v>#DIV/0!</v>
      </c>
    </row>
    <row r="269" spans="3:4" x14ac:dyDescent="0.35">
      <c r="C269">
        <f t="shared" si="9"/>
        <v>0</v>
      </c>
      <c r="D269" s="3" t="e">
        <f t="shared" si="8"/>
        <v>#DIV/0!</v>
      </c>
    </row>
    <row r="270" spans="3:4" x14ac:dyDescent="0.35">
      <c r="C270">
        <f t="shared" si="9"/>
        <v>0</v>
      </c>
      <c r="D270" s="3" t="e">
        <f t="shared" si="8"/>
        <v>#DIV/0!</v>
      </c>
    </row>
    <row r="271" spans="3:4" x14ac:dyDescent="0.35">
      <c r="C271">
        <f t="shared" si="9"/>
        <v>0</v>
      </c>
      <c r="D271" s="3" t="e">
        <f t="shared" si="8"/>
        <v>#DIV/0!</v>
      </c>
    </row>
    <row r="272" spans="3:4" x14ac:dyDescent="0.35">
      <c r="C272">
        <f t="shared" si="9"/>
        <v>0</v>
      </c>
      <c r="D272" s="3" t="e">
        <f t="shared" si="8"/>
        <v>#DIV/0!</v>
      </c>
    </row>
    <row r="273" spans="3:4" x14ac:dyDescent="0.35">
      <c r="C273">
        <f t="shared" si="9"/>
        <v>0</v>
      </c>
      <c r="D273" s="3" t="e">
        <f t="shared" si="8"/>
        <v>#DIV/0!</v>
      </c>
    </row>
    <row r="274" spans="3:4" x14ac:dyDescent="0.35">
      <c r="C274">
        <f t="shared" si="9"/>
        <v>0</v>
      </c>
      <c r="D274" s="3" t="e">
        <f t="shared" si="8"/>
        <v>#DIV/0!</v>
      </c>
    </row>
    <row r="275" spans="3:4" x14ac:dyDescent="0.35">
      <c r="C275">
        <f t="shared" si="9"/>
        <v>0</v>
      </c>
      <c r="D275" s="3" t="e">
        <f t="shared" si="8"/>
        <v>#DIV/0!</v>
      </c>
    </row>
    <row r="276" spans="3:4" x14ac:dyDescent="0.35">
      <c r="C276">
        <f t="shared" si="9"/>
        <v>0</v>
      </c>
      <c r="D276" s="3" t="e">
        <f t="shared" si="8"/>
        <v>#DIV/0!</v>
      </c>
    </row>
    <row r="277" spans="3:4" x14ac:dyDescent="0.35">
      <c r="C277">
        <f t="shared" si="9"/>
        <v>0</v>
      </c>
      <c r="D277" s="3" t="e">
        <f t="shared" si="8"/>
        <v>#DIV/0!</v>
      </c>
    </row>
    <row r="278" spans="3:4" x14ac:dyDescent="0.35">
      <c r="C278">
        <f t="shared" si="9"/>
        <v>0</v>
      </c>
      <c r="D278" s="3" t="e">
        <f t="shared" si="8"/>
        <v>#DIV/0!</v>
      </c>
    </row>
    <row r="279" spans="3:4" x14ac:dyDescent="0.35">
      <c r="C279">
        <f t="shared" si="9"/>
        <v>0</v>
      </c>
      <c r="D279" s="3" t="e">
        <f t="shared" si="8"/>
        <v>#DIV/0!</v>
      </c>
    </row>
    <row r="280" spans="3:4" x14ac:dyDescent="0.35">
      <c r="C280">
        <f t="shared" si="9"/>
        <v>0</v>
      </c>
      <c r="D280" s="3" t="e">
        <f t="shared" si="8"/>
        <v>#DIV/0!</v>
      </c>
    </row>
    <row r="281" spans="3:4" x14ac:dyDescent="0.35">
      <c r="C281">
        <f t="shared" si="9"/>
        <v>0</v>
      </c>
      <c r="D281" s="3" t="e">
        <f t="shared" si="8"/>
        <v>#DIV/0!</v>
      </c>
    </row>
    <row r="282" spans="3:4" x14ac:dyDescent="0.35">
      <c r="C282">
        <f t="shared" si="9"/>
        <v>0</v>
      </c>
      <c r="D282" s="3" t="e">
        <f t="shared" si="8"/>
        <v>#DIV/0!</v>
      </c>
    </row>
    <row r="283" spans="3:4" x14ac:dyDescent="0.35">
      <c r="C283">
        <f t="shared" si="9"/>
        <v>0</v>
      </c>
      <c r="D283" s="3" t="e">
        <f t="shared" si="8"/>
        <v>#DIV/0!</v>
      </c>
    </row>
    <row r="284" spans="3:4" x14ac:dyDescent="0.35">
      <c r="C284">
        <f t="shared" si="9"/>
        <v>0</v>
      </c>
      <c r="D284" s="3" t="e">
        <f t="shared" si="8"/>
        <v>#DIV/0!</v>
      </c>
    </row>
    <row r="285" spans="3:4" x14ac:dyDescent="0.35">
      <c r="C285">
        <f t="shared" si="9"/>
        <v>0</v>
      </c>
      <c r="D285" s="3" t="e">
        <f t="shared" si="8"/>
        <v>#DIV/0!</v>
      </c>
    </row>
    <row r="286" spans="3:4" x14ac:dyDescent="0.35">
      <c r="C286">
        <f t="shared" si="9"/>
        <v>0</v>
      </c>
      <c r="D286" s="3" t="e">
        <f t="shared" si="8"/>
        <v>#DIV/0!</v>
      </c>
    </row>
    <row r="287" spans="3:4" x14ac:dyDescent="0.35">
      <c r="C287">
        <f t="shared" si="9"/>
        <v>0</v>
      </c>
      <c r="D287" s="3" t="e">
        <f t="shared" si="8"/>
        <v>#DIV/0!</v>
      </c>
    </row>
    <row r="288" spans="3:4" x14ac:dyDescent="0.35">
      <c r="C288">
        <f t="shared" si="9"/>
        <v>0</v>
      </c>
      <c r="D288" s="3" t="e">
        <f t="shared" si="8"/>
        <v>#DIV/0!</v>
      </c>
    </row>
    <row r="289" spans="3:4" x14ac:dyDescent="0.35">
      <c r="C289">
        <f t="shared" si="9"/>
        <v>0</v>
      </c>
      <c r="D289" s="3" t="e">
        <f t="shared" si="8"/>
        <v>#DIV/0!</v>
      </c>
    </row>
    <row r="290" spans="3:4" x14ac:dyDescent="0.35">
      <c r="C290">
        <f t="shared" si="9"/>
        <v>0</v>
      </c>
      <c r="D290" s="3" t="e">
        <f t="shared" si="8"/>
        <v>#DIV/0!</v>
      </c>
    </row>
    <row r="291" spans="3:4" x14ac:dyDescent="0.35">
      <c r="C291">
        <f t="shared" si="9"/>
        <v>0</v>
      </c>
      <c r="D291" s="3" t="e">
        <f t="shared" si="8"/>
        <v>#DIV/0!</v>
      </c>
    </row>
    <row r="292" spans="3:4" x14ac:dyDescent="0.35">
      <c r="C292">
        <f t="shared" si="9"/>
        <v>0</v>
      </c>
      <c r="D292" s="3" t="e">
        <f t="shared" si="8"/>
        <v>#DIV/0!</v>
      </c>
    </row>
    <row r="293" spans="3:4" x14ac:dyDescent="0.35">
      <c r="C293">
        <f t="shared" si="9"/>
        <v>0</v>
      </c>
      <c r="D293" s="3" t="e">
        <f t="shared" si="8"/>
        <v>#DIV/0!</v>
      </c>
    </row>
    <row r="294" spans="3:4" x14ac:dyDescent="0.35">
      <c r="C294">
        <f t="shared" si="9"/>
        <v>0</v>
      </c>
      <c r="D294" s="3" t="e">
        <f t="shared" si="8"/>
        <v>#DIV/0!</v>
      </c>
    </row>
    <row r="295" spans="3:4" x14ac:dyDescent="0.35">
      <c r="C295">
        <f t="shared" si="9"/>
        <v>0</v>
      </c>
      <c r="D295" s="3" t="e">
        <f t="shared" si="8"/>
        <v>#DIV/0!</v>
      </c>
    </row>
    <row r="296" spans="3:4" x14ac:dyDescent="0.35">
      <c r="C296">
        <f t="shared" si="9"/>
        <v>0</v>
      </c>
      <c r="D296" s="3" t="e">
        <f t="shared" si="8"/>
        <v>#DIV/0!</v>
      </c>
    </row>
    <row r="297" spans="3:4" x14ac:dyDescent="0.35">
      <c r="C297">
        <f t="shared" si="9"/>
        <v>0</v>
      </c>
      <c r="D297" s="3" t="e">
        <f t="shared" si="8"/>
        <v>#DIV/0!</v>
      </c>
    </row>
    <row r="298" spans="3:4" x14ac:dyDescent="0.35">
      <c r="C298">
        <f t="shared" si="9"/>
        <v>0</v>
      </c>
      <c r="D298" s="3" t="e">
        <f t="shared" si="8"/>
        <v>#DIV/0!</v>
      </c>
    </row>
    <row r="299" spans="3:4" x14ac:dyDescent="0.35">
      <c r="C299">
        <f t="shared" si="9"/>
        <v>0</v>
      </c>
      <c r="D299" s="3" t="e">
        <f t="shared" si="8"/>
        <v>#DIV/0!</v>
      </c>
    </row>
    <row r="300" spans="3:4" x14ac:dyDescent="0.35">
      <c r="C300">
        <f t="shared" si="9"/>
        <v>0</v>
      </c>
      <c r="D300" s="3" t="e">
        <f t="shared" si="8"/>
        <v>#DIV/0!</v>
      </c>
    </row>
    <row r="301" spans="3:4" x14ac:dyDescent="0.35">
      <c r="C301">
        <f t="shared" si="9"/>
        <v>0</v>
      </c>
      <c r="D301" s="3" t="e">
        <f t="shared" si="8"/>
        <v>#DIV/0!</v>
      </c>
    </row>
    <row r="302" spans="3:4" x14ac:dyDescent="0.35">
      <c r="C302">
        <f t="shared" si="9"/>
        <v>0</v>
      </c>
      <c r="D302" s="3" t="e">
        <f t="shared" si="8"/>
        <v>#DIV/0!</v>
      </c>
    </row>
    <row r="303" spans="3:4" x14ac:dyDescent="0.35">
      <c r="C303">
        <f t="shared" si="9"/>
        <v>0</v>
      </c>
      <c r="D303" s="3" t="e">
        <f t="shared" si="8"/>
        <v>#DIV/0!</v>
      </c>
    </row>
    <row r="304" spans="3:4" x14ac:dyDescent="0.35">
      <c r="C304">
        <f t="shared" si="9"/>
        <v>0</v>
      </c>
      <c r="D304" s="3" t="e">
        <f t="shared" si="8"/>
        <v>#DIV/0!</v>
      </c>
    </row>
    <row r="305" spans="3:4" x14ac:dyDescent="0.35">
      <c r="C305">
        <f t="shared" si="9"/>
        <v>0</v>
      </c>
      <c r="D305" s="3" t="e">
        <f t="shared" si="8"/>
        <v>#DIV/0!</v>
      </c>
    </row>
    <row r="306" spans="3:4" x14ac:dyDescent="0.35">
      <c r="C306">
        <f t="shared" si="9"/>
        <v>0</v>
      </c>
      <c r="D306" s="3" t="e">
        <f t="shared" si="8"/>
        <v>#DIV/0!</v>
      </c>
    </row>
    <row r="307" spans="3:4" x14ac:dyDescent="0.35">
      <c r="C307">
        <f t="shared" si="9"/>
        <v>0</v>
      </c>
      <c r="D307" s="3" t="e">
        <f t="shared" si="8"/>
        <v>#DIV/0!</v>
      </c>
    </row>
    <row r="308" spans="3:4" x14ac:dyDescent="0.35">
      <c r="C308">
        <f t="shared" si="9"/>
        <v>0</v>
      </c>
      <c r="D308" s="3" t="e">
        <f t="shared" si="8"/>
        <v>#DIV/0!</v>
      </c>
    </row>
    <row r="309" spans="3:4" x14ac:dyDescent="0.35">
      <c r="C309">
        <f t="shared" si="9"/>
        <v>0</v>
      </c>
      <c r="D309" s="3" t="e">
        <f t="shared" si="8"/>
        <v>#DIV/0!</v>
      </c>
    </row>
    <row r="310" spans="3:4" x14ac:dyDescent="0.35">
      <c r="C310">
        <f t="shared" si="9"/>
        <v>0</v>
      </c>
      <c r="D310" s="3" t="e">
        <f t="shared" si="8"/>
        <v>#DIV/0!</v>
      </c>
    </row>
    <row r="311" spans="3:4" x14ac:dyDescent="0.35">
      <c r="C311">
        <f t="shared" si="9"/>
        <v>0</v>
      </c>
      <c r="D311" s="3" t="e">
        <f t="shared" si="8"/>
        <v>#DIV/0!</v>
      </c>
    </row>
    <row r="312" spans="3:4" x14ac:dyDescent="0.35">
      <c r="C312">
        <f t="shared" si="9"/>
        <v>0</v>
      </c>
      <c r="D312" s="3" t="e">
        <f t="shared" si="8"/>
        <v>#DIV/0!</v>
      </c>
    </row>
    <row r="313" spans="3:4" x14ac:dyDescent="0.35">
      <c r="C313">
        <f t="shared" si="9"/>
        <v>0</v>
      </c>
      <c r="D313" s="3" t="e">
        <f t="shared" ref="D313:D356" si="10">B313/(B313+C313)</f>
        <v>#DIV/0!</v>
      </c>
    </row>
    <row r="314" spans="3:4" x14ac:dyDescent="0.35">
      <c r="C314">
        <f t="shared" si="9"/>
        <v>0</v>
      </c>
      <c r="D314" s="3" t="e">
        <f t="shared" si="10"/>
        <v>#DIV/0!</v>
      </c>
    </row>
    <row r="315" spans="3:4" x14ac:dyDescent="0.35">
      <c r="C315">
        <f t="shared" si="9"/>
        <v>0</v>
      </c>
      <c r="D315" s="3" t="e">
        <f t="shared" si="10"/>
        <v>#DIV/0!</v>
      </c>
    </row>
    <row r="316" spans="3:4" x14ac:dyDescent="0.35">
      <c r="C316">
        <f t="shared" si="9"/>
        <v>0</v>
      </c>
      <c r="D316" s="3" t="e">
        <f t="shared" si="10"/>
        <v>#DIV/0!</v>
      </c>
    </row>
    <row r="317" spans="3:4" x14ac:dyDescent="0.35">
      <c r="C317">
        <f t="shared" si="9"/>
        <v>0</v>
      </c>
      <c r="D317" s="3" t="e">
        <f t="shared" si="10"/>
        <v>#DIV/0!</v>
      </c>
    </row>
    <row r="318" spans="3:4" x14ac:dyDescent="0.35">
      <c r="C318">
        <f t="shared" si="9"/>
        <v>0</v>
      </c>
      <c r="D318" s="3" t="e">
        <f t="shared" si="10"/>
        <v>#DIV/0!</v>
      </c>
    </row>
    <row r="319" spans="3:4" x14ac:dyDescent="0.35">
      <c r="C319">
        <f t="shared" si="9"/>
        <v>0</v>
      </c>
      <c r="D319" s="3" t="e">
        <f t="shared" si="10"/>
        <v>#DIV/0!</v>
      </c>
    </row>
    <row r="320" spans="3:4" x14ac:dyDescent="0.35">
      <c r="C320">
        <f t="shared" si="9"/>
        <v>0</v>
      </c>
      <c r="D320" s="3" t="e">
        <f t="shared" si="10"/>
        <v>#DIV/0!</v>
      </c>
    </row>
    <row r="321" spans="3:4" x14ac:dyDescent="0.35">
      <c r="C321">
        <f t="shared" si="9"/>
        <v>0</v>
      </c>
      <c r="D321" s="3" t="e">
        <f t="shared" si="10"/>
        <v>#DIV/0!</v>
      </c>
    </row>
    <row r="322" spans="3:4" x14ac:dyDescent="0.35">
      <c r="C322">
        <f t="shared" si="9"/>
        <v>0</v>
      </c>
      <c r="D322" s="3" t="e">
        <f t="shared" si="10"/>
        <v>#DIV/0!</v>
      </c>
    </row>
    <row r="323" spans="3:4" x14ac:dyDescent="0.35">
      <c r="C323">
        <f t="shared" si="9"/>
        <v>0</v>
      </c>
      <c r="D323" s="3" t="e">
        <f t="shared" si="10"/>
        <v>#DIV/0!</v>
      </c>
    </row>
    <row r="324" spans="3:4" x14ac:dyDescent="0.35">
      <c r="C324">
        <f t="shared" si="9"/>
        <v>0</v>
      </c>
      <c r="D324" s="3" t="e">
        <f t="shared" si="10"/>
        <v>#DIV/0!</v>
      </c>
    </row>
    <row r="325" spans="3:4" x14ac:dyDescent="0.35">
      <c r="C325">
        <f t="shared" ref="C325:C388" si="11">IFERROR(VLOOKUP(A325,N:O,2,FALSE),0)</f>
        <v>0</v>
      </c>
      <c r="D325" s="3" t="e">
        <f t="shared" si="10"/>
        <v>#DIV/0!</v>
      </c>
    </row>
    <row r="326" spans="3:4" x14ac:dyDescent="0.35">
      <c r="C326">
        <f t="shared" si="11"/>
        <v>0</v>
      </c>
      <c r="D326" s="3" t="e">
        <f t="shared" si="10"/>
        <v>#DIV/0!</v>
      </c>
    </row>
    <row r="327" spans="3:4" x14ac:dyDescent="0.35">
      <c r="C327">
        <f t="shared" si="11"/>
        <v>0</v>
      </c>
      <c r="D327" s="3" t="e">
        <f t="shared" si="10"/>
        <v>#DIV/0!</v>
      </c>
    </row>
    <row r="328" spans="3:4" x14ac:dyDescent="0.35">
      <c r="C328">
        <f t="shared" si="11"/>
        <v>0</v>
      </c>
      <c r="D328" s="3" t="e">
        <f t="shared" si="10"/>
        <v>#DIV/0!</v>
      </c>
    </row>
    <row r="329" spans="3:4" x14ac:dyDescent="0.35">
      <c r="C329">
        <f t="shared" si="11"/>
        <v>0</v>
      </c>
      <c r="D329" s="3" t="e">
        <f t="shared" si="10"/>
        <v>#DIV/0!</v>
      </c>
    </row>
    <row r="330" spans="3:4" x14ac:dyDescent="0.35">
      <c r="C330">
        <f t="shared" si="11"/>
        <v>0</v>
      </c>
      <c r="D330" s="3" t="e">
        <f t="shared" si="10"/>
        <v>#DIV/0!</v>
      </c>
    </row>
    <row r="331" spans="3:4" x14ac:dyDescent="0.35">
      <c r="C331">
        <f t="shared" si="11"/>
        <v>0</v>
      </c>
      <c r="D331" s="3" t="e">
        <f t="shared" si="10"/>
        <v>#DIV/0!</v>
      </c>
    </row>
    <row r="332" spans="3:4" x14ac:dyDescent="0.35">
      <c r="C332">
        <f t="shared" si="11"/>
        <v>0</v>
      </c>
      <c r="D332" s="3" t="e">
        <f t="shared" si="10"/>
        <v>#DIV/0!</v>
      </c>
    </row>
    <row r="333" spans="3:4" x14ac:dyDescent="0.35">
      <c r="C333">
        <f t="shared" si="11"/>
        <v>0</v>
      </c>
      <c r="D333" s="3" t="e">
        <f t="shared" si="10"/>
        <v>#DIV/0!</v>
      </c>
    </row>
    <row r="334" spans="3:4" x14ac:dyDescent="0.35">
      <c r="C334">
        <f t="shared" si="11"/>
        <v>0</v>
      </c>
      <c r="D334" s="3" t="e">
        <f t="shared" si="10"/>
        <v>#DIV/0!</v>
      </c>
    </row>
    <row r="335" spans="3:4" x14ac:dyDescent="0.35">
      <c r="C335">
        <f t="shared" si="11"/>
        <v>0</v>
      </c>
      <c r="D335" s="3" t="e">
        <f t="shared" si="10"/>
        <v>#DIV/0!</v>
      </c>
    </row>
    <row r="336" spans="3:4" x14ac:dyDescent="0.35">
      <c r="C336">
        <f t="shared" si="11"/>
        <v>0</v>
      </c>
      <c r="D336" s="3" t="e">
        <f t="shared" si="10"/>
        <v>#DIV/0!</v>
      </c>
    </row>
    <row r="337" spans="3:4" x14ac:dyDescent="0.35">
      <c r="C337">
        <f t="shared" si="11"/>
        <v>0</v>
      </c>
      <c r="D337" s="3" t="e">
        <f t="shared" si="10"/>
        <v>#DIV/0!</v>
      </c>
    </row>
    <row r="338" spans="3:4" x14ac:dyDescent="0.35">
      <c r="C338">
        <f t="shared" si="11"/>
        <v>0</v>
      </c>
      <c r="D338" s="3" t="e">
        <f t="shared" si="10"/>
        <v>#DIV/0!</v>
      </c>
    </row>
    <row r="339" spans="3:4" x14ac:dyDescent="0.35">
      <c r="C339">
        <f t="shared" si="11"/>
        <v>0</v>
      </c>
      <c r="D339" s="3" t="e">
        <f t="shared" si="10"/>
        <v>#DIV/0!</v>
      </c>
    </row>
    <row r="340" spans="3:4" x14ac:dyDescent="0.35">
      <c r="C340">
        <f t="shared" si="11"/>
        <v>0</v>
      </c>
      <c r="D340" s="3" t="e">
        <f t="shared" si="10"/>
        <v>#DIV/0!</v>
      </c>
    </row>
    <row r="341" spans="3:4" x14ac:dyDescent="0.35">
      <c r="C341">
        <f t="shared" si="11"/>
        <v>0</v>
      </c>
      <c r="D341" s="3" t="e">
        <f t="shared" si="10"/>
        <v>#DIV/0!</v>
      </c>
    </row>
    <row r="342" spans="3:4" x14ac:dyDescent="0.35">
      <c r="C342">
        <f t="shared" si="11"/>
        <v>0</v>
      </c>
      <c r="D342" s="3" t="e">
        <f t="shared" si="10"/>
        <v>#DIV/0!</v>
      </c>
    </row>
    <row r="343" spans="3:4" x14ac:dyDescent="0.35">
      <c r="C343">
        <f t="shared" si="11"/>
        <v>0</v>
      </c>
      <c r="D343" s="3" t="e">
        <f t="shared" si="10"/>
        <v>#DIV/0!</v>
      </c>
    </row>
    <row r="344" spans="3:4" x14ac:dyDescent="0.35">
      <c r="C344">
        <f t="shared" si="11"/>
        <v>0</v>
      </c>
      <c r="D344" s="3" t="e">
        <f t="shared" si="10"/>
        <v>#DIV/0!</v>
      </c>
    </row>
    <row r="345" spans="3:4" x14ac:dyDescent="0.35">
      <c r="C345">
        <f t="shared" si="11"/>
        <v>0</v>
      </c>
      <c r="D345" s="3" t="e">
        <f t="shared" si="10"/>
        <v>#DIV/0!</v>
      </c>
    </row>
    <row r="346" spans="3:4" x14ac:dyDescent="0.35">
      <c r="C346">
        <f t="shared" si="11"/>
        <v>0</v>
      </c>
      <c r="D346" s="3" t="e">
        <f t="shared" si="10"/>
        <v>#DIV/0!</v>
      </c>
    </row>
    <row r="347" spans="3:4" x14ac:dyDescent="0.35">
      <c r="C347">
        <f t="shared" si="11"/>
        <v>0</v>
      </c>
      <c r="D347" s="3" t="e">
        <f t="shared" si="10"/>
        <v>#DIV/0!</v>
      </c>
    </row>
    <row r="348" spans="3:4" x14ac:dyDescent="0.35">
      <c r="C348">
        <f t="shared" si="11"/>
        <v>0</v>
      </c>
      <c r="D348" s="3" t="e">
        <f t="shared" si="10"/>
        <v>#DIV/0!</v>
      </c>
    </row>
    <row r="349" spans="3:4" x14ac:dyDescent="0.35">
      <c r="C349">
        <f t="shared" si="11"/>
        <v>0</v>
      </c>
      <c r="D349" s="3" t="e">
        <f t="shared" si="10"/>
        <v>#DIV/0!</v>
      </c>
    </row>
    <row r="350" spans="3:4" x14ac:dyDescent="0.35">
      <c r="C350">
        <f t="shared" si="11"/>
        <v>0</v>
      </c>
      <c r="D350" s="3" t="e">
        <f t="shared" si="10"/>
        <v>#DIV/0!</v>
      </c>
    </row>
    <row r="351" spans="3:4" x14ac:dyDescent="0.35">
      <c r="C351">
        <f t="shared" si="11"/>
        <v>0</v>
      </c>
      <c r="D351" s="3" t="e">
        <f t="shared" si="10"/>
        <v>#DIV/0!</v>
      </c>
    </row>
    <row r="352" spans="3:4" x14ac:dyDescent="0.35">
      <c r="C352">
        <f t="shared" si="11"/>
        <v>0</v>
      </c>
      <c r="D352" s="3" t="e">
        <f t="shared" si="10"/>
        <v>#DIV/0!</v>
      </c>
    </row>
    <row r="353" spans="3:4" x14ac:dyDescent="0.35">
      <c r="C353">
        <f t="shared" si="11"/>
        <v>0</v>
      </c>
      <c r="D353" s="3" t="e">
        <f t="shared" si="10"/>
        <v>#DIV/0!</v>
      </c>
    </row>
    <row r="354" spans="3:4" x14ac:dyDescent="0.35">
      <c r="C354">
        <f t="shared" si="11"/>
        <v>0</v>
      </c>
      <c r="D354" s="3" t="e">
        <f t="shared" si="10"/>
        <v>#DIV/0!</v>
      </c>
    </row>
    <row r="355" spans="3:4" x14ac:dyDescent="0.35">
      <c r="C355">
        <f t="shared" si="11"/>
        <v>0</v>
      </c>
      <c r="D355" s="3" t="e">
        <f t="shared" si="10"/>
        <v>#DIV/0!</v>
      </c>
    </row>
    <row r="356" spans="3:4" x14ac:dyDescent="0.35">
      <c r="C356">
        <f t="shared" si="11"/>
        <v>0</v>
      </c>
      <c r="D356" s="3" t="e">
        <f t="shared" si="10"/>
        <v>#DIV/0!</v>
      </c>
    </row>
    <row r="357" spans="3:4" x14ac:dyDescent="0.35">
      <c r="C357" s="4">
        <f t="shared" si="11"/>
        <v>0</v>
      </c>
      <c r="D357" s="3" t="e">
        <f t="shared" ref="D357:D420" si="12">B357/(B357+C357)</f>
        <v>#DIV/0!</v>
      </c>
    </row>
    <row r="358" spans="3:4" x14ac:dyDescent="0.35">
      <c r="C358" s="4">
        <f t="shared" si="11"/>
        <v>0</v>
      </c>
      <c r="D358" s="3" t="e">
        <f t="shared" si="12"/>
        <v>#DIV/0!</v>
      </c>
    </row>
    <row r="359" spans="3:4" x14ac:dyDescent="0.35">
      <c r="C359" s="4">
        <f t="shared" si="11"/>
        <v>0</v>
      </c>
      <c r="D359" s="3" t="e">
        <f t="shared" si="12"/>
        <v>#DIV/0!</v>
      </c>
    </row>
    <row r="360" spans="3:4" x14ac:dyDescent="0.35">
      <c r="C360" s="4">
        <f t="shared" si="11"/>
        <v>0</v>
      </c>
      <c r="D360" s="3" t="e">
        <f t="shared" si="12"/>
        <v>#DIV/0!</v>
      </c>
    </row>
    <row r="361" spans="3:4" x14ac:dyDescent="0.35">
      <c r="C361" s="4">
        <f t="shared" si="11"/>
        <v>0</v>
      </c>
      <c r="D361" s="3" t="e">
        <f t="shared" si="12"/>
        <v>#DIV/0!</v>
      </c>
    </row>
    <row r="362" spans="3:4" x14ac:dyDescent="0.35">
      <c r="C362" s="4">
        <f t="shared" si="11"/>
        <v>0</v>
      </c>
      <c r="D362" s="3" t="e">
        <f t="shared" si="12"/>
        <v>#DIV/0!</v>
      </c>
    </row>
    <row r="363" spans="3:4" x14ac:dyDescent="0.35">
      <c r="C363" s="4">
        <f t="shared" si="11"/>
        <v>0</v>
      </c>
      <c r="D363" s="3" t="e">
        <f t="shared" si="12"/>
        <v>#DIV/0!</v>
      </c>
    </row>
    <row r="364" spans="3:4" x14ac:dyDescent="0.35">
      <c r="C364" s="4">
        <f t="shared" si="11"/>
        <v>0</v>
      </c>
      <c r="D364" s="3" t="e">
        <f t="shared" si="12"/>
        <v>#DIV/0!</v>
      </c>
    </row>
    <row r="365" spans="3:4" x14ac:dyDescent="0.35">
      <c r="C365" s="4">
        <f t="shared" si="11"/>
        <v>0</v>
      </c>
      <c r="D365" s="3" t="e">
        <f t="shared" si="12"/>
        <v>#DIV/0!</v>
      </c>
    </row>
    <row r="366" spans="3:4" x14ac:dyDescent="0.35">
      <c r="C366" s="4">
        <f t="shared" si="11"/>
        <v>0</v>
      </c>
      <c r="D366" s="3" t="e">
        <f t="shared" si="12"/>
        <v>#DIV/0!</v>
      </c>
    </row>
    <row r="367" spans="3:4" x14ac:dyDescent="0.35">
      <c r="C367" s="4">
        <f t="shared" si="11"/>
        <v>0</v>
      </c>
      <c r="D367" s="3" t="e">
        <f t="shared" si="12"/>
        <v>#DIV/0!</v>
      </c>
    </row>
    <row r="368" spans="3:4" x14ac:dyDescent="0.35">
      <c r="C368" s="4">
        <f t="shared" si="11"/>
        <v>0</v>
      </c>
      <c r="D368" s="3" t="e">
        <f t="shared" si="12"/>
        <v>#DIV/0!</v>
      </c>
    </row>
    <row r="369" spans="3:4" x14ac:dyDescent="0.35">
      <c r="C369" s="4">
        <f t="shared" si="11"/>
        <v>0</v>
      </c>
      <c r="D369" s="3" t="e">
        <f t="shared" si="12"/>
        <v>#DIV/0!</v>
      </c>
    </row>
    <row r="370" spans="3:4" x14ac:dyDescent="0.35">
      <c r="C370" s="4">
        <f t="shared" si="11"/>
        <v>0</v>
      </c>
      <c r="D370" s="3" t="e">
        <f t="shared" si="12"/>
        <v>#DIV/0!</v>
      </c>
    </row>
    <row r="371" spans="3:4" x14ac:dyDescent="0.35">
      <c r="C371" s="4">
        <f t="shared" si="11"/>
        <v>0</v>
      </c>
      <c r="D371" s="3" t="e">
        <f t="shared" si="12"/>
        <v>#DIV/0!</v>
      </c>
    </row>
    <row r="372" spans="3:4" x14ac:dyDescent="0.35">
      <c r="C372" s="4">
        <f t="shared" si="11"/>
        <v>0</v>
      </c>
      <c r="D372" s="3" t="e">
        <f t="shared" si="12"/>
        <v>#DIV/0!</v>
      </c>
    </row>
    <row r="373" spans="3:4" x14ac:dyDescent="0.35">
      <c r="C373" s="4">
        <f t="shared" si="11"/>
        <v>0</v>
      </c>
      <c r="D373" s="3" t="e">
        <f t="shared" si="12"/>
        <v>#DIV/0!</v>
      </c>
    </row>
    <row r="374" spans="3:4" x14ac:dyDescent="0.35">
      <c r="C374" s="4">
        <f t="shared" si="11"/>
        <v>0</v>
      </c>
      <c r="D374" s="3" t="e">
        <f t="shared" si="12"/>
        <v>#DIV/0!</v>
      </c>
    </row>
    <row r="375" spans="3:4" x14ac:dyDescent="0.35">
      <c r="C375" s="4">
        <f t="shared" si="11"/>
        <v>0</v>
      </c>
      <c r="D375" s="3" t="e">
        <f t="shared" si="12"/>
        <v>#DIV/0!</v>
      </c>
    </row>
    <row r="376" spans="3:4" x14ac:dyDescent="0.35">
      <c r="C376" s="4">
        <f t="shared" si="11"/>
        <v>0</v>
      </c>
      <c r="D376" s="3" t="e">
        <f t="shared" si="12"/>
        <v>#DIV/0!</v>
      </c>
    </row>
    <row r="377" spans="3:4" x14ac:dyDescent="0.35">
      <c r="C377" s="4">
        <f t="shared" si="11"/>
        <v>0</v>
      </c>
      <c r="D377" s="3" t="e">
        <f t="shared" si="12"/>
        <v>#DIV/0!</v>
      </c>
    </row>
    <row r="378" spans="3:4" x14ac:dyDescent="0.35">
      <c r="C378" s="4">
        <f t="shared" si="11"/>
        <v>0</v>
      </c>
      <c r="D378" s="3" t="e">
        <f t="shared" si="12"/>
        <v>#DIV/0!</v>
      </c>
    </row>
    <row r="379" spans="3:4" x14ac:dyDescent="0.35">
      <c r="C379" s="4">
        <f t="shared" si="11"/>
        <v>0</v>
      </c>
      <c r="D379" s="3" t="e">
        <f t="shared" si="12"/>
        <v>#DIV/0!</v>
      </c>
    </row>
    <row r="380" spans="3:4" x14ac:dyDescent="0.35">
      <c r="C380" s="4">
        <f t="shared" si="11"/>
        <v>0</v>
      </c>
      <c r="D380" s="3" t="e">
        <f t="shared" si="12"/>
        <v>#DIV/0!</v>
      </c>
    </row>
    <row r="381" spans="3:4" x14ac:dyDescent="0.35">
      <c r="C381" s="4">
        <f t="shared" si="11"/>
        <v>0</v>
      </c>
      <c r="D381" s="3" t="e">
        <f t="shared" si="12"/>
        <v>#DIV/0!</v>
      </c>
    </row>
    <row r="382" spans="3:4" x14ac:dyDescent="0.35">
      <c r="C382" s="4">
        <f t="shared" si="11"/>
        <v>0</v>
      </c>
      <c r="D382" s="3" t="e">
        <f t="shared" si="12"/>
        <v>#DIV/0!</v>
      </c>
    </row>
    <row r="383" spans="3:4" x14ac:dyDescent="0.35">
      <c r="C383" s="4">
        <f t="shared" si="11"/>
        <v>0</v>
      </c>
      <c r="D383" s="3" t="e">
        <f t="shared" si="12"/>
        <v>#DIV/0!</v>
      </c>
    </row>
    <row r="384" spans="3:4" x14ac:dyDescent="0.35">
      <c r="C384" s="4">
        <f t="shared" si="11"/>
        <v>0</v>
      </c>
      <c r="D384" s="3" t="e">
        <f t="shared" si="12"/>
        <v>#DIV/0!</v>
      </c>
    </row>
    <row r="385" spans="3:4" x14ac:dyDescent="0.35">
      <c r="C385" s="4">
        <f t="shared" si="11"/>
        <v>0</v>
      </c>
      <c r="D385" s="3" t="e">
        <f t="shared" si="12"/>
        <v>#DIV/0!</v>
      </c>
    </row>
    <row r="386" spans="3:4" x14ac:dyDescent="0.35">
      <c r="C386" s="4">
        <f t="shared" si="11"/>
        <v>0</v>
      </c>
      <c r="D386" s="3" t="e">
        <f t="shared" si="12"/>
        <v>#DIV/0!</v>
      </c>
    </row>
    <row r="387" spans="3:4" x14ac:dyDescent="0.35">
      <c r="C387" s="4">
        <f t="shared" si="11"/>
        <v>0</v>
      </c>
      <c r="D387" s="3" t="e">
        <f t="shared" si="12"/>
        <v>#DIV/0!</v>
      </c>
    </row>
    <row r="388" spans="3:4" x14ac:dyDescent="0.35">
      <c r="C388" s="4">
        <f t="shared" si="11"/>
        <v>0</v>
      </c>
      <c r="D388" s="3" t="e">
        <f t="shared" si="12"/>
        <v>#DIV/0!</v>
      </c>
    </row>
    <row r="389" spans="3:4" x14ac:dyDescent="0.35">
      <c r="C389" s="4">
        <f t="shared" ref="C389:C452" si="13">IFERROR(VLOOKUP(A389,N:O,2,FALSE),0)</f>
        <v>0</v>
      </c>
      <c r="D389" s="3" t="e">
        <f t="shared" si="12"/>
        <v>#DIV/0!</v>
      </c>
    </row>
    <row r="390" spans="3:4" x14ac:dyDescent="0.35">
      <c r="C390" s="4">
        <f t="shared" si="13"/>
        <v>0</v>
      </c>
      <c r="D390" s="3" t="e">
        <f t="shared" si="12"/>
        <v>#DIV/0!</v>
      </c>
    </row>
    <row r="391" spans="3:4" x14ac:dyDescent="0.35">
      <c r="C391" s="4">
        <f t="shared" si="13"/>
        <v>0</v>
      </c>
      <c r="D391" s="3" t="e">
        <f t="shared" si="12"/>
        <v>#DIV/0!</v>
      </c>
    </row>
    <row r="392" spans="3:4" x14ac:dyDescent="0.35">
      <c r="C392" s="4">
        <f t="shared" si="13"/>
        <v>0</v>
      </c>
      <c r="D392" s="3" t="e">
        <f t="shared" si="12"/>
        <v>#DIV/0!</v>
      </c>
    </row>
    <row r="393" spans="3:4" x14ac:dyDescent="0.35">
      <c r="C393" s="4">
        <f t="shared" si="13"/>
        <v>0</v>
      </c>
      <c r="D393" s="3" t="e">
        <f t="shared" si="12"/>
        <v>#DIV/0!</v>
      </c>
    </row>
    <row r="394" spans="3:4" x14ac:dyDescent="0.35">
      <c r="C394" s="4">
        <f t="shared" si="13"/>
        <v>0</v>
      </c>
      <c r="D394" s="3" t="e">
        <f t="shared" si="12"/>
        <v>#DIV/0!</v>
      </c>
    </row>
    <row r="395" spans="3:4" x14ac:dyDescent="0.35">
      <c r="C395" s="4">
        <f t="shared" si="13"/>
        <v>0</v>
      </c>
      <c r="D395" s="3" t="e">
        <f t="shared" si="12"/>
        <v>#DIV/0!</v>
      </c>
    </row>
    <row r="396" spans="3:4" x14ac:dyDescent="0.35">
      <c r="C396" s="4">
        <f t="shared" si="13"/>
        <v>0</v>
      </c>
      <c r="D396" s="3" t="e">
        <f t="shared" si="12"/>
        <v>#DIV/0!</v>
      </c>
    </row>
    <row r="397" spans="3:4" x14ac:dyDescent="0.35">
      <c r="C397" s="4">
        <f t="shared" si="13"/>
        <v>0</v>
      </c>
      <c r="D397" s="3" t="e">
        <f t="shared" si="12"/>
        <v>#DIV/0!</v>
      </c>
    </row>
    <row r="398" spans="3:4" x14ac:dyDescent="0.35">
      <c r="C398" s="4">
        <f t="shared" si="13"/>
        <v>0</v>
      </c>
      <c r="D398" s="3" t="e">
        <f t="shared" si="12"/>
        <v>#DIV/0!</v>
      </c>
    </row>
    <row r="399" spans="3:4" x14ac:dyDescent="0.35">
      <c r="C399" s="4">
        <f t="shared" si="13"/>
        <v>0</v>
      </c>
      <c r="D399" s="3" t="e">
        <f t="shared" si="12"/>
        <v>#DIV/0!</v>
      </c>
    </row>
    <row r="400" spans="3:4" x14ac:dyDescent="0.35">
      <c r="C400" s="4">
        <f t="shared" si="13"/>
        <v>0</v>
      </c>
      <c r="D400" s="3" t="e">
        <f t="shared" si="12"/>
        <v>#DIV/0!</v>
      </c>
    </row>
    <row r="401" spans="3:4" x14ac:dyDescent="0.35">
      <c r="C401" s="4">
        <f t="shared" si="13"/>
        <v>0</v>
      </c>
      <c r="D401" s="3" t="e">
        <f t="shared" si="12"/>
        <v>#DIV/0!</v>
      </c>
    </row>
    <row r="402" spans="3:4" x14ac:dyDescent="0.35">
      <c r="C402" s="4">
        <f t="shared" si="13"/>
        <v>0</v>
      </c>
      <c r="D402" s="3" t="e">
        <f t="shared" si="12"/>
        <v>#DIV/0!</v>
      </c>
    </row>
    <row r="403" spans="3:4" x14ac:dyDescent="0.35">
      <c r="C403" s="4">
        <f t="shared" si="13"/>
        <v>0</v>
      </c>
      <c r="D403" s="3" t="e">
        <f t="shared" si="12"/>
        <v>#DIV/0!</v>
      </c>
    </row>
    <row r="404" spans="3:4" x14ac:dyDescent="0.35">
      <c r="C404" s="4">
        <f t="shared" si="13"/>
        <v>0</v>
      </c>
      <c r="D404" s="3" t="e">
        <f t="shared" si="12"/>
        <v>#DIV/0!</v>
      </c>
    </row>
    <row r="405" spans="3:4" x14ac:dyDescent="0.35">
      <c r="C405" s="4">
        <f t="shared" si="13"/>
        <v>0</v>
      </c>
      <c r="D405" s="3" t="e">
        <f t="shared" si="12"/>
        <v>#DIV/0!</v>
      </c>
    </row>
    <row r="406" spans="3:4" x14ac:dyDescent="0.35">
      <c r="C406" s="4">
        <f t="shared" si="13"/>
        <v>0</v>
      </c>
      <c r="D406" s="3" t="e">
        <f t="shared" si="12"/>
        <v>#DIV/0!</v>
      </c>
    </row>
    <row r="407" spans="3:4" x14ac:dyDescent="0.35">
      <c r="C407" s="4">
        <f t="shared" si="13"/>
        <v>0</v>
      </c>
      <c r="D407" s="3" t="e">
        <f t="shared" si="12"/>
        <v>#DIV/0!</v>
      </c>
    </row>
    <row r="408" spans="3:4" x14ac:dyDescent="0.35">
      <c r="C408" s="4">
        <f t="shared" si="13"/>
        <v>0</v>
      </c>
      <c r="D408" s="3" t="e">
        <f t="shared" si="12"/>
        <v>#DIV/0!</v>
      </c>
    </row>
    <row r="409" spans="3:4" x14ac:dyDescent="0.35">
      <c r="C409" s="4">
        <f t="shared" si="13"/>
        <v>0</v>
      </c>
      <c r="D409" s="3" t="e">
        <f t="shared" si="12"/>
        <v>#DIV/0!</v>
      </c>
    </row>
    <row r="410" spans="3:4" x14ac:dyDescent="0.35">
      <c r="C410" s="4">
        <f t="shared" si="13"/>
        <v>0</v>
      </c>
      <c r="D410" s="3" t="e">
        <f t="shared" si="12"/>
        <v>#DIV/0!</v>
      </c>
    </row>
    <row r="411" spans="3:4" x14ac:dyDescent="0.35">
      <c r="C411" s="4">
        <f t="shared" si="13"/>
        <v>0</v>
      </c>
      <c r="D411" s="3" t="e">
        <f t="shared" si="12"/>
        <v>#DIV/0!</v>
      </c>
    </row>
    <row r="412" spans="3:4" x14ac:dyDescent="0.35">
      <c r="C412" s="4">
        <f t="shared" si="13"/>
        <v>0</v>
      </c>
      <c r="D412" s="3" t="e">
        <f t="shared" si="12"/>
        <v>#DIV/0!</v>
      </c>
    </row>
    <row r="413" spans="3:4" x14ac:dyDescent="0.35">
      <c r="C413" s="4">
        <f t="shared" si="13"/>
        <v>0</v>
      </c>
      <c r="D413" s="3" t="e">
        <f t="shared" si="12"/>
        <v>#DIV/0!</v>
      </c>
    </row>
    <row r="414" spans="3:4" x14ac:dyDescent="0.35">
      <c r="C414" s="4">
        <f t="shared" si="13"/>
        <v>0</v>
      </c>
      <c r="D414" s="3" t="e">
        <f t="shared" si="12"/>
        <v>#DIV/0!</v>
      </c>
    </row>
    <row r="415" spans="3:4" x14ac:dyDescent="0.35">
      <c r="C415" s="4">
        <f t="shared" si="13"/>
        <v>0</v>
      </c>
      <c r="D415" s="3" t="e">
        <f t="shared" si="12"/>
        <v>#DIV/0!</v>
      </c>
    </row>
    <row r="416" spans="3:4" x14ac:dyDescent="0.35">
      <c r="C416" s="4">
        <f t="shared" si="13"/>
        <v>0</v>
      </c>
      <c r="D416" s="3" t="e">
        <f t="shared" si="12"/>
        <v>#DIV/0!</v>
      </c>
    </row>
    <row r="417" spans="3:4" x14ac:dyDescent="0.35">
      <c r="C417" s="4">
        <f t="shared" si="13"/>
        <v>0</v>
      </c>
      <c r="D417" s="3" t="e">
        <f t="shared" si="12"/>
        <v>#DIV/0!</v>
      </c>
    </row>
    <row r="418" spans="3:4" x14ac:dyDescent="0.35">
      <c r="C418" s="4">
        <f t="shared" si="13"/>
        <v>0</v>
      </c>
      <c r="D418" s="3" t="e">
        <f t="shared" si="12"/>
        <v>#DIV/0!</v>
      </c>
    </row>
    <row r="419" spans="3:4" x14ac:dyDescent="0.35">
      <c r="C419" s="4">
        <f t="shared" si="13"/>
        <v>0</v>
      </c>
      <c r="D419" s="3" t="e">
        <f t="shared" si="12"/>
        <v>#DIV/0!</v>
      </c>
    </row>
    <row r="420" spans="3:4" x14ac:dyDescent="0.35">
      <c r="C420" s="4">
        <f t="shared" si="13"/>
        <v>0</v>
      </c>
      <c r="D420" s="3" t="e">
        <f t="shared" si="12"/>
        <v>#DIV/0!</v>
      </c>
    </row>
    <row r="421" spans="3:4" x14ac:dyDescent="0.35">
      <c r="C421" s="4">
        <f t="shared" si="13"/>
        <v>0</v>
      </c>
      <c r="D421" s="3" t="e">
        <f t="shared" ref="D421:D484" si="14">B421/(B421+C421)</f>
        <v>#DIV/0!</v>
      </c>
    </row>
    <row r="422" spans="3:4" x14ac:dyDescent="0.35">
      <c r="C422" s="4">
        <f t="shared" si="13"/>
        <v>0</v>
      </c>
      <c r="D422" s="3" t="e">
        <f t="shared" si="14"/>
        <v>#DIV/0!</v>
      </c>
    </row>
    <row r="423" spans="3:4" x14ac:dyDescent="0.35">
      <c r="C423" s="4">
        <f t="shared" si="13"/>
        <v>0</v>
      </c>
      <c r="D423" s="3" t="e">
        <f t="shared" si="14"/>
        <v>#DIV/0!</v>
      </c>
    </row>
    <row r="424" spans="3:4" x14ac:dyDescent="0.35">
      <c r="C424" s="4">
        <f t="shared" si="13"/>
        <v>0</v>
      </c>
      <c r="D424" s="3" t="e">
        <f t="shared" si="14"/>
        <v>#DIV/0!</v>
      </c>
    </row>
    <row r="425" spans="3:4" x14ac:dyDescent="0.35">
      <c r="C425" s="4">
        <f t="shared" si="13"/>
        <v>0</v>
      </c>
      <c r="D425" s="3" t="e">
        <f t="shared" si="14"/>
        <v>#DIV/0!</v>
      </c>
    </row>
    <row r="426" spans="3:4" x14ac:dyDescent="0.35">
      <c r="C426" s="4">
        <f t="shared" si="13"/>
        <v>0</v>
      </c>
      <c r="D426" s="3" t="e">
        <f t="shared" si="14"/>
        <v>#DIV/0!</v>
      </c>
    </row>
    <row r="427" spans="3:4" x14ac:dyDescent="0.35">
      <c r="C427" s="4">
        <f t="shared" si="13"/>
        <v>0</v>
      </c>
      <c r="D427" s="3" t="e">
        <f t="shared" si="14"/>
        <v>#DIV/0!</v>
      </c>
    </row>
    <row r="428" spans="3:4" x14ac:dyDescent="0.35">
      <c r="C428" s="4">
        <f t="shared" si="13"/>
        <v>0</v>
      </c>
      <c r="D428" s="3" t="e">
        <f t="shared" si="14"/>
        <v>#DIV/0!</v>
      </c>
    </row>
    <row r="429" spans="3:4" x14ac:dyDescent="0.35">
      <c r="C429" s="4">
        <f t="shared" si="13"/>
        <v>0</v>
      </c>
      <c r="D429" s="3" t="e">
        <f t="shared" si="14"/>
        <v>#DIV/0!</v>
      </c>
    </row>
    <row r="430" spans="3:4" x14ac:dyDescent="0.35">
      <c r="C430" s="4">
        <f t="shared" si="13"/>
        <v>0</v>
      </c>
      <c r="D430" s="3" t="e">
        <f t="shared" si="14"/>
        <v>#DIV/0!</v>
      </c>
    </row>
    <row r="431" spans="3:4" x14ac:dyDescent="0.35">
      <c r="C431" s="4">
        <f t="shared" si="13"/>
        <v>0</v>
      </c>
      <c r="D431" s="3" t="e">
        <f t="shared" si="14"/>
        <v>#DIV/0!</v>
      </c>
    </row>
    <row r="432" spans="3:4" x14ac:dyDescent="0.35">
      <c r="C432" s="4">
        <f t="shared" si="13"/>
        <v>0</v>
      </c>
      <c r="D432" s="3" t="e">
        <f t="shared" si="14"/>
        <v>#DIV/0!</v>
      </c>
    </row>
    <row r="433" spans="3:4" x14ac:dyDescent="0.35">
      <c r="C433" s="4">
        <f t="shared" si="13"/>
        <v>0</v>
      </c>
      <c r="D433" s="3" t="e">
        <f t="shared" si="14"/>
        <v>#DIV/0!</v>
      </c>
    </row>
    <row r="434" spans="3:4" x14ac:dyDescent="0.35">
      <c r="C434" s="4">
        <f t="shared" si="13"/>
        <v>0</v>
      </c>
      <c r="D434" s="3" t="e">
        <f t="shared" si="14"/>
        <v>#DIV/0!</v>
      </c>
    </row>
    <row r="435" spans="3:4" x14ac:dyDescent="0.35">
      <c r="C435" s="4">
        <f t="shared" si="13"/>
        <v>0</v>
      </c>
      <c r="D435" s="3" t="e">
        <f t="shared" si="14"/>
        <v>#DIV/0!</v>
      </c>
    </row>
    <row r="436" spans="3:4" x14ac:dyDescent="0.35">
      <c r="C436" s="4">
        <f t="shared" si="13"/>
        <v>0</v>
      </c>
      <c r="D436" s="3" t="e">
        <f t="shared" si="14"/>
        <v>#DIV/0!</v>
      </c>
    </row>
    <row r="437" spans="3:4" x14ac:dyDescent="0.35">
      <c r="C437" s="4">
        <f t="shared" si="13"/>
        <v>0</v>
      </c>
      <c r="D437" s="3" t="e">
        <f t="shared" si="14"/>
        <v>#DIV/0!</v>
      </c>
    </row>
    <row r="438" spans="3:4" x14ac:dyDescent="0.35">
      <c r="C438" s="4">
        <f t="shared" si="13"/>
        <v>0</v>
      </c>
      <c r="D438" s="3" t="e">
        <f t="shared" si="14"/>
        <v>#DIV/0!</v>
      </c>
    </row>
    <row r="439" spans="3:4" x14ac:dyDescent="0.35">
      <c r="C439" s="4">
        <f t="shared" si="13"/>
        <v>0</v>
      </c>
      <c r="D439" s="3" t="e">
        <f t="shared" si="14"/>
        <v>#DIV/0!</v>
      </c>
    </row>
    <row r="440" spans="3:4" x14ac:dyDescent="0.35">
      <c r="C440" s="4">
        <f t="shared" si="13"/>
        <v>0</v>
      </c>
      <c r="D440" s="3" t="e">
        <f t="shared" si="14"/>
        <v>#DIV/0!</v>
      </c>
    </row>
    <row r="441" spans="3:4" x14ac:dyDescent="0.35">
      <c r="C441" s="4">
        <f t="shared" si="13"/>
        <v>0</v>
      </c>
      <c r="D441" s="3" t="e">
        <f t="shared" si="14"/>
        <v>#DIV/0!</v>
      </c>
    </row>
    <row r="442" spans="3:4" x14ac:dyDescent="0.35">
      <c r="C442" s="4">
        <f t="shared" si="13"/>
        <v>0</v>
      </c>
      <c r="D442" s="3" t="e">
        <f t="shared" si="14"/>
        <v>#DIV/0!</v>
      </c>
    </row>
    <row r="443" spans="3:4" x14ac:dyDescent="0.35">
      <c r="C443" s="4">
        <f t="shared" si="13"/>
        <v>0</v>
      </c>
      <c r="D443" s="3" t="e">
        <f t="shared" si="14"/>
        <v>#DIV/0!</v>
      </c>
    </row>
    <row r="444" spans="3:4" x14ac:dyDescent="0.35">
      <c r="C444" s="4">
        <f t="shared" si="13"/>
        <v>0</v>
      </c>
      <c r="D444" s="3" t="e">
        <f t="shared" si="14"/>
        <v>#DIV/0!</v>
      </c>
    </row>
    <row r="445" spans="3:4" x14ac:dyDescent="0.35">
      <c r="C445" s="4">
        <f t="shared" si="13"/>
        <v>0</v>
      </c>
      <c r="D445" s="3" t="e">
        <f t="shared" si="14"/>
        <v>#DIV/0!</v>
      </c>
    </row>
    <row r="446" spans="3:4" x14ac:dyDescent="0.35">
      <c r="C446" s="4">
        <f t="shared" si="13"/>
        <v>0</v>
      </c>
      <c r="D446" s="3" t="e">
        <f t="shared" si="14"/>
        <v>#DIV/0!</v>
      </c>
    </row>
    <row r="447" spans="3:4" x14ac:dyDescent="0.35">
      <c r="C447" s="4">
        <f t="shared" si="13"/>
        <v>0</v>
      </c>
      <c r="D447" s="3" t="e">
        <f t="shared" si="14"/>
        <v>#DIV/0!</v>
      </c>
    </row>
    <row r="448" spans="3:4" x14ac:dyDescent="0.35">
      <c r="C448" s="4">
        <f t="shared" si="13"/>
        <v>0</v>
      </c>
      <c r="D448" s="3" t="e">
        <f t="shared" si="14"/>
        <v>#DIV/0!</v>
      </c>
    </row>
    <row r="449" spans="3:4" x14ac:dyDescent="0.35">
      <c r="C449" s="4">
        <f t="shared" si="13"/>
        <v>0</v>
      </c>
      <c r="D449" s="3" t="e">
        <f t="shared" si="14"/>
        <v>#DIV/0!</v>
      </c>
    </row>
    <row r="450" spans="3:4" x14ac:dyDescent="0.35">
      <c r="C450" s="4">
        <f t="shared" si="13"/>
        <v>0</v>
      </c>
      <c r="D450" s="3" t="e">
        <f t="shared" si="14"/>
        <v>#DIV/0!</v>
      </c>
    </row>
    <row r="451" spans="3:4" x14ac:dyDescent="0.35">
      <c r="C451" s="4">
        <f t="shared" si="13"/>
        <v>0</v>
      </c>
      <c r="D451" s="3" t="e">
        <f t="shared" si="14"/>
        <v>#DIV/0!</v>
      </c>
    </row>
    <row r="452" spans="3:4" x14ac:dyDescent="0.35">
      <c r="C452" s="4">
        <f t="shared" si="13"/>
        <v>0</v>
      </c>
      <c r="D452" s="3" t="e">
        <f t="shared" si="14"/>
        <v>#DIV/0!</v>
      </c>
    </row>
    <row r="453" spans="3:4" x14ac:dyDescent="0.35">
      <c r="C453" s="4">
        <f t="shared" ref="C453:C516" si="15">IFERROR(VLOOKUP(A453,N:O,2,FALSE),0)</f>
        <v>0</v>
      </c>
      <c r="D453" s="3" t="e">
        <f t="shared" si="14"/>
        <v>#DIV/0!</v>
      </c>
    </row>
    <row r="454" spans="3:4" x14ac:dyDescent="0.35">
      <c r="C454" s="4">
        <f t="shared" si="15"/>
        <v>0</v>
      </c>
      <c r="D454" s="3" t="e">
        <f t="shared" si="14"/>
        <v>#DIV/0!</v>
      </c>
    </row>
    <row r="455" spans="3:4" x14ac:dyDescent="0.35">
      <c r="C455" s="4">
        <f t="shared" si="15"/>
        <v>0</v>
      </c>
      <c r="D455" s="3" t="e">
        <f t="shared" si="14"/>
        <v>#DIV/0!</v>
      </c>
    </row>
    <row r="456" spans="3:4" x14ac:dyDescent="0.35">
      <c r="C456" s="4">
        <f t="shared" si="15"/>
        <v>0</v>
      </c>
      <c r="D456" s="3" t="e">
        <f t="shared" si="14"/>
        <v>#DIV/0!</v>
      </c>
    </row>
    <row r="457" spans="3:4" x14ac:dyDescent="0.35">
      <c r="C457" s="4">
        <f t="shared" si="15"/>
        <v>0</v>
      </c>
      <c r="D457" s="3" t="e">
        <f t="shared" si="14"/>
        <v>#DIV/0!</v>
      </c>
    </row>
    <row r="458" spans="3:4" x14ac:dyDescent="0.35">
      <c r="C458" s="4">
        <f t="shared" si="15"/>
        <v>0</v>
      </c>
      <c r="D458" s="3" t="e">
        <f t="shared" si="14"/>
        <v>#DIV/0!</v>
      </c>
    </row>
    <row r="459" spans="3:4" x14ac:dyDescent="0.35">
      <c r="C459" s="4">
        <f t="shared" si="15"/>
        <v>0</v>
      </c>
      <c r="D459" s="3" t="e">
        <f t="shared" si="14"/>
        <v>#DIV/0!</v>
      </c>
    </row>
    <row r="460" spans="3:4" x14ac:dyDescent="0.35">
      <c r="C460" s="4">
        <f t="shared" si="15"/>
        <v>0</v>
      </c>
      <c r="D460" s="3" t="e">
        <f t="shared" si="14"/>
        <v>#DIV/0!</v>
      </c>
    </row>
    <row r="461" spans="3:4" x14ac:dyDescent="0.35">
      <c r="C461" s="4">
        <f t="shared" si="15"/>
        <v>0</v>
      </c>
      <c r="D461" s="3" t="e">
        <f t="shared" si="14"/>
        <v>#DIV/0!</v>
      </c>
    </row>
    <row r="462" spans="3:4" x14ac:dyDescent="0.35">
      <c r="C462" s="4">
        <f t="shared" si="15"/>
        <v>0</v>
      </c>
      <c r="D462" s="3" t="e">
        <f t="shared" si="14"/>
        <v>#DIV/0!</v>
      </c>
    </row>
    <row r="463" spans="3:4" x14ac:dyDescent="0.35">
      <c r="C463" s="4">
        <f t="shared" si="15"/>
        <v>0</v>
      </c>
      <c r="D463" s="3" t="e">
        <f t="shared" si="14"/>
        <v>#DIV/0!</v>
      </c>
    </row>
    <row r="464" spans="3:4" x14ac:dyDescent="0.35">
      <c r="C464" s="4">
        <f t="shared" si="15"/>
        <v>0</v>
      </c>
      <c r="D464" s="3" t="e">
        <f t="shared" si="14"/>
        <v>#DIV/0!</v>
      </c>
    </row>
    <row r="465" spans="3:4" x14ac:dyDescent="0.35">
      <c r="C465" s="4">
        <f t="shared" si="15"/>
        <v>0</v>
      </c>
      <c r="D465" s="3" t="e">
        <f t="shared" si="14"/>
        <v>#DIV/0!</v>
      </c>
    </row>
    <row r="466" spans="3:4" x14ac:dyDescent="0.35">
      <c r="C466" s="4">
        <f t="shared" si="15"/>
        <v>0</v>
      </c>
      <c r="D466" s="3" t="e">
        <f t="shared" si="14"/>
        <v>#DIV/0!</v>
      </c>
    </row>
    <row r="467" spans="3:4" x14ac:dyDescent="0.35">
      <c r="C467" s="4">
        <f t="shared" si="15"/>
        <v>0</v>
      </c>
      <c r="D467" s="3" t="e">
        <f t="shared" si="14"/>
        <v>#DIV/0!</v>
      </c>
    </row>
    <row r="468" spans="3:4" x14ac:dyDescent="0.35">
      <c r="C468" s="4">
        <f t="shared" si="15"/>
        <v>0</v>
      </c>
      <c r="D468" s="3" t="e">
        <f t="shared" si="14"/>
        <v>#DIV/0!</v>
      </c>
    </row>
    <row r="469" spans="3:4" x14ac:dyDescent="0.35">
      <c r="C469" s="4">
        <f t="shared" si="15"/>
        <v>0</v>
      </c>
      <c r="D469" s="3" t="e">
        <f t="shared" si="14"/>
        <v>#DIV/0!</v>
      </c>
    </row>
    <row r="470" spans="3:4" x14ac:dyDescent="0.35">
      <c r="C470" s="4">
        <f t="shared" si="15"/>
        <v>0</v>
      </c>
      <c r="D470" s="3" t="e">
        <f t="shared" si="14"/>
        <v>#DIV/0!</v>
      </c>
    </row>
    <row r="471" spans="3:4" x14ac:dyDescent="0.35">
      <c r="C471" s="4">
        <f t="shared" si="15"/>
        <v>0</v>
      </c>
      <c r="D471" s="3" t="e">
        <f t="shared" si="14"/>
        <v>#DIV/0!</v>
      </c>
    </row>
    <row r="472" spans="3:4" x14ac:dyDescent="0.35">
      <c r="C472" s="4">
        <f t="shared" si="15"/>
        <v>0</v>
      </c>
      <c r="D472" s="3" t="e">
        <f t="shared" si="14"/>
        <v>#DIV/0!</v>
      </c>
    </row>
    <row r="473" spans="3:4" x14ac:dyDescent="0.35">
      <c r="C473" s="4">
        <f t="shared" si="15"/>
        <v>0</v>
      </c>
      <c r="D473" s="3" t="e">
        <f t="shared" si="14"/>
        <v>#DIV/0!</v>
      </c>
    </row>
    <row r="474" spans="3:4" x14ac:dyDescent="0.35">
      <c r="C474" s="4">
        <f t="shared" si="15"/>
        <v>0</v>
      </c>
      <c r="D474" s="3" t="e">
        <f t="shared" si="14"/>
        <v>#DIV/0!</v>
      </c>
    </row>
    <row r="475" spans="3:4" x14ac:dyDescent="0.35">
      <c r="C475" s="4">
        <f t="shared" si="15"/>
        <v>0</v>
      </c>
      <c r="D475" s="3" t="e">
        <f t="shared" si="14"/>
        <v>#DIV/0!</v>
      </c>
    </row>
    <row r="476" spans="3:4" x14ac:dyDescent="0.35">
      <c r="C476" s="4">
        <f t="shared" si="15"/>
        <v>0</v>
      </c>
      <c r="D476" s="3" t="e">
        <f t="shared" si="14"/>
        <v>#DIV/0!</v>
      </c>
    </row>
    <row r="477" spans="3:4" x14ac:dyDescent="0.35">
      <c r="C477" s="4">
        <f t="shared" si="15"/>
        <v>0</v>
      </c>
      <c r="D477" s="3" t="e">
        <f t="shared" si="14"/>
        <v>#DIV/0!</v>
      </c>
    </row>
    <row r="478" spans="3:4" x14ac:dyDescent="0.35">
      <c r="C478" s="4">
        <f t="shared" si="15"/>
        <v>0</v>
      </c>
      <c r="D478" s="3" t="e">
        <f t="shared" si="14"/>
        <v>#DIV/0!</v>
      </c>
    </row>
    <row r="479" spans="3:4" x14ac:dyDescent="0.35">
      <c r="C479" s="4">
        <f t="shared" si="15"/>
        <v>0</v>
      </c>
      <c r="D479" s="3" t="e">
        <f t="shared" si="14"/>
        <v>#DIV/0!</v>
      </c>
    </row>
    <row r="480" spans="3:4" x14ac:dyDescent="0.35">
      <c r="C480" s="4">
        <f t="shared" si="15"/>
        <v>0</v>
      </c>
      <c r="D480" s="3" t="e">
        <f t="shared" si="14"/>
        <v>#DIV/0!</v>
      </c>
    </row>
    <row r="481" spans="3:4" x14ac:dyDescent="0.35">
      <c r="C481" s="4">
        <f t="shared" si="15"/>
        <v>0</v>
      </c>
      <c r="D481" s="3" t="e">
        <f t="shared" si="14"/>
        <v>#DIV/0!</v>
      </c>
    </row>
    <row r="482" spans="3:4" x14ac:dyDescent="0.35">
      <c r="C482" s="4">
        <f t="shared" si="15"/>
        <v>0</v>
      </c>
      <c r="D482" s="3" t="e">
        <f t="shared" si="14"/>
        <v>#DIV/0!</v>
      </c>
    </row>
    <row r="483" spans="3:4" x14ac:dyDescent="0.35">
      <c r="C483" s="4">
        <f t="shared" si="15"/>
        <v>0</v>
      </c>
      <c r="D483" s="3" t="e">
        <f t="shared" si="14"/>
        <v>#DIV/0!</v>
      </c>
    </row>
    <row r="484" spans="3:4" x14ac:dyDescent="0.35">
      <c r="C484" s="4">
        <f t="shared" si="15"/>
        <v>0</v>
      </c>
      <c r="D484" s="3" t="e">
        <f t="shared" si="14"/>
        <v>#DIV/0!</v>
      </c>
    </row>
    <row r="485" spans="3:4" x14ac:dyDescent="0.35">
      <c r="C485" s="4">
        <f t="shared" si="15"/>
        <v>0</v>
      </c>
      <c r="D485" s="3" t="e">
        <f t="shared" ref="D485:D548" si="16">B485/(B485+C485)</f>
        <v>#DIV/0!</v>
      </c>
    </row>
    <row r="486" spans="3:4" x14ac:dyDescent="0.35">
      <c r="C486" s="4">
        <f t="shared" si="15"/>
        <v>0</v>
      </c>
      <c r="D486" s="3" t="e">
        <f t="shared" si="16"/>
        <v>#DIV/0!</v>
      </c>
    </row>
    <row r="487" spans="3:4" x14ac:dyDescent="0.35">
      <c r="C487" s="4">
        <f t="shared" si="15"/>
        <v>0</v>
      </c>
      <c r="D487" s="3" t="e">
        <f t="shared" si="16"/>
        <v>#DIV/0!</v>
      </c>
    </row>
    <row r="488" spans="3:4" x14ac:dyDescent="0.35">
      <c r="C488" s="4">
        <f t="shared" si="15"/>
        <v>0</v>
      </c>
      <c r="D488" s="3" t="e">
        <f t="shared" si="16"/>
        <v>#DIV/0!</v>
      </c>
    </row>
    <row r="489" spans="3:4" x14ac:dyDescent="0.35">
      <c r="C489" s="4">
        <f t="shared" si="15"/>
        <v>0</v>
      </c>
      <c r="D489" s="3" t="e">
        <f t="shared" si="16"/>
        <v>#DIV/0!</v>
      </c>
    </row>
    <row r="490" spans="3:4" x14ac:dyDescent="0.35">
      <c r="C490" s="4">
        <f t="shared" si="15"/>
        <v>0</v>
      </c>
      <c r="D490" s="3" t="e">
        <f t="shared" si="16"/>
        <v>#DIV/0!</v>
      </c>
    </row>
    <row r="491" spans="3:4" x14ac:dyDescent="0.35">
      <c r="C491" s="4">
        <f t="shared" si="15"/>
        <v>0</v>
      </c>
      <c r="D491" s="3" t="e">
        <f t="shared" si="16"/>
        <v>#DIV/0!</v>
      </c>
    </row>
    <row r="492" spans="3:4" x14ac:dyDescent="0.35">
      <c r="C492" s="4">
        <f t="shared" si="15"/>
        <v>0</v>
      </c>
      <c r="D492" s="3" t="e">
        <f t="shared" si="16"/>
        <v>#DIV/0!</v>
      </c>
    </row>
    <row r="493" spans="3:4" x14ac:dyDescent="0.35">
      <c r="C493" s="4">
        <f t="shared" si="15"/>
        <v>0</v>
      </c>
      <c r="D493" s="3" t="e">
        <f t="shared" si="16"/>
        <v>#DIV/0!</v>
      </c>
    </row>
    <row r="494" spans="3:4" x14ac:dyDescent="0.35">
      <c r="C494" s="4">
        <f t="shared" si="15"/>
        <v>0</v>
      </c>
      <c r="D494" s="3" t="e">
        <f t="shared" si="16"/>
        <v>#DIV/0!</v>
      </c>
    </row>
    <row r="495" spans="3:4" x14ac:dyDescent="0.35">
      <c r="C495" s="4">
        <f t="shared" si="15"/>
        <v>0</v>
      </c>
      <c r="D495" s="3" t="e">
        <f t="shared" si="16"/>
        <v>#DIV/0!</v>
      </c>
    </row>
    <row r="496" spans="3:4" x14ac:dyDescent="0.35">
      <c r="C496" s="4">
        <f t="shared" si="15"/>
        <v>0</v>
      </c>
      <c r="D496" s="3" t="e">
        <f t="shared" si="16"/>
        <v>#DIV/0!</v>
      </c>
    </row>
    <row r="497" spans="3:4" x14ac:dyDescent="0.35">
      <c r="C497" s="4">
        <f t="shared" si="15"/>
        <v>0</v>
      </c>
      <c r="D497" s="3" t="e">
        <f t="shared" si="16"/>
        <v>#DIV/0!</v>
      </c>
    </row>
    <row r="498" spans="3:4" x14ac:dyDescent="0.35">
      <c r="C498" s="4">
        <f t="shared" si="15"/>
        <v>0</v>
      </c>
      <c r="D498" s="3" t="e">
        <f t="shared" si="16"/>
        <v>#DIV/0!</v>
      </c>
    </row>
    <row r="499" spans="3:4" x14ac:dyDescent="0.35">
      <c r="C499" s="4">
        <f t="shared" si="15"/>
        <v>0</v>
      </c>
      <c r="D499" s="3" t="e">
        <f t="shared" si="16"/>
        <v>#DIV/0!</v>
      </c>
    </row>
    <row r="500" spans="3:4" x14ac:dyDescent="0.35">
      <c r="C500" s="4">
        <f t="shared" si="15"/>
        <v>0</v>
      </c>
      <c r="D500" s="3" t="e">
        <f t="shared" si="16"/>
        <v>#DIV/0!</v>
      </c>
    </row>
    <row r="501" spans="3:4" x14ac:dyDescent="0.35">
      <c r="C501" s="4">
        <f t="shared" si="15"/>
        <v>0</v>
      </c>
      <c r="D501" s="3" t="e">
        <f t="shared" si="16"/>
        <v>#DIV/0!</v>
      </c>
    </row>
    <row r="502" spans="3:4" x14ac:dyDescent="0.35">
      <c r="C502" s="4">
        <f t="shared" si="15"/>
        <v>0</v>
      </c>
      <c r="D502" s="3" t="e">
        <f t="shared" si="16"/>
        <v>#DIV/0!</v>
      </c>
    </row>
    <row r="503" spans="3:4" x14ac:dyDescent="0.35">
      <c r="C503" s="4">
        <f t="shared" si="15"/>
        <v>0</v>
      </c>
      <c r="D503" s="3" t="e">
        <f t="shared" si="16"/>
        <v>#DIV/0!</v>
      </c>
    </row>
    <row r="504" spans="3:4" x14ac:dyDescent="0.35">
      <c r="C504" s="4">
        <f t="shared" si="15"/>
        <v>0</v>
      </c>
      <c r="D504" s="3" t="e">
        <f t="shared" si="16"/>
        <v>#DIV/0!</v>
      </c>
    </row>
    <row r="505" spans="3:4" x14ac:dyDescent="0.35">
      <c r="C505" s="4">
        <f t="shared" si="15"/>
        <v>0</v>
      </c>
      <c r="D505" s="3" t="e">
        <f t="shared" si="16"/>
        <v>#DIV/0!</v>
      </c>
    </row>
    <row r="506" spans="3:4" x14ac:dyDescent="0.35">
      <c r="C506" s="4">
        <f t="shared" si="15"/>
        <v>0</v>
      </c>
      <c r="D506" s="3" t="e">
        <f t="shared" si="16"/>
        <v>#DIV/0!</v>
      </c>
    </row>
    <row r="507" spans="3:4" x14ac:dyDescent="0.35">
      <c r="C507" s="4">
        <f t="shared" si="15"/>
        <v>0</v>
      </c>
      <c r="D507" s="3" t="e">
        <f t="shared" si="16"/>
        <v>#DIV/0!</v>
      </c>
    </row>
    <row r="508" spans="3:4" x14ac:dyDescent="0.35">
      <c r="C508" s="4">
        <f t="shared" si="15"/>
        <v>0</v>
      </c>
      <c r="D508" s="3" t="e">
        <f t="shared" si="16"/>
        <v>#DIV/0!</v>
      </c>
    </row>
    <row r="509" spans="3:4" x14ac:dyDescent="0.35">
      <c r="C509" s="4">
        <f t="shared" si="15"/>
        <v>0</v>
      </c>
      <c r="D509" s="3" t="e">
        <f t="shared" si="16"/>
        <v>#DIV/0!</v>
      </c>
    </row>
    <row r="510" spans="3:4" x14ac:dyDescent="0.35">
      <c r="C510" s="4">
        <f t="shared" si="15"/>
        <v>0</v>
      </c>
      <c r="D510" s="3" t="e">
        <f t="shared" si="16"/>
        <v>#DIV/0!</v>
      </c>
    </row>
    <row r="511" spans="3:4" x14ac:dyDescent="0.35">
      <c r="C511" s="4">
        <f t="shared" si="15"/>
        <v>0</v>
      </c>
      <c r="D511" s="3" t="e">
        <f t="shared" si="16"/>
        <v>#DIV/0!</v>
      </c>
    </row>
    <row r="512" spans="3:4" x14ac:dyDescent="0.35">
      <c r="C512" s="4">
        <f t="shared" si="15"/>
        <v>0</v>
      </c>
      <c r="D512" s="3" t="e">
        <f t="shared" si="16"/>
        <v>#DIV/0!</v>
      </c>
    </row>
    <row r="513" spans="3:4" x14ac:dyDescent="0.35">
      <c r="C513" s="4">
        <f t="shared" si="15"/>
        <v>0</v>
      </c>
      <c r="D513" s="3" t="e">
        <f t="shared" si="16"/>
        <v>#DIV/0!</v>
      </c>
    </row>
    <row r="514" spans="3:4" x14ac:dyDescent="0.35">
      <c r="C514" s="4">
        <f t="shared" si="15"/>
        <v>0</v>
      </c>
      <c r="D514" s="3" t="e">
        <f t="shared" si="16"/>
        <v>#DIV/0!</v>
      </c>
    </row>
    <row r="515" spans="3:4" x14ac:dyDescent="0.35">
      <c r="C515" s="4">
        <f t="shared" si="15"/>
        <v>0</v>
      </c>
      <c r="D515" s="3" t="e">
        <f t="shared" si="16"/>
        <v>#DIV/0!</v>
      </c>
    </row>
    <row r="516" spans="3:4" x14ac:dyDescent="0.35">
      <c r="C516" s="4">
        <f t="shared" si="15"/>
        <v>0</v>
      </c>
      <c r="D516" s="3" t="e">
        <f t="shared" si="16"/>
        <v>#DIV/0!</v>
      </c>
    </row>
    <row r="517" spans="3:4" x14ac:dyDescent="0.35">
      <c r="C517" s="4">
        <f t="shared" ref="C517:C580" si="17">IFERROR(VLOOKUP(A517,N:O,2,FALSE),0)</f>
        <v>0</v>
      </c>
      <c r="D517" s="3" t="e">
        <f t="shared" si="16"/>
        <v>#DIV/0!</v>
      </c>
    </row>
    <row r="518" spans="3:4" x14ac:dyDescent="0.35">
      <c r="C518" s="4">
        <f t="shared" si="17"/>
        <v>0</v>
      </c>
      <c r="D518" s="3" t="e">
        <f t="shared" si="16"/>
        <v>#DIV/0!</v>
      </c>
    </row>
    <row r="519" spans="3:4" x14ac:dyDescent="0.35">
      <c r="C519" s="4">
        <f t="shared" si="17"/>
        <v>0</v>
      </c>
      <c r="D519" s="3" t="e">
        <f t="shared" si="16"/>
        <v>#DIV/0!</v>
      </c>
    </row>
    <row r="520" spans="3:4" x14ac:dyDescent="0.35">
      <c r="C520" s="4">
        <f t="shared" si="17"/>
        <v>0</v>
      </c>
      <c r="D520" s="3" t="e">
        <f t="shared" si="16"/>
        <v>#DIV/0!</v>
      </c>
    </row>
    <row r="521" spans="3:4" x14ac:dyDescent="0.35">
      <c r="C521" s="4">
        <f t="shared" si="17"/>
        <v>0</v>
      </c>
      <c r="D521" s="3" t="e">
        <f t="shared" si="16"/>
        <v>#DIV/0!</v>
      </c>
    </row>
    <row r="522" spans="3:4" x14ac:dyDescent="0.35">
      <c r="C522" s="4">
        <f t="shared" si="17"/>
        <v>0</v>
      </c>
      <c r="D522" s="3" t="e">
        <f t="shared" si="16"/>
        <v>#DIV/0!</v>
      </c>
    </row>
    <row r="523" spans="3:4" x14ac:dyDescent="0.35">
      <c r="C523" s="4">
        <f t="shared" si="17"/>
        <v>0</v>
      </c>
      <c r="D523" s="3" t="e">
        <f t="shared" si="16"/>
        <v>#DIV/0!</v>
      </c>
    </row>
    <row r="524" spans="3:4" x14ac:dyDescent="0.35">
      <c r="C524" s="4">
        <f t="shared" si="17"/>
        <v>0</v>
      </c>
      <c r="D524" s="3" t="e">
        <f t="shared" si="16"/>
        <v>#DIV/0!</v>
      </c>
    </row>
    <row r="525" spans="3:4" x14ac:dyDescent="0.35">
      <c r="C525" s="4">
        <f t="shared" si="17"/>
        <v>0</v>
      </c>
      <c r="D525" s="3" t="e">
        <f t="shared" si="16"/>
        <v>#DIV/0!</v>
      </c>
    </row>
    <row r="526" spans="3:4" x14ac:dyDescent="0.35">
      <c r="C526" s="4">
        <f t="shared" si="17"/>
        <v>0</v>
      </c>
      <c r="D526" s="3" t="e">
        <f t="shared" si="16"/>
        <v>#DIV/0!</v>
      </c>
    </row>
    <row r="527" spans="3:4" x14ac:dyDescent="0.35">
      <c r="C527" s="4">
        <f t="shared" si="17"/>
        <v>0</v>
      </c>
      <c r="D527" s="3" t="e">
        <f t="shared" si="16"/>
        <v>#DIV/0!</v>
      </c>
    </row>
    <row r="528" spans="3:4" x14ac:dyDescent="0.35">
      <c r="C528" s="4">
        <f t="shared" si="17"/>
        <v>0</v>
      </c>
      <c r="D528" s="3" t="e">
        <f t="shared" si="16"/>
        <v>#DIV/0!</v>
      </c>
    </row>
    <row r="529" spans="3:4" x14ac:dyDescent="0.35">
      <c r="C529" s="4">
        <f t="shared" si="17"/>
        <v>0</v>
      </c>
      <c r="D529" s="3" t="e">
        <f t="shared" si="16"/>
        <v>#DIV/0!</v>
      </c>
    </row>
    <row r="530" spans="3:4" x14ac:dyDescent="0.35">
      <c r="C530" s="4">
        <f t="shared" si="17"/>
        <v>0</v>
      </c>
      <c r="D530" s="3" t="e">
        <f t="shared" si="16"/>
        <v>#DIV/0!</v>
      </c>
    </row>
    <row r="531" spans="3:4" x14ac:dyDescent="0.35">
      <c r="C531" s="4">
        <f t="shared" si="17"/>
        <v>0</v>
      </c>
      <c r="D531" s="3" t="e">
        <f t="shared" si="16"/>
        <v>#DIV/0!</v>
      </c>
    </row>
    <row r="532" spans="3:4" x14ac:dyDescent="0.35">
      <c r="C532" s="4">
        <f t="shared" si="17"/>
        <v>0</v>
      </c>
      <c r="D532" s="3" t="e">
        <f t="shared" si="16"/>
        <v>#DIV/0!</v>
      </c>
    </row>
    <row r="533" spans="3:4" x14ac:dyDescent="0.35">
      <c r="C533" s="4">
        <f t="shared" si="17"/>
        <v>0</v>
      </c>
      <c r="D533" s="3" t="e">
        <f t="shared" si="16"/>
        <v>#DIV/0!</v>
      </c>
    </row>
    <row r="534" spans="3:4" x14ac:dyDescent="0.35">
      <c r="C534" s="4">
        <f t="shared" si="17"/>
        <v>0</v>
      </c>
      <c r="D534" s="3" t="e">
        <f t="shared" si="16"/>
        <v>#DIV/0!</v>
      </c>
    </row>
    <row r="535" spans="3:4" x14ac:dyDescent="0.35">
      <c r="C535" s="4">
        <f t="shared" si="17"/>
        <v>0</v>
      </c>
      <c r="D535" s="3" t="e">
        <f t="shared" si="16"/>
        <v>#DIV/0!</v>
      </c>
    </row>
    <row r="536" spans="3:4" x14ac:dyDescent="0.35">
      <c r="C536" s="4">
        <f t="shared" si="17"/>
        <v>0</v>
      </c>
      <c r="D536" s="3" t="e">
        <f t="shared" si="16"/>
        <v>#DIV/0!</v>
      </c>
    </row>
    <row r="537" spans="3:4" x14ac:dyDescent="0.35">
      <c r="C537" s="4">
        <f t="shared" si="17"/>
        <v>0</v>
      </c>
      <c r="D537" s="3" t="e">
        <f t="shared" si="16"/>
        <v>#DIV/0!</v>
      </c>
    </row>
    <row r="538" spans="3:4" x14ac:dyDescent="0.35">
      <c r="C538" s="4">
        <f t="shared" si="17"/>
        <v>0</v>
      </c>
      <c r="D538" s="3" t="e">
        <f t="shared" si="16"/>
        <v>#DIV/0!</v>
      </c>
    </row>
    <row r="539" spans="3:4" x14ac:dyDescent="0.35">
      <c r="C539" s="4">
        <f t="shared" si="17"/>
        <v>0</v>
      </c>
      <c r="D539" s="3" t="e">
        <f t="shared" si="16"/>
        <v>#DIV/0!</v>
      </c>
    </row>
    <row r="540" spans="3:4" x14ac:dyDescent="0.35">
      <c r="C540" s="4">
        <f t="shared" si="17"/>
        <v>0</v>
      </c>
      <c r="D540" s="3" t="e">
        <f t="shared" si="16"/>
        <v>#DIV/0!</v>
      </c>
    </row>
    <row r="541" spans="3:4" x14ac:dyDescent="0.35">
      <c r="C541" s="4">
        <f t="shared" si="17"/>
        <v>0</v>
      </c>
      <c r="D541" s="3" t="e">
        <f t="shared" si="16"/>
        <v>#DIV/0!</v>
      </c>
    </row>
    <row r="542" spans="3:4" x14ac:dyDescent="0.35">
      <c r="C542" s="4">
        <f t="shared" si="17"/>
        <v>0</v>
      </c>
      <c r="D542" s="3" t="e">
        <f t="shared" si="16"/>
        <v>#DIV/0!</v>
      </c>
    </row>
    <row r="543" spans="3:4" x14ac:dyDescent="0.35">
      <c r="C543" s="4">
        <f t="shared" si="17"/>
        <v>0</v>
      </c>
      <c r="D543" s="3" t="e">
        <f t="shared" si="16"/>
        <v>#DIV/0!</v>
      </c>
    </row>
    <row r="544" spans="3:4" x14ac:dyDescent="0.35">
      <c r="C544" s="4">
        <f t="shared" si="17"/>
        <v>0</v>
      </c>
      <c r="D544" s="3" t="e">
        <f t="shared" si="16"/>
        <v>#DIV/0!</v>
      </c>
    </row>
    <row r="545" spans="3:4" x14ac:dyDescent="0.35">
      <c r="C545" s="4">
        <f t="shared" si="17"/>
        <v>0</v>
      </c>
      <c r="D545" s="3" t="e">
        <f t="shared" si="16"/>
        <v>#DIV/0!</v>
      </c>
    </row>
    <row r="546" spans="3:4" x14ac:dyDescent="0.35">
      <c r="C546" s="4">
        <f t="shared" si="17"/>
        <v>0</v>
      </c>
      <c r="D546" s="3" t="e">
        <f t="shared" si="16"/>
        <v>#DIV/0!</v>
      </c>
    </row>
    <row r="547" spans="3:4" x14ac:dyDescent="0.35">
      <c r="C547" s="4">
        <f t="shared" si="17"/>
        <v>0</v>
      </c>
      <c r="D547" s="3" t="e">
        <f t="shared" si="16"/>
        <v>#DIV/0!</v>
      </c>
    </row>
    <row r="548" spans="3:4" x14ac:dyDescent="0.35">
      <c r="C548" s="4">
        <f t="shared" si="17"/>
        <v>0</v>
      </c>
      <c r="D548" s="3" t="e">
        <f t="shared" si="16"/>
        <v>#DIV/0!</v>
      </c>
    </row>
    <row r="549" spans="3:4" x14ac:dyDescent="0.35">
      <c r="C549" s="4">
        <f t="shared" si="17"/>
        <v>0</v>
      </c>
      <c r="D549" s="3" t="e">
        <f t="shared" ref="D549:D612" si="18">B549/(B549+C549)</f>
        <v>#DIV/0!</v>
      </c>
    </row>
    <row r="550" spans="3:4" x14ac:dyDescent="0.35">
      <c r="C550" s="4">
        <f t="shared" si="17"/>
        <v>0</v>
      </c>
      <c r="D550" s="3" t="e">
        <f t="shared" si="18"/>
        <v>#DIV/0!</v>
      </c>
    </row>
    <row r="551" spans="3:4" x14ac:dyDescent="0.35">
      <c r="C551" s="4">
        <f t="shared" si="17"/>
        <v>0</v>
      </c>
      <c r="D551" s="3" t="e">
        <f t="shared" si="18"/>
        <v>#DIV/0!</v>
      </c>
    </row>
    <row r="552" spans="3:4" x14ac:dyDescent="0.35">
      <c r="C552" s="4">
        <f t="shared" si="17"/>
        <v>0</v>
      </c>
      <c r="D552" s="3" t="e">
        <f t="shared" si="18"/>
        <v>#DIV/0!</v>
      </c>
    </row>
    <row r="553" spans="3:4" x14ac:dyDescent="0.35">
      <c r="C553" s="4">
        <f t="shared" si="17"/>
        <v>0</v>
      </c>
      <c r="D553" s="3" t="e">
        <f t="shared" si="18"/>
        <v>#DIV/0!</v>
      </c>
    </row>
    <row r="554" spans="3:4" x14ac:dyDescent="0.35">
      <c r="C554" s="4">
        <f t="shared" si="17"/>
        <v>0</v>
      </c>
      <c r="D554" s="3" t="e">
        <f t="shared" si="18"/>
        <v>#DIV/0!</v>
      </c>
    </row>
    <row r="555" spans="3:4" x14ac:dyDescent="0.35">
      <c r="C555" s="4">
        <f t="shared" si="17"/>
        <v>0</v>
      </c>
      <c r="D555" s="3" t="e">
        <f t="shared" si="18"/>
        <v>#DIV/0!</v>
      </c>
    </row>
    <row r="556" spans="3:4" x14ac:dyDescent="0.35">
      <c r="C556" s="4">
        <f t="shared" si="17"/>
        <v>0</v>
      </c>
      <c r="D556" s="3" t="e">
        <f t="shared" si="18"/>
        <v>#DIV/0!</v>
      </c>
    </row>
    <row r="557" spans="3:4" x14ac:dyDescent="0.35">
      <c r="C557" s="4">
        <f t="shared" si="17"/>
        <v>0</v>
      </c>
      <c r="D557" s="3" t="e">
        <f t="shared" si="18"/>
        <v>#DIV/0!</v>
      </c>
    </row>
    <row r="558" spans="3:4" x14ac:dyDescent="0.35">
      <c r="C558" s="4">
        <f t="shared" si="17"/>
        <v>0</v>
      </c>
      <c r="D558" s="3" t="e">
        <f t="shared" si="18"/>
        <v>#DIV/0!</v>
      </c>
    </row>
    <row r="559" spans="3:4" x14ac:dyDescent="0.35">
      <c r="C559" s="4">
        <f t="shared" si="17"/>
        <v>0</v>
      </c>
      <c r="D559" s="3" t="e">
        <f t="shared" si="18"/>
        <v>#DIV/0!</v>
      </c>
    </row>
    <row r="560" spans="3:4" x14ac:dyDescent="0.35">
      <c r="C560" s="4">
        <f t="shared" si="17"/>
        <v>0</v>
      </c>
      <c r="D560" s="3" t="e">
        <f t="shared" si="18"/>
        <v>#DIV/0!</v>
      </c>
    </row>
    <row r="561" spans="3:4" x14ac:dyDescent="0.35">
      <c r="C561" s="4">
        <f t="shared" si="17"/>
        <v>0</v>
      </c>
      <c r="D561" s="3" t="e">
        <f t="shared" si="18"/>
        <v>#DIV/0!</v>
      </c>
    </row>
    <row r="562" spans="3:4" x14ac:dyDescent="0.35">
      <c r="C562" s="4">
        <f t="shared" si="17"/>
        <v>0</v>
      </c>
      <c r="D562" s="3" t="e">
        <f t="shared" si="18"/>
        <v>#DIV/0!</v>
      </c>
    </row>
    <row r="563" spans="3:4" x14ac:dyDescent="0.35">
      <c r="C563" s="4">
        <f t="shared" si="17"/>
        <v>0</v>
      </c>
      <c r="D563" s="3" t="e">
        <f t="shared" si="18"/>
        <v>#DIV/0!</v>
      </c>
    </row>
    <row r="564" spans="3:4" x14ac:dyDescent="0.35">
      <c r="C564" s="4">
        <f t="shared" si="17"/>
        <v>0</v>
      </c>
      <c r="D564" s="3" t="e">
        <f t="shared" si="18"/>
        <v>#DIV/0!</v>
      </c>
    </row>
    <row r="565" spans="3:4" x14ac:dyDescent="0.35">
      <c r="C565" s="4">
        <f t="shared" si="17"/>
        <v>0</v>
      </c>
      <c r="D565" s="3" t="e">
        <f t="shared" si="18"/>
        <v>#DIV/0!</v>
      </c>
    </row>
    <row r="566" spans="3:4" x14ac:dyDescent="0.35">
      <c r="C566" s="4">
        <f t="shared" si="17"/>
        <v>0</v>
      </c>
      <c r="D566" s="3" t="e">
        <f t="shared" si="18"/>
        <v>#DIV/0!</v>
      </c>
    </row>
    <row r="567" spans="3:4" x14ac:dyDescent="0.35">
      <c r="C567" s="4">
        <f t="shared" si="17"/>
        <v>0</v>
      </c>
      <c r="D567" s="3" t="e">
        <f t="shared" si="18"/>
        <v>#DIV/0!</v>
      </c>
    </row>
    <row r="568" spans="3:4" x14ac:dyDescent="0.35">
      <c r="C568" s="4">
        <f t="shared" si="17"/>
        <v>0</v>
      </c>
      <c r="D568" s="3" t="e">
        <f t="shared" si="18"/>
        <v>#DIV/0!</v>
      </c>
    </row>
    <row r="569" spans="3:4" x14ac:dyDescent="0.35">
      <c r="C569" s="4">
        <f t="shared" si="17"/>
        <v>0</v>
      </c>
      <c r="D569" s="3" t="e">
        <f t="shared" si="18"/>
        <v>#DIV/0!</v>
      </c>
    </row>
    <row r="570" spans="3:4" x14ac:dyDescent="0.35">
      <c r="C570" s="4">
        <f t="shared" si="17"/>
        <v>0</v>
      </c>
      <c r="D570" s="3" t="e">
        <f t="shared" si="18"/>
        <v>#DIV/0!</v>
      </c>
    </row>
    <row r="571" spans="3:4" x14ac:dyDescent="0.35">
      <c r="C571" s="4">
        <f t="shared" si="17"/>
        <v>0</v>
      </c>
      <c r="D571" s="3" t="e">
        <f t="shared" si="18"/>
        <v>#DIV/0!</v>
      </c>
    </row>
    <row r="572" spans="3:4" x14ac:dyDescent="0.35">
      <c r="C572" s="4">
        <f t="shared" si="17"/>
        <v>0</v>
      </c>
      <c r="D572" s="3" t="e">
        <f t="shared" si="18"/>
        <v>#DIV/0!</v>
      </c>
    </row>
    <row r="573" spans="3:4" x14ac:dyDescent="0.35">
      <c r="C573" s="4">
        <f t="shared" si="17"/>
        <v>0</v>
      </c>
      <c r="D573" s="3" t="e">
        <f t="shared" si="18"/>
        <v>#DIV/0!</v>
      </c>
    </row>
    <row r="574" spans="3:4" x14ac:dyDescent="0.35">
      <c r="C574" s="4">
        <f t="shared" si="17"/>
        <v>0</v>
      </c>
      <c r="D574" s="3" t="e">
        <f t="shared" si="18"/>
        <v>#DIV/0!</v>
      </c>
    </row>
    <row r="575" spans="3:4" x14ac:dyDescent="0.35">
      <c r="C575" s="4">
        <f t="shared" si="17"/>
        <v>0</v>
      </c>
      <c r="D575" s="3" t="e">
        <f t="shared" si="18"/>
        <v>#DIV/0!</v>
      </c>
    </row>
    <row r="576" spans="3:4" x14ac:dyDescent="0.35">
      <c r="C576" s="4">
        <f t="shared" si="17"/>
        <v>0</v>
      </c>
      <c r="D576" s="3" t="e">
        <f t="shared" si="18"/>
        <v>#DIV/0!</v>
      </c>
    </row>
    <row r="577" spans="3:4" x14ac:dyDescent="0.35">
      <c r="C577" s="4">
        <f t="shared" si="17"/>
        <v>0</v>
      </c>
      <c r="D577" s="3" t="e">
        <f t="shared" si="18"/>
        <v>#DIV/0!</v>
      </c>
    </row>
    <row r="578" spans="3:4" x14ac:dyDescent="0.35">
      <c r="C578" s="4">
        <f t="shared" si="17"/>
        <v>0</v>
      </c>
      <c r="D578" s="3" t="e">
        <f t="shared" si="18"/>
        <v>#DIV/0!</v>
      </c>
    </row>
    <row r="579" spans="3:4" x14ac:dyDescent="0.35">
      <c r="C579" s="4">
        <f t="shared" si="17"/>
        <v>0</v>
      </c>
      <c r="D579" s="3" t="e">
        <f t="shared" si="18"/>
        <v>#DIV/0!</v>
      </c>
    </row>
    <row r="580" spans="3:4" x14ac:dyDescent="0.35">
      <c r="C580" s="4">
        <f t="shared" si="17"/>
        <v>0</v>
      </c>
      <c r="D580" s="3" t="e">
        <f t="shared" si="18"/>
        <v>#DIV/0!</v>
      </c>
    </row>
    <row r="581" spans="3:4" x14ac:dyDescent="0.35">
      <c r="C581" s="4">
        <f t="shared" ref="C581:C644" si="19">IFERROR(VLOOKUP(A581,N:O,2,FALSE),0)</f>
        <v>0</v>
      </c>
      <c r="D581" s="3" t="e">
        <f t="shared" si="18"/>
        <v>#DIV/0!</v>
      </c>
    </row>
    <row r="582" spans="3:4" x14ac:dyDescent="0.35">
      <c r="C582" s="4">
        <f t="shared" si="19"/>
        <v>0</v>
      </c>
      <c r="D582" s="3" t="e">
        <f t="shared" si="18"/>
        <v>#DIV/0!</v>
      </c>
    </row>
    <row r="583" spans="3:4" x14ac:dyDescent="0.35">
      <c r="C583" s="4">
        <f t="shared" si="19"/>
        <v>0</v>
      </c>
      <c r="D583" s="3" t="e">
        <f t="shared" si="18"/>
        <v>#DIV/0!</v>
      </c>
    </row>
    <row r="584" spans="3:4" x14ac:dyDescent="0.35">
      <c r="C584" s="4">
        <f t="shared" si="19"/>
        <v>0</v>
      </c>
      <c r="D584" s="3" t="e">
        <f t="shared" si="18"/>
        <v>#DIV/0!</v>
      </c>
    </row>
    <row r="585" spans="3:4" x14ac:dyDescent="0.35">
      <c r="C585" s="4">
        <f t="shared" si="19"/>
        <v>0</v>
      </c>
      <c r="D585" s="3" t="e">
        <f t="shared" si="18"/>
        <v>#DIV/0!</v>
      </c>
    </row>
    <row r="586" spans="3:4" x14ac:dyDescent="0.35">
      <c r="C586" s="4">
        <f t="shared" si="19"/>
        <v>0</v>
      </c>
      <c r="D586" s="3" t="e">
        <f t="shared" si="18"/>
        <v>#DIV/0!</v>
      </c>
    </row>
    <row r="587" spans="3:4" x14ac:dyDescent="0.35">
      <c r="C587" s="4">
        <f t="shared" si="19"/>
        <v>0</v>
      </c>
      <c r="D587" s="3" t="e">
        <f t="shared" si="18"/>
        <v>#DIV/0!</v>
      </c>
    </row>
    <row r="588" spans="3:4" x14ac:dyDescent="0.35">
      <c r="C588" s="4">
        <f t="shared" si="19"/>
        <v>0</v>
      </c>
      <c r="D588" s="3" t="e">
        <f t="shared" si="18"/>
        <v>#DIV/0!</v>
      </c>
    </row>
    <row r="589" spans="3:4" x14ac:dyDescent="0.35">
      <c r="C589" s="4">
        <f t="shared" si="19"/>
        <v>0</v>
      </c>
      <c r="D589" s="3" t="e">
        <f t="shared" si="18"/>
        <v>#DIV/0!</v>
      </c>
    </row>
    <row r="590" spans="3:4" x14ac:dyDescent="0.35">
      <c r="C590" s="4">
        <f t="shared" si="19"/>
        <v>0</v>
      </c>
      <c r="D590" s="3" t="e">
        <f t="shared" si="18"/>
        <v>#DIV/0!</v>
      </c>
    </row>
    <row r="591" spans="3:4" x14ac:dyDescent="0.35">
      <c r="C591" s="4">
        <f t="shared" si="19"/>
        <v>0</v>
      </c>
      <c r="D591" s="3" t="e">
        <f t="shared" si="18"/>
        <v>#DIV/0!</v>
      </c>
    </row>
    <row r="592" spans="3:4" x14ac:dyDescent="0.35">
      <c r="C592" s="4">
        <f t="shared" si="19"/>
        <v>0</v>
      </c>
      <c r="D592" s="3" t="e">
        <f t="shared" si="18"/>
        <v>#DIV/0!</v>
      </c>
    </row>
    <row r="593" spans="3:4" x14ac:dyDescent="0.35">
      <c r="C593" s="4">
        <f t="shared" si="19"/>
        <v>0</v>
      </c>
      <c r="D593" s="3" t="e">
        <f t="shared" si="18"/>
        <v>#DIV/0!</v>
      </c>
    </row>
    <row r="594" spans="3:4" x14ac:dyDescent="0.35">
      <c r="C594" s="4">
        <f t="shared" si="19"/>
        <v>0</v>
      </c>
      <c r="D594" s="3" t="e">
        <f t="shared" si="18"/>
        <v>#DIV/0!</v>
      </c>
    </row>
    <row r="595" spans="3:4" x14ac:dyDescent="0.35">
      <c r="C595" s="4">
        <f t="shared" si="19"/>
        <v>0</v>
      </c>
      <c r="D595" s="3" t="e">
        <f t="shared" si="18"/>
        <v>#DIV/0!</v>
      </c>
    </row>
    <row r="596" spans="3:4" x14ac:dyDescent="0.35">
      <c r="C596" s="4">
        <f t="shared" si="19"/>
        <v>0</v>
      </c>
      <c r="D596" s="3" t="e">
        <f t="shared" si="18"/>
        <v>#DIV/0!</v>
      </c>
    </row>
    <row r="597" spans="3:4" x14ac:dyDescent="0.35">
      <c r="C597" s="4">
        <f t="shared" si="19"/>
        <v>0</v>
      </c>
      <c r="D597" s="3" t="e">
        <f t="shared" si="18"/>
        <v>#DIV/0!</v>
      </c>
    </row>
    <row r="598" spans="3:4" x14ac:dyDescent="0.35">
      <c r="C598" s="4">
        <f t="shared" si="19"/>
        <v>0</v>
      </c>
      <c r="D598" s="3" t="e">
        <f t="shared" si="18"/>
        <v>#DIV/0!</v>
      </c>
    </row>
    <row r="599" spans="3:4" x14ac:dyDescent="0.35">
      <c r="C599" s="4">
        <f t="shared" si="19"/>
        <v>0</v>
      </c>
      <c r="D599" s="3" t="e">
        <f t="shared" si="18"/>
        <v>#DIV/0!</v>
      </c>
    </row>
    <row r="600" spans="3:4" x14ac:dyDescent="0.35">
      <c r="C600" s="4">
        <f t="shared" si="19"/>
        <v>0</v>
      </c>
      <c r="D600" s="3" t="e">
        <f t="shared" si="18"/>
        <v>#DIV/0!</v>
      </c>
    </row>
    <row r="601" spans="3:4" x14ac:dyDescent="0.35">
      <c r="C601" s="4">
        <f t="shared" si="19"/>
        <v>0</v>
      </c>
      <c r="D601" s="3" t="e">
        <f t="shared" si="18"/>
        <v>#DIV/0!</v>
      </c>
    </row>
    <row r="602" spans="3:4" x14ac:dyDescent="0.35">
      <c r="C602" s="4">
        <f t="shared" si="19"/>
        <v>0</v>
      </c>
      <c r="D602" s="3" t="e">
        <f t="shared" si="18"/>
        <v>#DIV/0!</v>
      </c>
    </row>
    <row r="603" spans="3:4" x14ac:dyDescent="0.35">
      <c r="C603" s="4">
        <f t="shared" si="19"/>
        <v>0</v>
      </c>
      <c r="D603" s="3" t="e">
        <f t="shared" si="18"/>
        <v>#DIV/0!</v>
      </c>
    </row>
    <row r="604" spans="3:4" x14ac:dyDescent="0.35">
      <c r="C604" s="4">
        <f t="shared" si="19"/>
        <v>0</v>
      </c>
      <c r="D604" s="3" t="e">
        <f t="shared" si="18"/>
        <v>#DIV/0!</v>
      </c>
    </row>
    <row r="605" spans="3:4" x14ac:dyDescent="0.35">
      <c r="C605" s="4">
        <f t="shared" si="19"/>
        <v>0</v>
      </c>
      <c r="D605" s="3" t="e">
        <f t="shared" si="18"/>
        <v>#DIV/0!</v>
      </c>
    </row>
    <row r="606" spans="3:4" x14ac:dyDescent="0.35">
      <c r="C606" s="4">
        <f t="shared" si="19"/>
        <v>0</v>
      </c>
      <c r="D606" s="3" t="e">
        <f t="shared" si="18"/>
        <v>#DIV/0!</v>
      </c>
    </row>
    <row r="607" spans="3:4" x14ac:dyDescent="0.35">
      <c r="C607" s="4">
        <f t="shared" si="19"/>
        <v>0</v>
      </c>
      <c r="D607" s="3" t="e">
        <f t="shared" si="18"/>
        <v>#DIV/0!</v>
      </c>
    </row>
    <row r="608" spans="3:4" x14ac:dyDescent="0.35">
      <c r="C608" s="4">
        <f t="shared" si="19"/>
        <v>0</v>
      </c>
      <c r="D608" s="3" t="e">
        <f t="shared" si="18"/>
        <v>#DIV/0!</v>
      </c>
    </row>
    <row r="609" spans="3:4" x14ac:dyDescent="0.35">
      <c r="C609" s="4">
        <f t="shared" si="19"/>
        <v>0</v>
      </c>
      <c r="D609" s="3" t="e">
        <f t="shared" si="18"/>
        <v>#DIV/0!</v>
      </c>
    </row>
    <row r="610" spans="3:4" x14ac:dyDescent="0.35">
      <c r="C610" s="4">
        <f t="shared" si="19"/>
        <v>0</v>
      </c>
      <c r="D610" s="3" t="e">
        <f t="shared" si="18"/>
        <v>#DIV/0!</v>
      </c>
    </row>
    <row r="611" spans="3:4" x14ac:dyDescent="0.35">
      <c r="C611" s="4">
        <f t="shared" si="19"/>
        <v>0</v>
      </c>
      <c r="D611" s="3" t="e">
        <f t="shared" si="18"/>
        <v>#DIV/0!</v>
      </c>
    </row>
    <row r="612" spans="3:4" x14ac:dyDescent="0.35">
      <c r="C612" s="4">
        <f t="shared" si="19"/>
        <v>0</v>
      </c>
      <c r="D612" s="3" t="e">
        <f t="shared" si="18"/>
        <v>#DIV/0!</v>
      </c>
    </row>
    <row r="613" spans="3:4" x14ac:dyDescent="0.35">
      <c r="C613" s="4">
        <f t="shared" si="19"/>
        <v>0</v>
      </c>
      <c r="D613" s="3" t="e">
        <f t="shared" ref="D613:D676" si="20">B613/(B613+C613)</f>
        <v>#DIV/0!</v>
      </c>
    </row>
    <row r="614" spans="3:4" x14ac:dyDescent="0.35">
      <c r="C614" s="4">
        <f t="shared" si="19"/>
        <v>0</v>
      </c>
      <c r="D614" s="3" t="e">
        <f t="shared" si="20"/>
        <v>#DIV/0!</v>
      </c>
    </row>
    <row r="615" spans="3:4" x14ac:dyDescent="0.35">
      <c r="C615" s="4">
        <f t="shared" si="19"/>
        <v>0</v>
      </c>
      <c r="D615" s="3" t="e">
        <f t="shared" si="20"/>
        <v>#DIV/0!</v>
      </c>
    </row>
    <row r="616" spans="3:4" x14ac:dyDescent="0.35">
      <c r="C616" s="4">
        <f t="shared" si="19"/>
        <v>0</v>
      </c>
      <c r="D616" s="3" t="e">
        <f t="shared" si="20"/>
        <v>#DIV/0!</v>
      </c>
    </row>
    <row r="617" spans="3:4" x14ac:dyDescent="0.35">
      <c r="C617" s="4">
        <f t="shared" si="19"/>
        <v>0</v>
      </c>
      <c r="D617" s="3" t="e">
        <f t="shared" si="20"/>
        <v>#DIV/0!</v>
      </c>
    </row>
    <row r="618" spans="3:4" x14ac:dyDescent="0.35">
      <c r="C618" s="4">
        <f t="shared" si="19"/>
        <v>0</v>
      </c>
      <c r="D618" s="3" t="e">
        <f t="shared" si="20"/>
        <v>#DIV/0!</v>
      </c>
    </row>
    <row r="619" spans="3:4" x14ac:dyDescent="0.35">
      <c r="C619" s="4">
        <f t="shared" si="19"/>
        <v>0</v>
      </c>
      <c r="D619" s="3" t="e">
        <f t="shared" si="20"/>
        <v>#DIV/0!</v>
      </c>
    </row>
    <row r="620" spans="3:4" x14ac:dyDescent="0.35">
      <c r="C620" s="4">
        <f t="shared" si="19"/>
        <v>0</v>
      </c>
      <c r="D620" s="3" t="e">
        <f t="shared" si="20"/>
        <v>#DIV/0!</v>
      </c>
    </row>
    <row r="621" spans="3:4" x14ac:dyDescent="0.35">
      <c r="C621" s="4">
        <f t="shared" si="19"/>
        <v>0</v>
      </c>
      <c r="D621" s="3" t="e">
        <f t="shared" si="20"/>
        <v>#DIV/0!</v>
      </c>
    </row>
    <row r="622" spans="3:4" x14ac:dyDescent="0.35">
      <c r="C622" s="4">
        <f t="shared" si="19"/>
        <v>0</v>
      </c>
      <c r="D622" s="3" t="e">
        <f t="shared" si="20"/>
        <v>#DIV/0!</v>
      </c>
    </row>
    <row r="623" spans="3:4" x14ac:dyDescent="0.35">
      <c r="C623" s="4">
        <f t="shared" si="19"/>
        <v>0</v>
      </c>
      <c r="D623" s="3" t="e">
        <f t="shared" si="20"/>
        <v>#DIV/0!</v>
      </c>
    </row>
    <row r="624" spans="3:4" x14ac:dyDescent="0.35">
      <c r="C624" s="4">
        <f t="shared" si="19"/>
        <v>0</v>
      </c>
      <c r="D624" s="3" t="e">
        <f t="shared" si="20"/>
        <v>#DIV/0!</v>
      </c>
    </row>
    <row r="625" spans="3:4" x14ac:dyDescent="0.35">
      <c r="C625" s="4">
        <f t="shared" si="19"/>
        <v>0</v>
      </c>
      <c r="D625" s="3" t="e">
        <f t="shared" si="20"/>
        <v>#DIV/0!</v>
      </c>
    </row>
    <row r="626" spans="3:4" x14ac:dyDescent="0.35">
      <c r="C626" s="4">
        <f t="shared" si="19"/>
        <v>0</v>
      </c>
      <c r="D626" s="3" t="e">
        <f t="shared" si="20"/>
        <v>#DIV/0!</v>
      </c>
    </row>
    <row r="627" spans="3:4" x14ac:dyDescent="0.35">
      <c r="C627" s="4">
        <f t="shared" si="19"/>
        <v>0</v>
      </c>
      <c r="D627" s="3" t="e">
        <f t="shared" si="20"/>
        <v>#DIV/0!</v>
      </c>
    </row>
    <row r="628" spans="3:4" x14ac:dyDescent="0.35">
      <c r="C628" s="4">
        <f t="shared" si="19"/>
        <v>0</v>
      </c>
      <c r="D628" s="3" t="e">
        <f t="shared" si="20"/>
        <v>#DIV/0!</v>
      </c>
    </row>
    <row r="629" spans="3:4" x14ac:dyDescent="0.35">
      <c r="C629" s="4">
        <f t="shared" si="19"/>
        <v>0</v>
      </c>
      <c r="D629" s="3" t="e">
        <f t="shared" si="20"/>
        <v>#DIV/0!</v>
      </c>
    </row>
    <row r="630" spans="3:4" x14ac:dyDescent="0.35">
      <c r="C630" s="4">
        <f t="shared" si="19"/>
        <v>0</v>
      </c>
      <c r="D630" s="3" t="e">
        <f t="shared" si="20"/>
        <v>#DIV/0!</v>
      </c>
    </row>
    <row r="631" spans="3:4" x14ac:dyDescent="0.35">
      <c r="C631" s="4">
        <f t="shared" si="19"/>
        <v>0</v>
      </c>
      <c r="D631" s="3" t="e">
        <f t="shared" si="20"/>
        <v>#DIV/0!</v>
      </c>
    </row>
    <row r="632" spans="3:4" x14ac:dyDescent="0.35">
      <c r="C632" s="4">
        <f t="shared" si="19"/>
        <v>0</v>
      </c>
      <c r="D632" s="3" t="e">
        <f t="shared" si="20"/>
        <v>#DIV/0!</v>
      </c>
    </row>
    <row r="633" spans="3:4" x14ac:dyDescent="0.35">
      <c r="C633" s="4">
        <f t="shared" si="19"/>
        <v>0</v>
      </c>
      <c r="D633" s="3" t="e">
        <f t="shared" si="20"/>
        <v>#DIV/0!</v>
      </c>
    </row>
    <row r="634" spans="3:4" x14ac:dyDescent="0.35">
      <c r="C634" s="4">
        <f t="shared" si="19"/>
        <v>0</v>
      </c>
      <c r="D634" s="3" t="e">
        <f t="shared" si="20"/>
        <v>#DIV/0!</v>
      </c>
    </row>
    <row r="635" spans="3:4" x14ac:dyDescent="0.35">
      <c r="C635" s="4">
        <f t="shared" si="19"/>
        <v>0</v>
      </c>
      <c r="D635" s="3" t="e">
        <f t="shared" si="20"/>
        <v>#DIV/0!</v>
      </c>
    </row>
    <row r="636" spans="3:4" x14ac:dyDescent="0.35">
      <c r="C636" s="4">
        <f t="shared" si="19"/>
        <v>0</v>
      </c>
      <c r="D636" s="3" t="e">
        <f t="shared" si="20"/>
        <v>#DIV/0!</v>
      </c>
    </row>
    <row r="637" spans="3:4" x14ac:dyDescent="0.35">
      <c r="C637" s="4">
        <f t="shared" si="19"/>
        <v>0</v>
      </c>
      <c r="D637" s="3" t="e">
        <f t="shared" si="20"/>
        <v>#DIV/0!</v>
      </c>
    </row>
    <row r="638" spans="3:4" x14ac:dyDescent="0.35">
      <c r="C638" s="4">
        <f t="shared" si="19"/>
        <v>0</v>
      </c>
      <c r="D638" s="3" t="e">
        <f t="shared" si="20"/>
        <v>#DIV/0!</v>
      </c>
    </row>
    <row r="639" spans="3:4" x14ac:dyDescent="0.35">
      <c r="C639" s="4">
        <f t="shared" si="19"/>
        <v>0</v>
      </c>
      <c r="D639" s="3" t="e">
        <f t="shared" si="20"/>
        <v>#DIV/0!</v>
      </c>
    </row>
    <row r="640" spans="3:4" x14ac:dyDescent="0.35">
      <c r="C640" s="4">
        <f t="shared" si="19"/>
        <v>0</v>
      </c>
      <c r="D640" s="3" t="e">
        <f t="shared" si="20"/>
        <v>#DIV/0!</v>
      </c>
    </row>
    <row r="641" spans="3:4" x14ac:dyDescent="0.35">
      <c r="C641" s="4">
        <f t="shared" si="19"/>
        <v>0</v>
      </c>
      <c r="D641" s="3" t="e">
        <f t="shared" si="20"/>
        <v>#DIV/0!</v>
      </c>
    </row>
    <row r="642" spans="3:4" x14ac:dyDescent="0.35">
      <c r="C642" s="4">
        <f t="shared" si="19"/>
        <v>0</v>
      </c>
      <c r="D642" s="3" t="e">
        <f t="shared" si="20"/>
        <v>#DIV/0!</v>
      </c>
    </row>
    <row r="643" spans="3:4" x14ac:dyDescent="0.35">
      <c r="C643" s="4">
        <f t="shared" si="19"/>
        <v>0</v>
      </c>
      <c r="D643" s="3" t="e">
        <f t="shared" si="20"/>
        <v>#DIV/0!</v>
      </c>
    </row>
    <row r="644" spans="3:4" x14ac:dyDescent="0.35">
      <c r="C644" s="4">
        <f t="shared" si="19"/>
        <v>0</v>
      </c>
      <c r="D644" s="3" t="e">
        <f t="shared" si="20"/>
        <v>#DIV/0!</v>
      </c>
    </row>
    <row r="645" spans="3:4" x14ac:dyDescent="0.35">
      <c r="C645" s="4">
        <f t="shared" ref="C645:C681" si="21">IFERROR(VLOOKUP(A645,N:O,2,FALSE),0)</f>
        <v>0</v>
      </c>
      <c r="D645" s="3" t="e">
        <f t="shared" si="20"/>
        <v>#DIV/0!</v>
      </c>
    </row>
    <row r="646" spans="3:4" x14ac:dyDescent="0.35">
      <c r="C646" s="4">
        <f t="shared" si="21"/>
        <v>0</v>
      </c>
      <c r="D646" s="3" t="e">
        <f t="shared" si="20"/>
        <v>#DIV/0!</v>
      </c>
    </row>
    <row r="647" spans="3:4" x14ac:dyDescent="0.35">
      <c r="C647" s="4">
        <f t="shared" si="21"/>
        <v>0</v>
      </c>
      <c r="D647" s="3" t="e">
        <f t="shared" si="20"/>
        <v>#DIV/0!</v>
      </c>
    </row>
    <row r="648" spans="3:4" x14ac:dyDescent="0.35">
      <c r="C648" s="4">
        <f t="shared" si="21"/>
        <v>0</v>
      </c>
      <c r="D648" s="3" t="e">
        <f t="shared" si="20"/>
        <v>#DIV/0!</v>
      </c>
    </row>
    <row r="649" spans="3:4" x14ac:dyDescent="0.35">
      <c r="C649" s="4">
        <f t="shared" si="21"/>
        <v>0</v>
      </c>
      <c r="D649" s="3" t="e">
        <f t="shared" si="20"/>
        <v>#DIV/0!</v>
      </c>
    </row>
    <row r="650" spans="3:4" x14ac:dyDescent="0.35">
      <c r="C650" s="4">
        <f t="shared" si="21"/>
        <v>0</v>
      </c>
      <c r="D650" s="3" t="e">
        <f t="shared" si="20"/>
        <v>#DIV/0!</v>
      </c>
    </row>
    <row r="651" spans="3:4" x14ac:dyDescent="0.35">
      <c r="C651" s="4">
        <f t="shared" si="21"/>
        <v>0</v>
      </c>
      <c r="D651" s="3" t="e">
        <f t="shared" si="20"/>
        <v>#DIV/0!</v>
      </c>
    </row>
    <row r="652" spans="3:4" x14ac:dyDescent="0.35">
      <c r="C652" s="4">
        <f t="shared" si="21"/>
        <v>0</v>
      </c>
      <c r="D652" s="3" t="e">
        <f t="shared" si="20"/>
        <v>#DIV/0!</v>
      </c>
    </row>
    <row r="653" spans="3:4" x14ac:dyDescent="0.35">
      <c r="C653" s="4">
        <f t="shared" si="21"/>
        <v>0</v>
      </c>
      <c r="D653" s="3" t="e">
        <f t="shared" si="20"/>
        <v>#DIV/0!</v>
      </c>
    </row>
    <row r="654" spans="3:4" x14ac:dyDescent="0.35">
      <c r="C654" s="4">
        <f t="shared" si="21"/>
        <v>0</v>
      </c>
      <c r="D654" s="3" t="e">
        <f t="shared" si="20"/>
        <v>#DIV/0!</v>
      </c>
    </row>
    <row r="655" spans="3:4" x14ac:dyDescent="0.35">
      <c r="C655" s="4">
        <f t="shared" si="21"/>
        <v>0</v>
      </c>
      <c r="D655" s="3" t="e">
        <f t="shared" si="20"/>
        <v>#DIV/0!</v>
      </c>
    </row>
    <row r="656" spans="3:4" x14ac:dyDescent="0.35">
      <c r="C656" s="4">
        <f t="shared" si="21"/>
        <v>0</v>
      </c>
      <c r="D656" s="3" t="e">
        <f t="shared" si="20"/>
        <v>#DIV/0!</v>
      </c>
    </row>
    <row r="657" spans="3:4" x14ac:dyDescent="0.35">
      <c r="C657" s="4">
        <f t="shared" si="21"/>
        <v>0</v>
      </c>
      <c r="D657" s="3" t="e">
        <f t="shared" si="20"/>
        <v>#DIV/0!</v>
      </c>
    </row>
    <row r="658" spans="3:4" x14ac:dyDescent="0.35">
      <c r="C658" s="4">
        <f t="shared" si="21"/>
        <v>0</v>
      </c>
      <c r="D658" s="3" t="e">
        <f t="shared" si="20"/>
        <v>#DIV/0!</v>
      </c>
    </row>
    <row r="659" spans="3:4" x14ac:dyDescent="0.35">
      <c r="C659" s="4">
        <f t="shared" si="21"/>
        <v>0</v>
      </c>
      <c r="D659" s="3" t="e">
        <f t="shared" si="20"/>
        <v>#DIV/0!</v>
      </c>
    </row>
    <row r="660" spans="3:4" x14ac:dyDescent="0.35">
      <c r="C660" s="4">
        <f t="shared" si="21"/>
        <v>0</v>
      </c>
      <c r="D660" s="3" t="e">
        <f t="shared" si="20"/>
        <v>#DIV/0!</v>
      </c>
    </row>
    <row r="661" spans="3:4" x14ac:dyDescent="0.35">
      <c r="C661" s="4">
        <f t="shared" si="21"/>
        <v>0</v>
      </c>
      <c r="D661" s="3" t="e">
        <f t="shared" si="20"/>
        <v>#DIV/0!</v>
      </c>
    </row>
    <row r="662" spans="3:4" x14ac:dyDescent="0.35">
      <c r="C662" s="4">
        <f t="shared" si="21"/>
        <v>0</v>
      </c>
      <c r="D662" s="3" t="e">
        <f t="shared" si="20"/>
        <v>#DIV/0!</v>
      </c>
    </row>
    <row r="663" spans="3:4" x14ac:dyDescent="0.35">
      <c r="C663" s="4">
        <f t="shared" si="21"/>
        <v>0</v>
      </c>
      <c r="D663" s="3" t="e">
        <f t="shared" si="20"/>
        <v>#DIV/0!</v>
      </c>
    </row>
    <row r="664" spans="3:4" x14ac:dyDescent="0.35">
      <c r="C664" s="4">
        <f t="shared" si="21"/>
        <v>0</v>
      </c>
      <c r="D664" s="3" t="e">
        <f t="shared" si="20"/>
        <v>#DIV/0!</v>
      </c>
    </row>
    <row r="665" spans="3:4" x14ac:dyDescent="0.35">
      <c r="C665" s="4">
        <f t="shared" si="21"/>
        <v>0</v>
      </c>
      <c r="D665" s="3" t="e">
        <f t="shared" si="20"/>
        <v>#DIV/0!</v>
      </c>
    </row>
    <row r="666" spans="3:4" x14ac:dyDescent="0.35">
      <c r="C666" s="4">
        <f t="shared" si="21"/>
        <v>0</v>
      </c>
      <c r="D666" s="3" t="e">
        <f t="shared" si="20"/>
        <v>#DIV/0!</v>
      </c>
    </row>
    <row r="667" spans="3:4" x14ac:dyDescent="0.35">
      <c r="C667" s="4">
        <f t="shared" si="21"/>
        <v>0</v>
      </c>
      <c r="D667" s="3" t="e">
        <f t="shared" si="20"/>
        <v>#DIV/0!</v>
      </c>
    </row>
    <row r="668" spans="3:4" x14ac:dyDescent="0.35">
      <c r="C668" s="4">
        <f t="shared" si="21"/>
        <v>0</v>
      </c>
      <c r="D668" s="3" t="e">
        <f t="shared" si="20"/>
        <v>#DIV/0!</v>
      </c>
    </row>
    <row r="669" spans="3:4" x14ac:dyDescent="0.35">
      <c r="C669" s="4">
        <f t="shared" si="21"/>
        <v>0</v>
      </c>
      <c r="D669" s="3" t="e">
        <f t="shared" si="20"/>
        <v>#DIV/0!</v>
      </c>
    </row>
    <row r="670" spans="3:4" x14ac:dyDescent="0.35">
      <c r="C670" s="4">
        <f t="shared" si="21"/>
        <v>0</v>
      </c>
      <c r="D670" s="3" t="e">
        <f t="shared" si="20"/>
        <v>#DIV/0!</v>
      </c>
    </row>
    <row r="671" spans="3:4" x14ac:dyDescent="0.35">
      <c r="C671" s="4">
        <f t="shared" si="21"/>
        <v>0</v>
      </c>
      <c r="D671" s="3" t="e">
        <f t="shared" si="20"/>
        <v>#DIV/0!</v>
      </c>
    </row>
    <row r="672" spans="3:4" x14ac:dyDescent="0.35">
      <c r="C672" s="4">
        <f t="shared" si="21"/>
        <v>0</v>
      </c>
      <c r="D672" s="3" t="e">
        <f t="shared" si="20"/>
        <v>#DIV/0!</v>
      </c>
    </row>
    <row r="673" spans="3:4" x14ac:dyDescent="0.35">
      <c r="C673" s="4">
        <f t="shared" si="21"/>
        <v>0</v>
      </c>
      <c r="D673" s="3" t="e">
        <f t="shared" si="20"/>
        <v>#DIV/0!</v>
      </c>
    </row>
    <row r="674" spans="3:4" x14ac:dyDescent="0.35">
      <c r="C674" s="4">
        <f t="shared" si="21"/>
        <v>0</v>
      </c>
      <c r="D674" s="3" t="e">
        <f t="shared" si="20"/>
        <v>#DIV/0!</v>
      </c>
    </row>
    <row r="675" spans="3:4" x14ac:dyDescent="0.35">
      <c r="C675" s="4">
        <f t="shared" si="21"/>
        <v>0</v>
      </c>
      <c r="D675" s="3" t="e">
        <f t="shared" si="20"/>
        <v>#DIV/0!</v>
      </c>
    </row>
    <row r="676" spans="3:4" x14ac:dyDescent="0.35">
      <c r="C676" s="4">
        <f t="shared" si="21"/>
        <v>0</v>
      </c>
      <c r="D676" s="3" t="e">
        <f t="shared" si="20"/>
        <v>#DIV/0!</v>
      </c>
    </row>
    <row r="677" spans="3:4" x14ac:dyDescent="0.35">
      <c r="C677" s="4">
        <f t="shared" si="21"/>
        <v>0</v>
      </c>
      <c r="D677" s="3" t="e">
        <f t="shared" ref="D677:D681" si="22">B677/(B677+C677)</f>
        <v>#DIV/0!</v>
      </c>
    </row>
    <row r="678" spans="3:4" x14ac:dyDescent="0.35">
      <c r="C678" s="4">
        <f t="shared" si="21"/>
        <v>0</v>
      </c>
      <c r="D678" s="3" t="e">
        <f t="shared" si="22"/>
        <v>#DIV/0!</v>
      </c>
    </row>
    <row r="679" spans="3:4" x14ac:dyDescent="0.35">
      <c r="C679" s="4">
        <f t="shared" si="21"/>
        <v>0</v>
      </c>
      <c r="D679" s="3" t="e">
        <f t="shared" si="22"/>
        <v>#DIV/0!</v>
      </c>
    </row>
    <row r="680" spans="3:4" x14ac:dyDescent="0.35">
      <c r="C680" s="4">
        <f t="shared" si="21"/>
        <v>0</v>
      </c>
      <c r="D680" s="3" t="e">
        <f t="shared" si="22"/>
        <v>#DIV/0!</v>
      </c>
    </row>
    <row r="681" spans="3:4" x14ac:dyDescent="0.35">
      <c r="C681" s="4">
        <f t="shared" si="21"/>
        <v>0</v>
      </c>
      <c r="D681" s="3" t="e">
        <f t="shared" si="22"/>
        <v>#DIV/0!</v>
      </c>
    </row>
  </sheetData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clubs</vt:lpstr>
      <vt:lpstr>just for fun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Müller</dc:creator>
  <cp:lastModifiedBy>Jakob Müller</cp:lastModifiedBy>
  <dcterms:created xsi:type="dcterms:W3CDTF">2020-08-24T10:19:27Z</dcterms:created>
  <dcterms:modified xsi:type="dcterms:W3CDTF">2023-03-05T15:01:12Z</dcterms:modified>
</cp:coreProperties>
</file>