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Dokumente\Tennis_ATP\scores\"/>
    </mc:Choice>
  </mc:AlternateContent>
  <xr:revisionPtr revIDLastSave="0" documentId="13_ncr:1_{6BFFFE55-449D-46E9-911B-719441FC6EC0}" xr6:coauthVersionLast="36" xr6:coauthVersionMax="36" xr10:uidLastSave="{00000000-0000-0000-0000-000000000000}"/>
  <bookViews>
    <workbookView xWindow="0" yWindow="0" windowWidth="19200" windowHeight="6930" activeTab="1" xr2:uid="{FA89EED8-B96D-44C2-BDF4-CEB1EE44B763}"/>
  </bookViews>
  <sheets>
    <sheet name="matches" sheetId="1" r:id="rId1"/>
    <sheet name="tournaments" sheetId="4" r:id="rId2"/>
    <sheet name="just for fun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D682" i="3" l="1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E358" i="3" l="1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186" i="3" l="1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</calcChain>
</file>

<file path=xl/sharedStrings.xml><?xml version="1.0" encoding="utf-8"?>
<sst xmlns="http://schemas.openxmlformats.org/spreadsheetml/2006/main" count="3209" uniqueCount="568">
  <si>
    <t>Matej Vocel</t>
  </si>
  <si>
    <t>Blaz Rola</t>
  </si>
  <si>
    <t>David Pultr</t>
  </si>
  <si>
    <t>Tim Puetz</t>
  </si>
  <si>
    <t>Marek Michalicka</t>
  </si>
  <si>
    <t>winner_name</t>
  </si>
  <si>
    <t>loser_name</t>
  </si>
  <si>
    <t>winner_id</t>
  </si>
  <si>
    <t>loser_id</t>
  </si>
  <si>
    <t>score</t>
  </si>
  <si>
    <t>6-3 6-1</t>
  </si>
  <si>
    <t>6-1 6-4</t>
  </si>
  <si>
    <t>6-3 6-2</t>
  </si>
  <si>
    <t>6-2 6-1</t>
  </si>
  <si>
    <t>6-4 6-3</t>
  </si>
  <si>
    <t>6-3 3-6 6-3</t>
  </si>
  <si>
    <t>7-5 6-4</t>
  </si>
  <si>
    <t>6-2 7-6(3)</t>
  </si>
  <si>
    <t>6-1 6-1</t>
  </si>
  <si>
    <t>6-2 6-3</t>
  </si>
  <si>
    <t>6-1 6-3</t>
  </si>
  <si>
    <t>6-4 6-2</t>
  </si>
  <si>
    <t>6-3 6-3</t>
  </si>
  <si>
    <t>6-2 6-0</t>
  </si>
  <si>
    <t>7-5 6-1</t>
  </si>
  <si>
    <t>6-4 6-4</t>
  </si>
  <si>
    <t>6-3 6-4</t>
  </si>
  <si>
    <t>6-0 6-3</t>
  </si>
  <si>
    <t>6-4 5-7 6-3</t>
  </si>
  <si>
    <t>6-2 6-2</t>
  </si>
  <si>
    <t>6-1 6-2</t>
  </si>
  <si>
    <t>date</t>
  </si>
  <si>
    <t>outdoor</t>
  </si>
  <si>
    <t>surface</t>
  </si>
  <si>
    <t>6-2 6-4</t>
  </si>
  <si>
    <t>6-3 7-6(3)</t>
  </si>
  <si>
    <t>6-3 6-0</t>
  </si>
  <si>
    <t>6-3 7-5</t>
  </si>
  <si>
    <t>7-5 6-2</t>
  </si>
  <si>
    <t>4-6 6-3 6-2</t>
  </si>
  <si>
    <t>4-6 6-2 6-1</t>
  </si>
  <si>
    <t>year</t>
  </si>
  <si>
    <t>7-5 6-3</t>
  </si>
  <si>
    <t>6-0 6-1</t>
  </si>
  <si>
    <t>6-0 6-0</t>
  </si>
  <si>
    <t>6-4 7-5</t>
  </si>
  <si>
    <t>6-4 6-1</t>
  </si>
  <si>
    <t>Grand Total</t>
  </si>
  <si>
    <t>Count of winner_name</t>
  </si>
  <si>
    <t>Count of loser_name</t>
  </si>
  <si>
    <t>losses</t>
  </si>
  <si>
    <t>w/l ratio</t>
  </si>
  <si>
    <t>6-1 6-0</t>
  </si>
  <si>
    <t>6-0 7-5</t>
  </si>
  <si>
    <t>5-7 6-3 6-4</t>
  </si>
  <si>
    <t>3-6 6-3 6-4</t>
  </si>
  <si>
    <t>7-6(1) 6-2</t>
  </si>
  <si>
    <t>6-4 6-0</t>
  </si>
  <si>
    <t>6-0 6-2</t>
  </si>
  <si>
    <t>6-4 4-6 6-2</t>
  </si>
  <si>
    <t>6-3 1-6 6-3</t>
  </si>
  <si>
    <t>6-3 3-6 6-2</t>
  </si>
  <si>
    <t>4-6 6-4 7-5</t>
  </si>
  <si>
    <t>6-1 7-6(5)</t>
  </si>
  <si>
    <t>6-4 3-6 6-3</t>
  </si>
  <si>
    <t>6-3 5-7 6-4</t>
  </si>
  <si>
    <t>5-0 RET</t>
  </si>
  <si>
    <t>6-1 7-6</t>
  </si>
  <si>
    <t>7-6 6-4</t>
  </si>
  <si>
    <t>7-6 6-3</t>
  </si>
  <si>
    <t>7-6 6-2</t>
  </si>
  <si>
    <t>3-6 7-5 6-2</t>
  </si>
  <si>
    <t>6-4 7-6</t>
  </si>
  <si>
    <t>4-6 6-2 7-5</t>
  </si>
  <si>
    <t>6-3 7-6</t>
  </si>
  <si>
    <t>6-4 4-6 7-5</t>
  </si>
  <si>
    <t>6-2 7-6</t>
  </si>
  <si>
    <t>6-7 6-3 6-4</t>
  </si>
  <si>
    <t>Indoor</t>
  </si>
  <si>
    <t>6-4 3-6 6-4</t>
  </si>
  <si>
    <t>6-1 3-6 6-2</t>
  </si>
  <si>
    <t>2-6 6-4 6-4</t>
  </si>
  <si>
    <t>6-0 6-4</t>
  </si>
  <si>
    <t>6-1 3-6 6-3</t>
  </si>
  <si>
    <t>2-6 6-2 6-3</t>
  </si>
  <si>
    <t>6-3 6-7(8) 6-3</t>
  </si>
  <si>
    <t>5-7 6-3 6-2</t>
  </si>
  <si>
    <t>4-6 6-1 6-4</t>
  </si>
  <si>
    <t>6-3 6-7 6-3</t>
  </si>
  <si>
    <t>6-2 3-6 6-1</t>
  </si>
  <si>
    <t>7-6(1) 6-3</t>
  </si>
  <si>
    <t>3-6 6-1 6-2</t>
  </si>
  <si>
    <t>6-2 7-6(2)</t>
  </si>
  <si>
    <t>6-4 3-6 7-5</t>
  </si>
  <si>
    <t>4-6 6-0 6-3</t>
  </si>
  <si>
    <t>4-6 6-2 6-3</t>
  </si>
  <si>
    <t>7-6 6-0</t>
  </si>
  <si>
    <t>7-5 7-6</t>
  </si>
  <si>
    <t>7-6 7-6</t>
  </si>
  <si>
    <t>6-4 6-7 6-3</t>
  </si>
  <si>
    <t>2-6 7-5 6-4</t>
  </si>
  <si>
    <t>6-7 6-2 6-2</t>
  </si>
  <si>
    <t>1-6 6-3 6-2</t>
  </si>
  <si>
    <t>Petr Michnev</t>
  </si>
  <si>
    <t>Ondrej Krstev</t>
  </si>
  <si>
    <t>city</t>
  </si>
  <si>
    <t>Jurij Rodionov</t>
  </si>
  <si>
    <t>Marek Jaloviec</t>
  </si>
  <si>
    <t>7-6(6) 5-7 6-3</t>
  </si>
  <si>
    <t>Jan Satral</t>
  </si>
  <si>
    <t>Tomas Berdych</t>
  </si>
  <si>
    <t>Peter Gojowczyk</t>
  </si>
  <si>
    <t>Jan Mertl</t>
  </si>
  <si>
    <t>Michal Schmid</t>
  </si>
  <si>
    <t>Roman Jebavy</t>
  </si>
  <si>
    <t>Ricardas Berankis</t>
  </si>
  <si>
    <t>2-6 6-1 6-3</t>
  </si>
  <si>
    <t>Tobias Kamke</t>
  </si>
  <si>
    <t>6-7(5) 6-2 7-6(2)</t>
  </si>
  <si>
    <t>Patrik Rikl</t>
  </si>
  <si>
    <t>7-5 7-6(9)</t>
  </si>
  <si>
    <t>Adam Pavlasek</t>
  </si>
  <si>
    <t>David Poljak</t>
  </si>
  <si>
    <t>6-4 6-7(2) 7-5</t>
  </si>
  <si>
    <t>Norbert Gombos</t>
  </si>
  <si>
    <t>Stefano Travaglia</t>
  </si>
  <si>
    <t>7-6(4) 7-6(4)</t>
  </si>
  <si>
    <t>Jozef Kovalik</t>
  </si>
  <si>
    <t>Denis Istomin</t>
  </si>
  <si>
    <t>Jiri Vesely</t>
  </si>
  <si>
    <t>7-6(5) 7-6(3)</t>
  </si>
  <si>
    <t>7-6(6) 3-6 6-3</t>
  </si>
  <si>
    <t>Daniel Lustig</t>
  </si>
  <si>
    <t>Mats Moraing</t>
  </si>
  <si>
    <t>Michael Vrbensky</t>
  </si>
  <si>
    <t>Matthias Bachinger</t>
  </si>
  <si>
    <t>Marek Gengel</t>
  </si>
  <si>
    <t>7-6(5) 6-7(2) 6-3</t>
  </si>
  <si>
    <t>Vaclav Safranek</t>
  </si>
  <si>
    <t>Michal Konecny</t>
  </si>
  <si>
    <t>7-6(5) 2-6 6-4</t>
  </si>
  <si>
    <t>Daniel Rabas</t>
  </si>
  <si>
    <t>Stepan Vancurik</t>
  </si>
  <si>
    <t>Uladzimir Ignatik</t>
  </si>
  <si>
    <t>6-2 5-7 7-6(3)</t>
  </si>
  <si>
    <t>Kenny De Schepper</t>
  </si>
  <si>
    <t>Nils Langer</t>
  </si>
  <si>
    <t>Dusan Lojda</t>
  </si>
  <si>
    <t>Marton Fucsovics</t>
  </si>
  <si>
    <t>Tomas Papik</t>
  </si>
  <si>
    <t>David Novak</t>
  </si>
  <si>
    <t>4-6 7-6(4) 7-5</t>
  </si>
  <si>
    <t>5-7 6-2 7-5</t>
  </si>
  <si>
    <t>Andriej Kapas</t>
  </si>
  <si>
    <t>Szymon Walkow</t>
  </si>
  <si>
    <t>7-5 6-7(8) 6-3</t>
  </si>
  <si>
    <t>Mateusz Kowalczyk</t>
  </si>
  <si>
    <t>Jan Stancik</t>
  </si>
  <si>
    <t>Leos Friedl</t>
  </si>
  <si>
    <t>Robin Vik</t>
  </si>
  <si>
    <t>Marcel Zimmermann</t>
  </si>
  <si>
    <t>Jiri Vanek</t>
  </si>
  <si>
    <t>Thomas Schiessling</t>
  </si>
  <si>
    <t>Frantisek Cermak</t>
  </si>
  <si>
    <t>Johannes Ager</t>
  </si>
  <si>
    <t>Bohdan Ulihrach</t>
  </si>
  <si>
    <t>Robin Jakimic</t>
  </si>
  <si>
    <t>Jakub Lustyk</t>
  </si>
  <si>
    <t>Petr Benes</t>
  </si>
  <si>
    <t>Pavel Kunc</t>
  </si>
  <si>
    <t>3-6 6-0 6-2</t>
  </si>
  <si>
    <t>Ivo Minar</t>
  </si>
  <si>
    <t>Jan Hernych</t>
  </si>
  <si>
    <t>Karel Vesecky</t>
  </si>
  <si>
    <t>Robin Bulant</t>
  </si>
  <si>
    <t>Radim Huda</t>
  </si>
  <si>
    <t>Michail Elgin</t>
  </si>
  <si>
    <t>Dawid Olejniczak</t>
  </si>
  <si>
    <t>Jan Blecha</t>
  </si>
  <si>
    <t>Werner Eschauer</t>
  </si>
  <si>
    <t>Martin Fischer</t>
  </si>
  <si>
    <t>Frederik Nielsen</t>
  </si>
  <si>
    <t>7-6 3-6 7-6</t>
  </si>
  <si>
    <t>Ivo Klec</t>
  </si>
  <si>
    <t>Philipp Oswald</t>
  </si>
  <si>
    <t>Pavel Snobel</t>
  </si>
  <si>
    <t>Tomas Zib</t>
  </si>
  <si>
    <t>Dominik Hrbaty</t>
  </si>
  <si>
    <t>Oliver Marach</t>
  </si>
  <si>
    <t>Lukas Rosol</t>
  </si>
  <si>
    <t>6-7 6-2 6-1</t>
  </si>
  <si>
    <t>Teymuraz Gabashvili</t>
  </si>
  <si>
    <t>Lukasz Kubot</t>
  </si>
  <si>
    <t>Christophe Rochus</t>
  </si>
  <si>
    <t>Petr Kralert</t>
  </si>
  <si>
    <t>Andis Juska</t>
  </si>
  <si>
    <t>Kamil Capkovic</t>
  </si>
  <si>
    <t>Lukas Lacko</t>
  </si>
  <si>
    <t>Igor Andreev</t>
  </si>
  <si>
    <t>Andrey Golubev</t>
  </si>
  <si>
    <t>6-3 3-6 7-6</t>
  </si>
  <si>
    <t>Jaroslav Pospisil</t>
  </si>
  <si>
    <t>Michal Holenda</t>
  </si>
  <si>
    <t>Jiri Skoloudik</t>
  </si>
  <si>
    <t>Nikola Ciric</t>
  </si>
  <si>
    <t>Andreas Haider Maurer</t>
  </si>
  <si>
    <t>7-6 4-6 6-3</t>
  </si>
  <si>
    <t>Roman Vogeli</t>
  </si>
  <si>
    <t>Alexander Peya</t>
  </si>
  <si>
    <t>Lubomir Majsajdr</t>
  </si>
  <si>
    <t>Aljaz Bedene</t>
  </si>
  <si>
    <t>6-2 6-7 6-3</t>
  </si>
  <si>
    <t>Karol Beck</t>
  </si>
  <si>
    <t>6-1 1-6 7-5</t>
  </si>
  <si>
    <t>Libor Salaba</t>
  </si>
  <si>
    <t>Frantisek Polanka</t>
  </si>
  <si>
    <t>Flavio Cipolla</t>
  </si>
  <si>
    <t>Antonio Veic</t>
  </si>
  <si>
    <t>6-1 5-7 6-0</t>
  </si>
  <si>
    <t>4-6 7-6 6-3</t>
  </si>
  <si>
    <t>Michael Kohlmann</t>
  </si>
  <si>
    <t>Jurgen Melzer</t>
  </si>
  <si>
    <t>Viktor Troicki</t>
  </si>
  <si>
    <t>Philipp Petzschner</t>
  </si>
  <si>
    <t>Mikhail Kukushkin</t>
  </si>
  <si>
    <t>6-4 6-7 6-4</t>
  </si>
  <si>
    <t>6-7 7-6 6-2</t>
  </si>
  <si>
    <t>Radek Stepanek</t>
  </si>
  <si>
    <t>Ivan Dodig</t>
  </si>
  <si>
    <t>Lukas Dlouhy</t>
  </si>
  <si>
    <t>Ruben Ramirez Hidalgo</t>
  </si>
  <si>
    <t>6-4 6-7 7-5</t>
  </si>
  <si>
    <t>Sergiy Stakhovsky</t>
  </si>
  <si>
    <t>Jarkko Nieminen</t>
  </si>
  <si>
    <t>Andreas Seppi</t>
  </si>
  <si>
    <t>Florian Mayer</t>
  </si>
  <si>
    <t>1-6 6-1 10-7</t>
  </si>
  <si>
    <t>0-6 6-4 6-4</t>
  </si>
  <si>
    <t>Edouard Roger Vasselin</t>
  </si>
  <si>
    <t>Boy Westerhof</t>
  </si>
  <si>
    <t>Benjamin Becker</t>
  </si>
  <si>
    <t>6-4 2-6 7-6</t>
  </si>
  <si>
    <t>Adrian Sikora</t>
  </si>
  <si>
    <t>Cedrik Marcel Stebe</t>
  </si>
  <si>
    <t>Jan Minar</t>
  </si>
  <si>
    <t>Simone Bolelli</t>
  </si>
  <si>
    <t>7-6 4-6 7-5</t>
  </si>
  <si>
    <t>Andrej Martin</t>
  </si>
  <si>
    <t>Theodor Devoty</t>
  </si>
  <si>
    <t>Igor Sijsling</t>
  </si>
  <si>
    <t>3-6 6-3 7-6</t>
  </si>
  <si>
    <t>Marius Copil</t>
  </si>
  <si>
    <t>Philipp Kohlschreiber</t>
  </si>
  <si>
    <t>Martin Klizan</t>
  </si>
  <si>
    <t>Jan Hajek</t>
  </si>
  <si>
    <t>6-7 7-6 7-6</t>
  </si>
  <si>
    <t>7-6 4-6 7-6</t>
  </si>
  <si>
    <t>Peter Miklusicak</t>
  </si>
  <si>
    <t>David Pavlik</t>
  </si>
  <si>
    <t>Martin Slanar</t>
  </si>
  <si>
    <t>6-7 7-6 6-4</t>
  </si>
  <si>
    <t>Steve Darcis</t>
  </si>
  <si>
    <t>Michal Przysiezny</t>
  </si>
  <si>
    <t>David Bolf</t>
  </si>
  <si>
    <t>Stanislav Cesal</t>
  </si>
  <si>
    <t>4-6 7-5 7-6</t>
  </si>
  <si>
    <t>Miloslav Mecir</t>
  </si>
  <si>
    <t>Marek Routa</t>
  </si>
  <si>
    <t>2-6 6-3 7-6</t>
  </si>
  <si>
    <t>6-1 3-3 RET</t>
  </si>
  <si>
    <t>Dominik Suc</t>
  </si>
  <si>
    <t>6-7 6-0 6-4</t>
  </si>
  <si>
    <t>5-7 6-3 RET</t>
  </si>
  <si>
    <t>7-6 6-7 6-4</t>
  </si>
  <si>
    <t>Jan Lennard Struff</t>
  </si>
  <si>
    <t>7-6 5-7 7-6</t>
  </si>
  <si>
    <t>Pavel Staubert</t>
  </si>
  <si>
    <t>4-6 7-6 1-0 RET</t>
  </si>
  <si>
    <t>1-0 RET</t>
  </si>
  <si>
    <t>Lukas Polacek</t>
  </si>
  <si>
    <t>Lukas Jedlicka</t>
  </si>
  <si>
    <t>Vojtech Adamek</t>
  </si>
  <si>
    <t>6-7 6-4 6-1</t>
  </si>
  <si>
    <t>Andreas Beck</t>
  </si>
  <si>
    <t>5-7 7-6 7-6</t>
  </si>
  <si>
    <t>David Rice</t>
  </si>
  <si>
    <t>Yannick Mertens</t>
  </si>
  <si>
    <t>2-6 6-4 6-0</t>
  </si>
  <si>
    <t>Zdenek Kolar</t>
  </si>
  <si>
    <t>7-6 3-6 6-1</t>
  </si>
  <si>
    <t>Dominic Thiem</t>
  </si>
  <si>
    <t>6-7 6-4 6-3</t>
  </si>
  <si>
    <t>6-1 2-6 7-6</t>
  </si>
  <si>
    <t>Jurgen Zopp</t>
  </si>
  <si>
    <t>Aslan Karatsev</t>
  </si>
  <si>
    <t>Robin Stanek</t>
  </si>
  <si>
    <t>5-7 7-5 6-3</t>
  </si>
  <si>
    <t>3-6 6-4 RET</t>
  </si>
  <si>
    <t>6-3 3-6 6-4</t>
  </si>
  <si>
    <t>4-6 6-0 7-6</t>
  </si>
  <si>
    <t>Tomas Musil</t>
  </si>
  <si>
    <t>3-6 7-6 6-4</t>
  </si>
  <si>
    <t>Dino Marcan</t>
  </si>
  <si>
    <t>Nikola Mektic</t>
  </si>
  <si>
    <t>Gerald Melzer</t>
  </si>
  <si>
    <t>3-6 6-3 6-2</t>
  </si>
  <si>
    <t>3-6 6-3 7-5</t>
  </si>
  <si>
    <t>Daniel Brands</t>
  </si>
  <si>
    <t>Vit Kopriva</t>
  </si>
  <si>
    <t>Karen Khachanov</t>
  </si>
  <si>
    <t>4-6 6-3 6-0</t>
  </si>
  <si>
    <t>4-6 6-3 6-4</t>
  </si>
  <si>
    <t>6-7 6-2 6-6 RET</t>
  </si>
  <si>
    <t>7-6(4) 6-3</t>
  </si>
  <si>
    <t>Daniel Janko</t>
  </si>
  <si>
    <t>6-4 4-6 7-6(5)</t>
  </si>
  <si>
    <t>6-7(4) 6-3 6-3</t>
  </si>
  <si>
    <t>6-2 2-6 6-1</t>
  </si>
  <si>
    <t>2-6 6-0 6-4</t>
  </si>
  <si>
    <t>3-6 6-4 6-4</t>
  </si>
  <si>
    <t>7-6 3-6 7-5</t>
  </si>
  <si>
    <t>6-1 4-6 6-4</t>
  </si>
  <si>
    <t>7-6 4-6 6-4</t>
  </si>
  <si>
    <t>Luca Vanni</t>
  </si>
  <si>
    <t>Petr Nouza</t>
  </si>
  <si>
    <t>Aldin Setkic</t>
  </si>
  <si>
    <t>6-3 4-6 6-2</t>
  </si>
  <si>
    <t>Niels Desein</t>
  </si>
  <si>
    <t>3-6 7-6(3) 3-1 RET</t>
  </si>
  <si>
    <t>3-6 6-0 6-4</t>
  </si>
  <si>
    <t>6-7 6-1 3-0 RET</t>
  </si>
  <si>
    <t>Tomas Machac</t>
  </si>
  <si>
    <t>6-1 7-5</t>
  </si>
  <si>
    <t>Martin Vondrak</t>
  </si>
  <si>
    <t>David Palan</t>
  </si>
  <si>
    <t>Michael Mmoh</t>
  </si>
  <si>
    <t>6-7 7-5 6-2</t>
  </si>
  <si>
    <t>2-6 7-6 7-5</t>
  </si>
  <si>
    <t>6-2 7-5</t>
  </si>
  <si>
    <t>2-6 6-3 6-4</t>
  </si>
  <si>
    <t>2-6 7-6(4) 7-5</t>
  </si>
  <si>
    <t>Stepan Holis</t>
  </si>
  <si>
    <t>Vojtech Vlkovsky</t>
  </si>
  <si>
    <t>7-6 6-7 6-3</t>
  </si>
  <si>
    <t>Yannik Reuter</t>
  </si>
  <si>
    <t>Kamil Majchrzak</t>
  </si>
  <si>
    <t>Dominik Kellovsky</t>
  </si>
  <si>
    <t>7-6(2) 6-2</t>
  </si>
  <si>
    <t>Jonas Forejtek</t>
  </si>
  <si>
    <t>Zhizhen Zhang</t>
  </si>
  <si>
    <t>Borna Coric</t>
  </si>
  <si>
    <t>6-7 6-2 6-3</t>
  </si>
  <si>
    <t>7-5 3-6 6-1</t>
  </si>
  <si>
    <t>5-7 6-4 6-2</t>
  </si>
  <si>
    <t>Dalibor Svrcina</t>
  </si>
  <si>
    <t>7-5 RET</t>
  </si>
  <si>
    <t>Thomas Fabbiano</t>
  </si>
  <si>
    <t>5-7 7-6 7-5</t>
  </si>
  <si>
    <t>Filip Duda</t>
  </si>
  <si>
    <t>6-4 7-6(1)</t>
  </si>
  <si>
    <t>7-6 5-7 6-4</t>
  </si>
  <si>
    <t>7-6 1-6 2-2 RET</t>
  </si>
  <si>
    <t>2-6 6-2 6-1</t>
  </si>
  <si>
    <t>Thomas Schoorel</t>
  </si>
  <si>
    <t>6-7 7-6 6-3</t>
  </si>
  <si>
    <t>7-6 6-1</t>
  </si>
  <si>
    <t>3-6 6-3 6-3</t>
  </si>
  <si>
    <t>6-4 6-7 6-1</t>
  </si>
  <si>
    <t>W/O</t>
  </si>
  <si>
    <t>5-7 7-5 6-2</t>
  </si>
  <si>
    <t>Kristijan Mesaros</t>
  </si>
  <si>
    <t>6-3 6-7 6-4</t>
  </si>
  <si>
    <t>6-4 6-7 6-2</t>
  </si>
  <si>
    <t>Jan Kuncik</t>
  </si>
  <si>
    <t>6-7 6-4 7-6</t>
  </si>
  <si>
    <t>Filip Brtnicky</t>
  </si>
  <si>
    <t>5-7 6-4 6-4</t>
  </si>
  <si>
    <t>7-6 2-6 6-4</t>
  </si>
  <si>
    <t>6-3 4-6 1-0 RET</t>
  </si>
  <si>
    <t>6-2 RET</t>
  </si>
  <si>
    <t>Rudolf Siwy</t>
  </si>
  <si>
    <t>3-6 5-5 RET</t>
  </si>
  <si>
    <t>7-6 2-3 RET</t>
  </si>
  <si>
    <t>3-6 7-6 3-3 RET</t>
  </si>
  <si>
    <t>4-6 7-6 3-0 RET</t>
  </si>
  <si>
    <t>4-0 RET</t>
  </si>
  <si>
    <t>3-6 1-0 RET</t>
  </si>
  <si>
    <t>Hard</t>
  </si>
  <si>
    <t>tourney_level</t>
  </si>
  <si>
    <t>Jiri Jenicek</t>
  </si>
  <si>
    <t>Jan Pleva</t>
  </si>
  <si>
    <t>6-7 6-2 6-4</t>
  </si>
  <si>
    <t>Jiri Krouzek</t>
  </si>
  <si>
    <t>Matyas Cerny</t>
  </si>
  <si>
    <t>Mark Havlicek</t>
  </si>
  <si>
    <t>Andrew Paulson</t>
  </si>
  <si>
    <t>Lukas Velik</t>
  </si>
  <si>
    <t>Lubos Lastovicka</t>
  </si>
  <si>
    <t>Radim Paral</t>
  </si>
  <si>
    <t>Pavel Nejedly</t>
  </si>
  <si>
    <t>3-6 6-2 6-4</t>
  </si>
  <si>
    <t>Jiri Lehecka</t>
  </si>
  <si>
    <t>7-6 7-5</t>
  </si>
  <si>
    <t>Tallon Griekspoor</t>
  </si>
  <si>
    <t>Vitaliy Sachko</t>
  </si>
  <si>
    <t>6-4 4-6 6-3</t>
  </si>
  <si>
    <t>4-6 6-3 7-6</t>
  </si>
  <si>
    <t>6-1 5-7 6-4</t>
  </si>
  <si>
    <t>6-4 7-6(4)</t>
  </si>
  <si>
    <t>7-5 7-5</t>
  </si>
  <si>
    <t>4-6 7-6(5) 6-1</t>
  </si>
  <si>
    <t>6-3 4-6 6-3</t>
  </si>
  <si>
    <t>7-6(4) 4-6 6-2</t>
  </si>
  <si>
    <t>6-4 4-6 6-4</t>
  </si>
  <si>
    <t>2-6 6-3 6-3</t>
  </si>
  <si>
    <t>Lukas Klein</t>
  </si>
  <si>
    <t>5-7 7-6 6-4</t>
  </si>
  <si>
    <t>7-6(6) 4-6 6-4</t>
  </si>
  <si>
    <t>Franko Skugor</t>
  </si>
  <si>
    <t>#N/A</t>
  </si>
  <si>
    <t>https://www.tenisinfo.eu/?a=tournament&amp;tid=173512</t>
  </si>
  <si>
    <t>2010-Czech Extraliga: TK Sparta Praha vs TK Milten</t>
  </si>
  <si>
    <t>2010-Czech Extraliga: TK Sparta Praha vs LTC Pardubice</t>
  </si>
  <si>
    <t>2010-Czech Extraliga: TK Milten vs LTC Pardubice</t>
  </si>
  <si>
    <t>2010-Czech Extraliga: CLTK Praha vs TK Spartak Jihlava</t>
  </si>
  <si>
    <t>2010-Czech Extraliga: CLTK Praha vs TCF Purum Marianske Lazne</t>
  </si>
  <si>
    <t>2010-Czech Extraliga: TK Spartak Jihlava vs TCF Purum Marianske Lazne</t>
  </si>
  <si>
    <t>2010-Czech Extraliga: TK Prerov vs TK Neride</t>
  </si>
  <si>
    <t>2010-Czech Extraliga: TK Prerov vs TK Sparta Praha</t>
  </si>
  <si>
    <t>2010-Czech Extraliga: TK Neride vs TK Sparta Praha</t>
  </si>
  <si>
    <t>2010-Czech Extraliga: TK Olymp-Orel Praha vs CLTK Praha</t>
  </si>
  <si>
    <t>2010-Czech Extraliga: TK Olymp-Orel Praha vs TK Agrofert Prostejov</t>
  </si>
  <si>
    <t>2010-Czech Extraliga: TK Agrofert Prostejov vs CLTK Praha</t>
  </si>
  <si>
    <t>2010-Czech Extraliga: TK Agrofert Prostejov vs TK Prerov</t>
  </si>
  <si>
    <t>2010-Czech Extraliga: TK Milten vs TCF Purum Marianske Lazne</t>
  </si>
  <si>
    <t>2011-Czech Extraliga: LTK Liberec vs LTC Pardubice</t>
  </si>
  <si>
    <t>2011-Czech Extraliga: LTK Liberec vs TK Olymp-Orel Praha</t>
  </si>
  <si>
    <t>2011-Czech Extraliga: LTC Pardubice vs TK Olymp-Orel Praha</t>
  </si>
  <si>
    <t>2011-Czech Extraliga: TK Neride vs TK Spartak Jihlava</t>
  </si>
  <si>
    <t>2011-Czech Extraliga: TK Neride vs TCF Purum Marianske Lazne</t>
  </si>
  <si>
    <t>2011-Czech Extraliga: TK Spartak Jihlava vs TCF Purum Marianske Lazne</t>
  </si>
  <si>
    <t>2011-Czech Extraliga: TK Prerov vs CLTK Praha</t>
  </si>
  <si>
    <t>2011-Czech Extraliga: TK Prerov vs LTK Liberec</t>
  </si>
  <si>
    <t>2011-Czech Extraliga: CLTK Praha vs LTK Liberec</t>
  </si>
  <si>
    <t>2011-Czech Extraliga: TK Sparta Praha vs TK Neride</t>
  </si>
  <si>
    <t>2011-Czech Extraliga: TK Agrofert Prostejov vs TK Sparta Praha</t>
  </si>
  <si>
    <t>2011-Czech Extraliga: TK Agrofert Prostejov vs TK Neride</t>
  </si>
  <si>
    <t>2011-Czech Extraliga: TK Agrofert Prostejov vs CLTK Praha</t>
  </si>
  <si>
    <t>2011-Czech Extraliga: TK Spartak Jihlava vs TK Olymp-Orel Praha</t>
  </si>
  <si>
    <t>2012-Czech Extraliga: TK Spartak Jihlava vs TCF Purum Marianske Lazne</t>
  </si>
  <si>
    <t>2012-Czech Extraliga: LTK Liberec vs TCF Purum Marianske Lazne</t>
  </si>
  <si>
    <t>2012-Czech Extraliga: LTK Liberec vs TK Spartak Jihlava</t>
  </si>
  <si>
    <t>2012-Czech Extraliga: LTC Pardubice vs Lasvit</t>
  </si>
  <si>
    <t>2012-Czech Extraliga: TK Neride vs Lasvit</t>
  </si>
  <si>
    <t>2012-Czech Extraliga: TK Neride vs LTC Pardubice</t>
  </si>
  <si>
    <t>2012-Czech Extraliga: TK Prerov vs CLTK Praha</t>
  </si>
  <si>
    <t>2012-Czech Extraliga: CLTK Praha vs LTK Liberec</t>
  </si>
  <si>
    <t>2012-Czech Extraliga: TK Prerov vs LTK Liberec</t>
  </si>
  <si>
    <t>2012-Czech Extraliga: TK Agrofert Prostejov vs TK Sparta Praha</t>
  </si>
  <si>
    <t>2012-Czech Extraliga: TK Sparta Praha vs Lasvit</t>
  </si>
  <si>
    <t>2012-Czech Extraliga: TK Agrofert Prostejov vs Lasvit</t>
  </si>
  <si>
    <t>2012-Czech Extraliga: TK Agrofert Prostejov vs TK Prerov</t>
  </si>
  <si>
    <t>2012-Czech Extraliga: LTC Pardubice vs TCF Purum Marianske Lazne</t>
  </si>
  <si>
    <t>2012-Czech Extraliga: Severoceska Tenisova vs LTC Pardubice</t>
  </si>
  <si>
    <t>2013-Czech Extraliga: LTC Pardubice  vs TCF Purum Marianske Lazne</t>
  </si>
  <si>
    <t>2013-Czech Extraliga: LTK Liberec vs LTC Pardubice</t>
  </si>
  <si>
    <t>2013-Czech Extraliga: LTK Liberec vs TCF Purum Marianske Lazne</t>
  </si>
  <si>
    <t>2013-Czech Extraliga: Lasvit vs TK Neride</t>
  </si>
  <si>
    <t>2013-Czech Extraliga: TK Spartak Jihlava vs Lasvit</t>
  </si>
  <si>
    <t>2013-Czech Extraliga: TK Spartak Jihlava vs TK Neride</t>
  </si>
  <si>
    <t>2013-Czech Extraliga: TK Sparta Praha vs TK Agrofert Prostejov</t>
  </si>
  <si>
    <t>2013-Czech Extraliga: LTK Liberec vs TK Sparta Praha</t>
  </si>
  <si>
    <t>2013-Czech Extraliga: LTK Liberec vs TK Agrofert Prostejov</t>
  </si>
  <si>
    <t>2013-Czech Extraliga: TK Prerov vs CLTK Praha</t>
  </si>
  <si>
    <t>2013-Czech Extraliga: TK Neride vs TK Prerov</t>
  </si>
  <si>
    <t>2013-Czech Extraliga: TK Neride vs CLTK Praha</t>
  </si>
  <si>
    <t>2013-Czech Extraliga: TK Spartak Jihlava vs TCF Purum Marianske Lazne</t>
  </si>
  <si>
    <t>2013-Czech Extraliga: TK Agrofert Prostejov vs TK Prerov</t>
  </si>
  <si>
    <t>2014-Czech Extraliga: TK Milten vs TK Spartak Jihlava</t>
  </si>
  <si>
    <t>2014-Czech Extraliga: LTK Liberec vs TCF Purum Marianske Lazne</t>
  </si>
  <si>
    <t>2014-Czech Extraliga: TCF Purum Marianske Lazne vs LTC Pardubice</t>
  </si>
  <si>
    <t>2014-Czech Extraliga: LTK Liberec vs LTC Pardubice</t>
  </si>
  <si>
    <t>2014-Czech Extraliga: TK Agrofert Prostejov vs CLTK Praha</t>
  </si>
  <si>
    <t>2014-Czech Extraliga: CLTK Praha vs LTK Liberec</t>
  </si>
  <si>
    <t>2014-Czech Extraliga: TK Agrofert Prostejov vs LTK Liberec</t>
  </si>
  <si>
    <t>2014-Czech Extraliga: TK Prerov vs TK Sparta Praha</t>
  </si>
  <si>
    <t>2014-Czech Extraliga: TK Prerov vs TK Milten</t>
  </si>
  <si>
    <t>2014-Czech Extraliga: TK Sparta Praha vs TK Milten</t>
  </si>
  <si>
    <t>2014-Czech Extraliga: TK Agrofert Prostejov vs TK Prerov</t>
  </si>
  <si>
    <t>2014-Czech Extraliga: TK Spartak Jihlava vs LTC Modrany</t>
  </si>
  <si>
    <t>2015-Czech Extraliga: RPM Milovice vs TK Spartak Jihlava</t>
  </si>
  <si>
    <t>2015-Czech Extraliga: LTK Liberec vs LTC Pardubice</t>
  </si>
  <si>
    <t>2015-Czech Extraliga: TK Agrofert Prostejov vs TK Sparta Praha</t>
  </si>
  <si>
    <t>2015-Czech Extraliga: LTC Pardubice vs TK Sparta Praha</t>
  </si>
  <si>
    <t>2015-Czech Extraliga: TK Agrofert Prostejov vs LTC Pardubice</t>
  </si>
  <si>
    <t>2015-Czech Extraliga: CLTK Praha vs TK Prerov</t>
  </si>
  <si>
    <t>2015-Czech Extraliga: RPM Milovice vs TK Prerov</t>
  </si>
  <si>
    <t>2015-Czech Extraliga: CLTK Praha vs RPM Milovice</t>
  </si>
  <si>
    <t>2015-Czech Extraliga: LTK Liberec vs TK Spartak Jihlava</t>
  </si>
  <si>
    <t>2015-Czech Extraliga: LTK Liberec vs Severoceska Tenisova</t>
  </si>
  <si>
    <t>2015-Czech Extraliga: TK Agrofert Prostejov vs CLTK Praha</t>
  </si>
  <si>
    <t>2016-Czech Extraliga: LTC Pardubice vs TK Spartak Jihlava</t>
  </si>
  <si>
    <t>2016-Czech Extraliga: RPM Ricany vs LTK Liberec</t>
  </si>
  <si>
    <t>2016-Czech Extraliga: TK Agrofert Prostejov vs TK Prerov</t>
  </si>
  <si>
    <t>2016-Czech Extraliga: TK Prerov vs LTK Liberec</t>
  </si>
  <si>
    <t>2016-Czech Extraliga: TK Agrofert Prostejov vs LTK Liberec</t>
  </si>
  <si>
    <t>2016-Czech Extraliga: CLTK Praha vs LTC Pardubice</t>
  </si>
  <si>
    <t>2016-Czech Extraliga: TK Sparta Praha vs LTC Pardubice</t>
  </si>
  <si>
    <t>2016-Czech Extraliga: TK Sparta Praha vs CLTK Praha</t>
  </si>
  <si>
    <t>2016-Czech Extraliga: RPM Ricany vs TK Spartak Jihlava</t>
  </si>
  <si>
    <t>2016-Czech Extraliga: TK Agrofert Prostejov vs TK Sparta Praha</t>
  </si>
  <si>
    <t>2017-Czech Extraliga: RPM Ricany vs LTC Pardubice</t>
  </si>
  <si>
    <t>2017-Czech Extraliga: LTK Liberec vs TK Spartak Jihlava</t>
  </si>
  <si>
    <t>2017-Czech Extraliga: LTC Pardubice vs TK Spartak Jihlava</t>
  </si>
  <si>
    <t>2017-Czech Extraliga: TK Spartak Jihlava vs Severoceska Tenisova</t>
  </si>
  <si>
    <t>2017-Czech Extraliga: TK Sparta Praha vs CLTK Praha</t>
  </si>
  <si>
    <t>2017-Czech Extraliga: CLTK Praha vs LTK Liberec</t>
  </si>
  <si>
    <t>2017-Czech Extraliga: TK Sparta Praha vs LTK Liberec</t>
  </si>
  <si>
    <t>2017-Czech Extraliga: TK Agrofert Prostejov vs TK Prerov</t>
  </si>
  <si>
    <t>2017-Czech Extraliga: TK Prerov vs RPM Ricany</t>
  </si>
  <si>
    <t>2017-Czech Extraliga: TK Agrofert Prostejov vs RPM Ricany</t>
  </si>
  <si>
    <t>2017-Czech Extraliga: TK Sparta Praha vs TK Agrofert Prostejov</t>
  </si>
  <si>
    <t>2018-Czech Extraliga: RPM Ricany vs Severoceska Tenisova</t>
  </si>
  <si>
    <t>2018-Czech Extraliga: LTC Pardubice vs TK Spartak Jihlava</t>
  </si>
  <si>
    <t>2018-Czech Extraliga: CLTK Praha vs TK Sparta Praha</t>
  </si>
  <si>
    <t>2018-Czech Extraliga: TK Agrofert Prostejov vs TK Prerov</t>
  </si>
  <si>
    <t>2018-Czech Extraliga: TK Prerov vs RPM Ricany</t>
  </si>
  <si>
    <t>2018-Czech Extraliga: TK Sparta Praha vs TK Spartak Jihlava</t>
  </si>
  <si>
    <t>2018-Czech Extraliga: CLTK Praha vs TK Spartak Jihlava</t>
  </si>
  <si>
    <t>2018-Czech Extraliga: TK Agrofert Prostejov vs RPM Ricany</t>
  </si>
  <si>
    <t>2018-Czech Extraliga: CLTK Praha vs TK Agrofert Prostejov</t>
  </si>
  <si>
    <t>2019-Czech Extraliga: TK Spartak Jihlava vs LTC Pardubice</t>
  </si>
  <si>
    <t>2019-Czech Extraliga: TK Prerov vs Severoceska Tenisova</t>
  </si>
  <si>
    <t>2019-Czech Extraliga: TK Sparta Praha vs CLTK Praha</t>
  </si>
  <si>
    <t>2019-Czech Extraliga: TK Sparta Praha vs TK Spartak Jihlava</t>
  </si>
  <si>
    <t>2019-Czech Extraliga: CLTK Praha vs TK Spartak Jihlava</t>
  </si>
  <si>
    <t>2019-Czech Extraliga: TK Agrofert Prostejov vs RPM Ricany</t>
  </si>
  <si>
    <t>2019-Czech Extraliga: RPM Ricany vs TK Prerov</t>
  </si>
  <si>
    <t>2019-Czech Extraliga: TK Agrofert Prostejov vs TK Prerov</t>
  </si>
  <si>
    <t>2019-Czech Extraliga: Severoceska Tenisova vs LTC Pardubice</t>
  </si>
  <si>
    <t>2019-Czech Extraliga: CLTK Praha vs TK Prerov</t>
  </si>
  <si>
    <t>2021-Czech Extraliga: RPM Praha vs Severoceska Tenisova</t>
  </si>
  <si>
    <t>2021-Czech Extraliga: TK Sparta Praha vs CLTK Praha</t>
  </si>
  <si>
    <t>2021-Czech Extraliga: RPM Praha vs CLTK Praha</t>
  </si>
  <si>
    <t>2021-Czech Extraliga: TK Sparta Praha vs RPM Praha</t>
  </si>
  <si>
    <t>2021-Czech Extraliga: LTC Pardubice vs TK Spartak Jihlava</t>
  </si>
  <si>
    <t>2021-Czech Extraliga: TK Agrofert Prostejov vs TK Precheza Prerov</t>
  </si>
  <si>
    <t>2021-Czech Extraliga: TK Precheza Prerov vs LTC Pardubice</t>
  </si>
  <si>
    <t>2021-Czech Extraliga: TK Agrofert Prostejov vs LTC Pardubice</t>
  </si>
  <si>
    <t>2021-Czech Extraliga: TK Spart Praha vs TK Agrofert Prostejov</t>
  </si>
  <si>
    <t>2020-Czech Extraliga: CLTK Praha vs TK Sparta Praha</t>
  </si>
  <si>
    <t>2020-Czech Extraliga: RPM Ricany vs TK Sparta Praha</t>
  </si>
  <si>
    <t>2020-Czech Extraliga: CLTK Praha vs RPM Ricany</t>
  </si>
  <si>
    <t>2020-Czech Extraliga: TK Agrofert Prostejov vs TK Precheza Prerov</t>
  </si>
  <si>
    <t>2020-Czech Extraliga: TK Precheza Prerov vs LTC Pardubice</t>
  </si>
  <si>
    <t>2020-Czech Extraliga: TK Agrofert Prostejov vs LTC Pardubice</t>
  </si>
  <si>
    <t>2020-Czech Extraliga: TK Agrofert Prostejov vs TK Sparta Praha</t>
  </si>
  <si>
    <t>tourney_id</t>
  </si>
  <si>
    <t>European League System</t>
  </si>
  <si>
    <t>Prague, Czech Republic</t>
  </si>
  <si>
    <t>Prostejov, Czech Republic</t>
  </si>
  <si>
    <t>NA, Czech Republic</t>
  </si>
  <si>
    <t>Prerov, Czech Republic</t>
  </si>
  <si>
    <t>Liberec, Czech Republic</t>
  </si>
  <si>
    <t>Milovice, Czech Republic</t>
  </si>
  <si>
    <t>Pardubice, Czech Republic</t>
  </si>
  <si>
    <t>Ricany, Czech Republic</t>
  </si>
  <si>
    <t>Most, 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</si>
</sst>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/d/yyyy\ h:mm\ AM/P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3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14" fontId="3" fillId="0" borderId="0" xfId="0" applyNumberFormat="1" applyFont="1"/>
  </cellXfs>
  <cellStyles count="2">
    <cellStyle name="Hyperlink" xfId="1" builtinId="8"/>
    <cellStyle name="Normal" xfId="0" builtinId="0"/>
  </cellStyles>
  <dxfs count="18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$-409]m/d/yyyy\ h:mm\ AM/PM;@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ob/Downloads/Dokumente/Tennis_ATP/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Müller" refreshedDate="44942.691618750003" createdVersion="6" refreshedVersion="6" minRefreshableVersion="3" recordCount="543" xr:uid="{D153EDD4-53F7-4BB7-9B73-8202C03801D1}">
  <cacheSource type="worksheet">
    <worksheetSource name="Table1"/>
  </cacheSource>
  <cacheFields count="13">
    <cacheField name="winner_name" numFmtId="0">
      <sharedItems containsBlank="1" count="885">
        <s v="Robin Vik"/>
        <s v="Jiri Vanek"/>
        <s v="Johannes Ager"/>
        <s v="Bohdan Ulihrach"/>
        <s v="David Novak"/>
        <s v="Frantisek Cermak"/>
        <s v="Franko Skugor"/>
        <s v="Nikola Mektic"/>
        <s v="Pavel Kunc"/>
        <s v="Ivo Minar"/>
        <s v="Jan Hernych"/>
        <s v="Jan Mertl"/>
        <s v="Roman Jebavy"/>
        <s v="Werner Eschauer"/>
        <s v="Michail Elgin"/>
        <s v="Martin Fischer"/>
        <s v="Ivo Klec"/>
        <s v="Pavel Snobel"/>
        <s v="Dominik Hrbaty"/>
        <s v="Dusan Lojda"/>
        <s v="Teymuraz Gabashvili"/>
        <s v="Lukas Rosol"/>
        <s v="Michal Konecny"/>
        <s v="Lukasz Kubot"/>
        <s v="Andis Juska"/>
        <s v="Jaroslav Pospisil"/>
        <s v="Lukas Lacko"/>
        <s v="Igor Andreev"/>
        <s v="Tomas Berdych"/>
        <s v="Andrey Golubev"/>
        <s v="Jan Blecha"/>
        <s v="Frederik Nielsen"/>
        <s v="Nikola Ciric"/>
        <s v="Roman Vogeli"/>
        <s v="Alexander Peya"/>
        <s v="Lubomir Majsajdr"/>
        <s v="Andreas Haider Maurer"/>
        <s v="Daniel Lustig"/>
        <s v="Aljaz Bedene"/>
        <s v="Karol Beck"/>
        <s v="Tomas Zib"/>
        <s v="Flavio Cipolla"/>
        <s v="Libor Salaba"/>
        <s v="Michael Kohlmann"/>
        <s v="Jurgen Melzer"/>
        <s v="Philipp Petzschner"/>
        <s v="Denis Istomin"/>
        <s v="Mikhail Kukushkin"/>
        <s v="Radek Stepanek"/>
        <s v="Ivan Dodig"/>
        <s v="Lukas Dlouhy"/>
        <s v="Sergiy Stakhovsky"/>
        <s v="Jarkko Nieminen"/>
        <s v="Andreas Seppi"/>
        <s v="Florian Mayer"/>
        <s v="Antonio Veic"/>
        <s v="Edouard Roger Vasselin"/>
        <s v="Uladzimir Ignatik"/>
        <s v="Leos Friedl"/>
        <s v="Benjamin Becker"/>
        <s v="Michal Schmid"/>
        <s v="Adrian Sikora"/>
        <s v="Cedrik Marcel Stebe"/>
        <s v="Peter Gojowczyk"/>
        <s v="Jan Minar"/>
        <s v="Simone Bolelli"/>
        <s v="Igor Sijsling"/>
        <s v="Marius Copil"/>
        <s v="Philipp Kohlschreiber"/>
        <s v="Marek Michalicka"/>
        <s v="Jan Hajek"/>
        <s v="Martin Klizan"/>
        <s v="Mateusz Kowalczyk"/>
        <s v="Andrej Martin"/>
        <s v="Norbert Gombos"/>
        <s v="Michal Przysiezny"/>
        <s v="Tomas Papik"/>
        <s v="Tobias Kamke"/>
        <s v="Philipp Oswald"/>
        <s v="Jan Satral"/>
        <s v="Theodor Devoty"/>
        <s v="Jiri Vesely"/>
        <s v="Dominic Thiem"/>
        <s v="Jan Kuncik"/>
        <s v="Adam Pavlasek"/>
        <s v="Miloslav Mecir"/>
        <s v="Kristijan Mesaros"/>
        <s v="Robin Bulant"/>
        <s v="Jakub Lustyk"/>
        <s v="Tim Puetz"/>
        <s v="Jan Lennard Struff"/>
        <s v="Steve Darcis"/>
        <s v="David Pultr"/>
        <s v="Martin Slanar"/>
        <s v="Dominik Suc"/>
        <s v="Yannick Mertens"/>
        <s v="Zdenek Kolar"/>
        <s v="Jurgen Zopp"/>
        <s v="Aslan Karatsev"/>
        <s v="Jan Stancik"/>
        <s v="Dino Marcan"/>
        <s v="Nils Langer"/>
        <s v="Gerald Melzer"/>
        <s v="Petr Michnev"/>
        <s v="Daniel Brands"/>
        <s v="Karen Khachanov"/>
        <s v="Jozef Kovalik"/>
        <s v="Marek Gengel"/>
        <s v="Michael Vrbensky"/>
        <s v="Matthias Bachinger"/>
        <s v="Kenny De Schepper"/>
        <s v="Ricardas Berankis"/>
        <s v="Marton Fucsovics"/>
        <s v="Szymon Walkow"/>
        <s v="Jurij Rodionov"/>
        <s v="Ondrej Krstev"/>
        <s v="Marek Jaloviec"/>
        <s v="Mats Moraing"/>
        <s v="Stefano Travaglia"/>
        <s v="Vaclav Safranek"/>
        <s v="Matej Vocel"/>
        <s v="Luca Vanni"/>
        <s v="Aldin Setkic"/>
        <s v="Niels Desein"/>
        <s v="Robin Stanek"/>
        <s v="Tomas Machac"/>
        <s v="Michael Mmoh"/>
        <s v="Vit Kopriva"/>
        <s v="Stepan Holis"/>
        <s v="Dominik Kellovsky"/>
        <s v="Jonas Forejtek"/>
        <s v="Borna Coric"/>
        <s v="Dalibor Svrcina"/>
        <s v="Kamil Majchrzak"/>
        <s v="Jiri Jenicek"/>
        <s v="Filip Duda"/>
        <s v="Petr Nouza"/>
        <s v="Patrik Rikl"/>
        <s v="Andrew Paulson"/>
        <s v="Lukas Velik"/>
        <s v="Vojtech Vlkovsky"/>
        <s v="Pavel Nejedly"/>
        <s v="Jiri Lehecka"/>
        <s v="Tallon Griekspoor"/>
        <s v="Vitaliy Sachko"/>
        <s v="David Poljak"/>
        <s v="Lukas Klein"/>
        <m u="1"/>
        <s v="Guilherme Wojciechowski Osorio" u="1"/>
        <s v="Connor Thomson" u="1"/>
        <s v="Alfredo Perez" u="1"/>
        <s v="Akihiro Tanaka" u="1"/>
        <s v="Marcos Giron" u="1"/>
        <s v="George Goldhoff" u="1"/>
        <s v="Will E Stein" u="1"/>
        <s v="Frederick Saba" u="1"/>
        <s v="William Blumberg" u="1"/>
        <s v="Evan Zhu" u="1"/>
        <s v="Peerakit Siributwong" u="1"/>
        <s v="Robin Cambier" u="1"/>
        <s v="Ralf Steinbach" u="1"/>
        <s v="Tyler Schick" u="1"/>
        <s v="Matija Pecotic" u="1"/>
        <s v="Jaime Pulgar Garcia" u="1"/>
        <s v="Julen Uriguen" u="1"/>
        <s v="Christopher Mengel" u="1"/>
        <s v="Alexandru Gozun" u="1"/>
        <s v="Mate Zsiga" u="1"/>
        <s v="Joran Vliegen" u="1"/>
        <s v="Ross William Guignon" u="1"/>
        <s v="Timothy Wang" u="1"/>
        <s v="Ryan Peniston" u="1"/>
        <s v="George Coupland" u="1"/>
        <s v="Axel Geller" u="1"/>
        <s v="Herkko Pollanen" u="1"/>
        <s v="Mitchell Frank" u="1"/>
        <s v="Walker Duncan" u="1"/>
        <s v="Nathan Ponwith" u="1"/>
        <s v="Konrad Zieba" u="1"/>
        <s v="Ryder Jackson" u="1"/>
        <s v="Eric Quigley" u="1"/>
        <s v="Benjamin Lock" u="1"/>
        <s v="Marton Bots" u="1"/>
        <s v="Andre Dome" u="1"/>
        <s v="Jake Douglas" u="1"/>
        <s v="Jordan Rux" u="1"/>
        <s v="Jonathan Ho" u="1"/>
        <s v="Julian Bley" u="1"/>
        <s v="Alexander Lebedev" u="1"/>
        <s v="Christoph Thiemann" u="1"/>
        <s v="Joao Monteiro" u="1"/>
        <s v="Benedikt Lindheim" u="1"/>
        <s v="Nicholas John Andrews" u="1"/>
        <s v="Nassim Slilam" u="1"/>
        <s v="Daniel Nguyen" u="1"/>
        <s v="Mitchell Harper" u="1"/>
        <s v="Roman Fucking" u="1"/>
        <s v="Andreas Mies" u="1"/>
        <s v="Rafael Davidian" u="1"/>
        <s v="John Peers" u="1"/>
        <s v="Alexis Klegou" u="1"/>
        <s v="Gerardo Lopez Villasenor" u="1"/>
        <s v="Adam Walton" u="1"/>
        <s v="Nicholas Kamisar" u="1"/>
        <s v="Martin Joyce" u="1"/>
        <s v="Oystein Steiro" u="1"/>
        <s v="Amit Inbar" u="1"/>
        <s v="Axel Nefve" u="1"/>
        <s v="Adrien Puget" u="1"/>
        <s v="Sven Vloedgraven" u="1"/>
        <s v="Rafael Izquierdo Luque" u="1"/>
        <s v="Artem Ilyushin" u="1"/>
        <s v="Nicolas Meister" u="1"/>
        <s v="Catalin Mateas" u="1"/>
        <s v="Denis Lin" u="1"/>
        <s v="Brian Page" u="1"/>
        <s v="Vitor Manzini" u="1"/>
        <s v="Jose Hernandez" u="1"/>
        <s v="Ben Lott" u="1"/>
        <s v="Dennis Mkrtchian" u="1"/>
        <s v="Amerigo Contini" u="1"/>
        <s v="Tim Kopinski" u="1"/>
        <s v="Tennys Sandgren" u="1"/>
        <s v="Simon Stevens" u="1"/>
        <s v="Hugh Clarke" u="1"/>
        <s v="J T Nishimura" u="1"/>
        <s v="David Holiner" u="1"/>
        <s v="Joshua Peck" u="1"/>
        <s v="James Meredith" u="1"/>
        <s v="Johnny Wang" u="1"/>
        <s v="Yannick Maden" u="1"/>
        <s v="Cameron Silverman" u="1"/>
        <s v="Jason Seidman" u="1"/>
        <s v="Dominik Muller" u="1"/>
        <s v="Alexis Galarneau" u="1"/>
        <s v="Austin Smith" u="1"/>
        <s v="Ryan Goetz" u="1"/>
        <s v="Alexandre Lacroix" u="1"/>
        <s v="William Federhofer" u="1"/>
        <s v="Simon Childs" u="1"/>
        <s v="Huntley Allen" u="1"/>
        <s v="Yannick Hanfmann" u="1"/>
        <s v="Javier Garrapiz Borderias" u="1"/>
        <s v="Gabi Adrian Boitan" u="1"/>
        <s v="Hunter Callahan" u="1"/>
        <s v="Henrique Cunha" u="1"/>
        <s v="Niall Angus" u="1"/>
        <s v="Mateusz Kecki" u="1"/>
        <s v="Thibault Forget" u="1"/>
        <s v="Roy Kalmanovich" u="1"/>
        <s v="Vasko Mladenov" u="1"/>
        <s v="Adria Sorriano Barrera" u="1"/>
        <s v="Connor Roth" u="1"/>
        <s v="Arturs Kazijevs" u="1"/>
        <s v="Drake Bernstein" u="1"/>
        <s v="Cormac Clissold" u="1"/>
        <s v="Colin Markes" u="1"/>
        <s v="Mikelis Libietis" u="1"/>
        <s v="Rhyne Williams" u="1"/>
        <s v="Michael Redlicki" u="1"/>
        <s v="Riley Smith" u="1"/>
        <s v="Matthew Cowley" u="1"/>
        <s v="Saketh Myneni" u="1"/>
        <s v="Matthew Allare" u="1"/>
        <s v="Chih Chi Huang" u="1"/>
        <s v="Randy Cory" u="1"/>
        <s v="Romain Bogaerts" u="1"/>
        <s v="Marcus Walters" u="1"/>
        <s v="Florian Lakat" u="1"/>
        <s v="Campbell Johnson" u="1"/>
        <s v="Jonas Eriksson Ziverts" u="1"/>
        <s v="Wil Spencer" u="1"/>
        <s v="Brandon Holt" u="1"/>
        <s v="Patrick Pradella" u="1"/>
        <s v="Robert Kelly" u="1"/>
        <s v="Joshua Goodger" u="1"/>
        <s v="Lukas Greif" u="1"/>
        <s v="Trent Botha" u="1"/>
        <s v="Alex Rovello" u="1"/>
        <s v="Drew Courtney" u="1"/>
        <s v="Jan Zielinski" u="1"/>
        <s v="Rok Bonin" u="1"/>
        <s v="Leonardo Civita Telles" u="1"/>
        <s v="Florian Broska" u="1"/>
        <s v="Andrew Bettles" u="1"/>
        <s v="Nolan C Paige" u="1"/>
        <s v="Jarmere Jenkins" u="1"/>
        <s v="Benjamin Tasevac" u="1"/>
        <s v="Roberto Cid" u="1"/>
        <s v="Dimitar Kutrovsky" u="1"/>
        <s v="Ben McLachlan" u="1"/>
        <s v="Aleksandr Nedovyesov" u="1"/>
        <s v="Kawika Lam" u="1"/>
        <s v="Alejandro Gomez" u="1"/>
        <s v="Kallim Stewart" u="1"/>
        <s v="Mac Styslinger" u="1"/>
        <s v="Rodrigo Banzer" u="1"/>
        <s v="Daniel Rodrigues" u="1"/>
        <s v="Alex Knaff" u="1"/>
        <s v="Ben Goldberg" u="1"/>
        <s v="Dennis Uspensky" u="1"/>
        <s v="David Volfson" u="1"/>
        <s v="Axel Alvarez Llamas" u="1"/>
        <s v="John Walter Lewis" u="1"/>
        <s v="Mathieu Scaglia" u="1"/>
        <s v="Chase Buchanan" u="1"/>
        <s v="Mayrtin Joyce" u="1"/>
        <s v="Logan Staggs" u="1"/>
        <s v="Hunter Harrington" u="1"/>
        <s v="Stefano Tsorotiotis" u="1"/>
        <s v="Tom Jomby" u="1"/>
        <s v="Orlando Superlano" u="1"/>
        <s v="Benjamin Sigouin" u="1"/>
        <s v="Diego Galeano" u="1"/>
        <s v="Max De Vroome" u="1"/>
        <s v="Samir Iftikhar" u="1"/>
        <s v="Stephane Piro" u="1"/>
        <s v="McClain Kessler" u="1"/>
        <s v="Sekou Bangoura" u="1"/>
        <s v="Andre Goransson" u="1"/>
        <s v="Trevor Foshey" u="1"/>
        <s v="Victor Valente" u="1"/>
        <s v="Ille Van Engelen" u="1"/>
        <s v="Marcel Thiemann" u="1"/>
        <s v="Alexis Musialek" u="1"/>
        <s v="Tin Ostojic" u="1"/>
        <s v="Stefan Lindmark" u="1"/>
        <s v="Mac Kiger" u="1"/>
        <s v="Zachary White" u="1"/>
        <s v="Tristan Meraut" u="1"/>
        <s v="Lee Singer" u="1"/>
        <s v="Jordan Belga" u="1"/>
        <s v="Julian Allen Childers" u="1"/>
        <s v="Jeff Dadamo" u="1"/>
        <s v="Eric Johnson" u="1"/>
        <s v="Ionut Mihai Beleleu" u="1"/>
        <s v="Luke E Marchese" u="1"/>
        <s v="Strong Kirchheimer" u="1"/>
        <s v="Tzvetan Mihov" u="1"/>
        <s v="Vasile Alexandru Ghilea" u="1"/>
        <s v="Guillermo Alcorta Olarra" u="1"/>
        <s v="Karue Sell" u="1"/>
        <s v="Joshua Charlton" u="1"/>
        <s v="Mikael Torpegaard" u="1"/>
        <s v="Jordan Tucker Daigle" u="1"/>
        <s v="Samuel Monette" u="1"/>
        <s v="Elliott Orkin" u="1"/>
        <s v="Arthur Rinderknech" u="1"/>
        <s v="Kevin Farin" u="1"/>
        <s v="Bjorn Hoffmann" u="1"/>
        <s v="Carlos Lopez Villa" u="1"/>
        <s v="Logan Smith" u="1"/>
        <s v="Matthew Gamble" u="1"/>
        <s v="Jonas Luetjen" u="1"/>
        <s v="Mateo Vereau" u="1"/>
        <s v="Hamish Stewart" u="1"/>
        <s v="Austin Siegel" u="1"/>
        <s v="James Chaudry" u="1"/>
        <s v="Raphael Hemmeler" u="1"/>
        <s v="Nicolas Alvarez" u="1"/>
        <s v="Anthony Jackie Tang" u="1"/>
        <s v="William Kallberg" u="1"/>
        <s v="Luis Henrique Grangeiro" u="1"/>
        <s v="Jamie Hunt" u="1"/>
        <s v="Nicolaas Scholtz" u="1"/>
        <s v="Maxim Lunkin" u="1"/>
        <s v="Costin Paval" u="1"/>
        <s v="Daan Maasland" u="1"/>
        <s v="Jeremy Efferding" u="1"/>
        <s v="Julian Lenz" u="1"/>
        <s v="Farris Gosea" u="1"/>
        <s v="Francisco Dias" u="1"/>
        <s v="Haig Schneiderman" u="1"/>
        <s v="Justin Boulais" u="1"/>
        <s v="Daniel Little" u="1"/>
        <s v="Thomas Laurent" u="1"/>
        <s v="Tim Sandkaulen" u="1"/>
        <s v="Eric Fomba" u="1"/>
        <s v="Tobias Obenaus" u="1"/>
        <s v="Alejandro Reguant" u="1"/>
        <s v="Richard Ciamarra" u="1"/>
        <s v="Edward Jones" u="1"/>
        <s v="Roberto Maytin" u="1"/>
        <s v="Jimmy Bendeck" u="1"/>
        <s v="Arjun Kadhe" u="1"/>
        <s v="Timo Stodder" u="1"/>
        <s v="Robert Loeb" u="1"/>
        <s v="Bert Vancura" u="1"/>
        <s v="Francis Casey Alcantara" u="1"/>
        <s v="John McNally" u="1"/>
        <s v="Jacob Fearnley" u="1"/>
        <s v="Alexander Sendegeya" u="1"/>
        <s v="Dimitry Mamedov" u="1"/>
        <s v="Spencer Newman" u="1"/>
        <s v="Adrian Boitan" u="1"/>
        <s v="Tim Seibert" u="1"/>
        <s v="Shane Vinsant" u="1"/>
        <s v="Shawn H Hadavi" u="1"/>
        <s v="Matthew Tsolakyan" u="1"/>
        <s v="Jacob Coenraad De Klerk" u="1"/>
        <s v="Blake A Bazarnik" u="1"/>
        <s v="Garret Brasseaux" u="1"/>
        <s v="Alan Gadjiev" u="1"/>
        <s v="Johann Willems" u="1"/>
        <s v="Jack Jaede" u="1"/>
        <s v="Haythem Abid" u="1"/>
        <s v="Mike Vermeer" u="1"/>
        <s v="Denes Lukacs" u="1"/>
        <s v="Carlos Hassey" u="1"/>
        <s v="Joseph Digiulio" u="1"/>
        <s v="Hunter Tubert" u="1"/>
        <s v="Constantin Frantzen" u="1"/>
        <s v="Thomas Pura" u="1"/>
        <s v="Borna Gojo" u="1"/>
        <s v="Soren Hess Olesen" u="1"/>
        <s v="Kyrylo Tsygura" u="1"/>
        <s v="Paul Jubb" u="1"/>
        <s v="Clarke Spinosa" u="1"/>
        <s v="Brandon Fickey" u="1"/>
        <s v="Leonard Stakhovsky" u="1"/>
        <s v="Evan King" u="1"/>
        <s v="Artur Dubinski" u="1"/>
        <s v="Gonzales Austin" u="1"/>
        <s v="Markus Kerner" u="1"/>
        <s v="Eric Schnurrenberger" u="1"/>
        <s v="Bjorn Thomson" u="1"/>
        <s v="Sam Riffice" u="1"/>
        <s v="Bertus Kruger" u="1"/>
        <s v="Barnaby Smith" u="1"/>
        <s v="Daniel Sardu" u="1"/>
        <s v="Michael Alford" u="1"/>
        <s v="Rodolfo Bustamante" u="1"/>
        <s v="Gregory Bayane" u="1"/>
        <s v="Carlos Gonzalez De Cueto" u="1"/>
        <s v="James Trotter" u="1"/>
        <s v="Vincent Thierry Schneider" u="1"/>
        <s v="Johannes Ingildsen" u="1"/>
        <s v="Raony Carvalho" u="1"/>
        <s v="Brady Bohrnstedt" u="1"/>
        <s v="Matteo Fago" u="1"/>
        <s v="Martin Redlicki" u="1"/>
        <s v="Dane Esses" u="1"/>
        <s v="Filip Bergevi" u="1"/>
        <s v="Sven Lah" u="1"/>
        <s v="Kyle McMorrow" u="1"/>
        <s v="Max Wennakoski" u="1"/>
        <s v="Daniel Ho" u="1"/>
        <s v="Kevin King" u="1"/>
        <s v="Tanner K Smith" u="1"/>
        <s v="Emil Reinberg" u="1"/>
        <s v="Jakob Sude" u="1"/>
        <s v="Dane Webb" u="1"/>
        <s v="Austin Rapp" u="1"/>
        <s v="Oliver Plaskett" u="1"/>
        <s v="Tristan McCormick" u="1"/>
        <s v="Jarryd Chaplin" u="1"/>
        <s v="Julian Zlobinsky" u="1"/>
        <s v="Adrian Oetzbach" u="1"/>
        <s v="Adrian Ortiz" u="1"/>
        <s v="Stefan Dostanic" u="1"/>
        <s v="Thomas Brown" u="1"/>
        <s v="Reese Stalder" u="1"/>
        <s v="WISCONSIN OHIO STATE" u="1"/>
        <s v="Felix Corwin" u="1"/>
        <s v="Daniel Cukierman" u="1"/>
        <s v="Anudeep Kodali" u="1"/>
        <s v="Vahid Mirzadeh" u="1"/>
        <s v="Alexander Cornelissen" u="1"/>
        <s v="Benjamin Hannestad" u="1"/>
        <s v="Austin Krajicek" u="1"/>
        <s v="Gonzalo Morell Maschiatore" u="1"/>
        <s v="Brady Draheim" u="1"/>
        <s v="Jochen Bertsch" u="1"/>
        <s v="William Little" u="1"/>
        <s v="Daniel Kosakowski" u="1"/>
        <s v="David Polak" u="1"/>
        <s v="Will Spencer" u="1"/>
        <s v="Austen Childs" u="1"/>
        <s v="Jayson Amos" u="1"/>
        <s v="Robert Farah" u="1"/>
        <s v="Trevor Allen Johnson" u="1"/>
        <s v="Bruno Abdel Nour" u="1"/>
        <s v="Christopher Aumueller" u="1"/>
        <s v="Justin Roberts" u="1"/>
        <s v="Jonathan Wolff" u="1"/>
        <s v="Maciej Romanowicz" u="1"/>
        <s v="Juan Manuel Benitez Chavarriaga" u="1"/>
        <s v="Nick Chappell" u="1"/>
        <s v="Valentin Vacherot" u="1"/>
        <s v="Ronnie Schneider" u="1"/>
        <s v="Boris Conkic" u="1"/>
        <s v="Dean Jackson" u="1"/>
        <s v="Bradley Klahn" u="1"/>
        <s v="Rrezart Cungu" u="1"/>
        <s v="Darius Florin Bragusi" u="1"/>
        <s v="Julian Cash" u="1"/>
        <s v="William Genesen" u="1"/>
        <s v="Torsten Wietoska" u="1"/>
        <s v="Alex Llompart" u="1"/>
        <s v="Filip Malbasic" u="1"/>
        <s v="Spencer Papa" u="1"/>
        <s v="Vadym Kalyuzhnyy" u="1"/>
        <s v="Johannes Schretter" u="1"/>
        <s v="Kyle Seelig" u="1"/>
        <s v="Daniel Whitehead" u="1"/>
        <s v="Aswin Lizen" u="1"/>
        <s v="Hugo Di Feo" u="1"/>
        <s v="Victor Pham" u="1"/>
        <s v="Alex Kobelt" u="1"/>
        <s v="Sadio Doumbia" u="1"/>
        <s v="Menelaos Efstathiou" u="1"/>
        <s v="Johnny Hamui" u="1"/>
        <s v="Andy Andrade" u="1"/>
        <s v="Aleksandre Bakshi" u="1"/>
        <s v="Andreas Bjerrehus" u="1"/>
        <s v="Yuval Solomon" u="1"/>
        <s v="Gabriel Friedrich" u="1"/>
        <s v="Jason Kros" u="1"/>
        <s v="Alberto Gonzalez" u="1"/>
        <s v="Sanam Singh" u="1"/>
        <s v="Maxim Tybar" u="1"/>
        <s v="Aron Hiltzik" u="1"/>
        <s v="David Micevski" u="1"/>
        <s v="Paul Oosterbaan" u="1"/>
        <s v="Patrick Zahraj" u="1"/>
        <s v="Mark Wallner" u="1"/>
        <s v="Aleksandar Vukic" u="1"/>
        <s v="Alexander Ritschard" u="1"/>
        <s v="Connor Smith" u="1"/>
        <s v="William Griffith" u="1"/>
        <s v="Matthew Brooklyn" u="1"/>
        <s v="Gustav Hansson" u="1"/>
        <s v="Kiranpal Pannu" u="1"/>
        <s v="Nicolas Moreno De Alboran" u="1"/>
        <s v="Damian Hume" u="1"/>
        <s v="Noah Rubin" u="1"/>
        <s v="Petros Chrysochos" u="1"/>
        <s v="Christian Seraphim" u="1"/>
        <s v="Aaro Pollanen" u="1"/>
        <s v="Alejandro Medinilla" u="1"/>
        <s v="Kevin Metka" u="1"/>
        <s v="Dennis Nevolo" u="1"/>
        <s v="Juan Carlos Spir" u="1"/>
        <s v="Ignacio Gonzalez Muniz" u="1"/>
        <s v="Nick Wood" u="1"/>
        <s v="Eric Rubin" u="1"/>
        <s v="Christian Sigsgaard" u="1"/>
        <s v="Tucker Vorster" u="1"/>
        <s v="Jack Murray" u="1"/>
        <s v="Patrick Kypson" u="1"/>
        <s v="Jason Jaruvang" u="1"/>
        <s v="Joshua Mactaggart" u="1"/>
        <s v="Matthew O Barry" u="1"/>
        <s v="Korey Lovett" u="1"/>
        <s v="Llaurentiu Ady Gavrila" u="1"/>
        <s v="Daniel Schmidt" u="1"/>
        <s v="Oscar Gabriel Ortiz" u="1"/>
        <s v="Skander Mansouri" u="1"/>
        <s v="Quentin Monaghan" u="1"/>
        <s v="Bar Tzuf Botzer" u="1"/>
        <s v="Neal Skupski" u="1"/>
        <s v="Facundo Lugones" u="1"/>
        <s v="Riki McLachlan" u="1"/>
        <s v="Zvonimir Babic" u="1"/>
        <s v="Michael Shabaz" u="1"/>
        <s v="Nicholas Beaty" u="1"/>
        <s v="Clay Donato" u="1"/>
        <s v="Siphosothando Montsi" u="1"/>
        <s v="Jackson J Withrow" u="1"/>
        <s v="Bruno Semenzato" u="1"/>
        <s v="Robert Hall" u="1"/>
        <s v="Austen Huang" u="1"/>
        <s v="Jared A Pinsky" u="1"/>
        <s v="Cameron Klinger" u="1"/>
        <s v="Lukas Finzelberg" u="1"/>
        <s v="Uros Petronijevic" u="1"/>
        <s v="Jared Hiltzik" u="1"/>
        <s v="Connor Farren" u="1"/>
        <s v="Nicholas C Crystal" u="1"/>
        <s v="Yuta Kikuchi" u="1"/>
        <s v="Dominik Mueller" u="1"/>
        <s v="Rinky Hijikata" u="1"/>
        <s v="Jake Devine" u="1"/>
        <s v="Martin Kildahl" u="1"/>
        <s v="Connor Johnston" u="1"/>
        <s v="Harry Fowler" u="1"/>
        <s v="Rishab Agarwal" u="1"/>
        <s v="Siddhant Banthia" u="1"/>
        <s v="Clement Homs" u="1"/>
        <s v="Leandro Toledo" u="1"/>
        <s v="Maxime Tchoutakian" u="1"/>
        <s v="Alejandro Calligari" u="1"/>
        <s v="Strahinja Rakic" u="1"/>
        <s v="Jolan Cailleau" u="1"/>
        <s v="Harrison Scott" u="1"/>
        <s v="Christoffer Konigsfeldt" u="1"/>
        <s v="Noe Khlif" u="1"/>
        <s v="Gonzalo Escobar" u="1"/>
        <s v="Felipe Rios" u="1"/>
        <s v="Winston Lin" u="1"/>
        <s v="Jose Antonio Salazar Martin" u="1"/>
        <s v="Behzad Kevin Minavi" u="1"/>
        <s v="Gage Brymer" u="1"/>
        <s v="Sameer Kumar" u="1"/>
        <s v="Raymond Sarmiento" u="1"/>
        <s v="Christopher Simpson" u="1"/>
        <s v="Paul Barretto" u="1"/>
        <s v="Cleeve Harper" u="1"/>
        <s v="Igor Karpovets" u="1"/>
        <s v="Johannes Robert Van Overbeek" u="1"/>
        <s v="Bjoern Petersen" u="1"/>
        <s v="Nathan Pasha" u="1"/>
        <s v="Colin Hoover" u="1"/>
        <s v="Cameron Norrie" u="1"/>
        <s v="Drew Baird" u="1"/>
        <s v="Andre Biro" u="1"/>
        <s v="Steve Johnson" u="1"/>
        <s v="Patrick Kawka" u="1"/>
        <s v="David Wilczynski" u="1"/>
        <s v="Maxime Cressy" u="1"/>
        <s v="Jeffrey John Wolf" u="1"/>
        <s v="Balazs Novak" u="1"/>
        <s v="Giovanni Oradini" u="1"/>
        <s v="Abraham Souza" u="1"/>
        <s v="Gordon Watson" u="1"/>
        <s v="Filip Vittek" u="1"/>
        <s v="Enej Bonin" u="1"/>
        <s v="Trey Strobel" u="1"/>
        <s v="Holden Seguso" u="1"/>
        <s v="Marek Czerwinski" u="1"/>
        <s v="Santiago Sierra" u="1"/>
        <s v="Lucas Poullain" u="1"/>
        <s v="Maxx Lipman" u="1"/>
        <s v="Gregory Hirshman" u="1"/>
        <s v="Jean Andersen" u="1"/>
        <s v="Daniel Cochrane" u="1"/>
        <s v="Michael Grant" u="1"/>
        <s v="Alejandro Garcia" u="1"/>
        <s v="Daniil Proskura" u="1"/>
        <s v="Andrew Fenty" u="1"/>
        <s v="Andrew Harris" u="1"/>
        <s v="Clifford Marsland" u="1"/>
        <s v="Chase E Perez Blanco" u="1"/>
        <s v="Luke Hammond" u="1"/>
        <s v="Jake Van Emburgh" u="1"/>
        <s v="Henrik Wiersholm" u="1"/>
        <s v="Ryan Thacher" u="1"/>
        <s v="David Biosca Girvent" u="1"/>
        <s v="Christopher Aumuller" u="1"/>
        <s v="Brett D Clark" u="1"/>
        <s v="Taylor Patrick" u="1"/>
        <s v="Keegan Smith" u="1"/>
        <s v="Andres Andrade" u="1"/>
        <s v="Oliver Crawford" u="1"/>
        <s v="Louis Cant" u="1"/>
        <s v="Viktor Farkas" u="1"/>
        <s v="Remi Boutillier" u="1"/>
        <s v="Mazen Osama" u="1"/>
        <s v="Tom Fawcett" u="1"/>
        <s v="David Hsu" u="1"/>
        <s v="Parker McGuiness" u="1"/>
        <s v="Jason Tahir" u="1"/>
        <s v="Eduardo Nava" u="1"/>
        <s v="Carl Soderlund" u="1"/>
        <s v="Ryan Bandy" u="1"/>
        <s v="Alexander Brown" u="1"/>
        <s v="Franco Skugor" u="1"/>
        <s v="Kellen Damico" u="1"/>
        <s v="Juan Carlos Manuel Aguilar" u="1"/>
        <s v="Ferran Calvo Eman" u="1"/>
        <s v="Jack Findel Hawkins" u="1"/>
        <s v="Antonio Lupieri" u="1"/>
        <s v="Sangeet Sridhar" u="1"/>
        <s v="Harrison Adams" u="1"/>
        <s v="Oskar Wikberg" u="1"/>
        <s v="Kevin Konfederak" u="1"/>
        <s v="Emmett A Egger" u="1"/>
        <s v="Devin McCarthy" u="1"/>
        <s v="Justin S Shane" u="1"/>
        <s v="Alex Rybakov" u="1"/>
        <s v="Maxime Tabatruong" u="1"/>
        <s v="Damon Kesaris" u="1"/>
        <s v="Hugo Cesar Dojas" u="1"/>
        <s v="Gregory Andrews" u="1"/>
        <s v="Jack Molloy" u="1"/>
        <s v="Richard Pham" u="1"/>
        <s v="Jordi Vives" u="1"/>
        <s v="Neel Rajesh" u="1"/>
        <s v="Brian Cernoch" u="1"/>
        <s v="Connor Curry" u="1"/>
        <s v="William Howells" u="1"/>
        <s v="Alen Salibasic" u="1"/>
        <s v="Adrien Berkowicz" u="1"/>
        <s v="Keenan Mayo" u="1"/>
        <s v="Andrew Adams" u="1"/>
        <s v="Max A Manthou" u="1"/>
        <s v="Collin Altamirano" u="1"/>
        <s v="Blaine Boyden" u="1"/>
        <s v="Ryan Lipman" u="1"/>
        <s v="Dominik Koepfer" u="1"/>
        <s v="Sebastian Stiefelmeyer" u="1"/>
        <s v="Clay Thompson" u="1"/>
        <s v="Justin Kronauge" u="1"/>
        <s v="Jt Sundling" u="1"/>
        <s v="Mor Bulis" u="1"/>
        <s v="Alex Fennell" u="1"/>
        <s v="Govind Nanda" u="1"/>
        <s v="Gal Hakak" u="1"/>
        <s v="Robert A Stineman" u="1"/>
        <s v="Charlie Jones" u="1"/>
        <s v="Joseph Guillin" u="1"/>
        <s v="Nuno Borges" u="1"/>
        <s v="Jason Lapidus" u="1"/>
        <s v="Stefan Milicevic" u="1"/>
        <s v="Roberto Quiroz" u="1"/>
        <s v="Wayne Montgomery" u="1"/>
        <s v="Jensen G Turner" u="1"/>
        <s v="Sudanwa Sitaram" u="1"/>
        <s v="Guido Marson" u="1"/>
        <s v="Oliver Borsos" u="1"/>
        <s v="John Morrissey" u="1"/>
        <s v="JC Aragone" u="1"/>
        <s v="Adrian Forberg Skogeng" u="1"/>
        <s v="Mason Beiler" u="1"/>
        <s v="Niclas Braun" u="1"/>
        <s v="Joe Salisbury" u="1"/>
        <s v="Josh Hagar Hagar" u="1"/>
        <s v="August Holmgren" u="1"/>
        <s v="Nick Stachowiak" u="1"/>
        <s v="Philip Henning" u="1"/>
        <s v="James Bo Seal" u="1"/>
        <s v="Noah Schachter" u="1"/>
        <s v="Michel Dornbusch" u="1"/>
        <s v="Jordi Arconada" u="1"/>
        <s v="Yuya Ito" u="1"/>
        <s v="Joe Woolley" u="1"/>
        <s v="Malte Stropp" u="1"/>
        <s v="Lukas Ollert" u="1"/>
        <s v="Tassilo Schmid" u="1"/>
        <s v="Hady Habib" u="1"/>
        <s v="Aj Catanzariti" u="1"/>
        <s v="Russell Benkaim" u="1"/>
        <s v="Alexander Kotzen" u="1"/>
        <s v="Nelson Vick" u="1"/>
        <s v="Constantin Schmitz" u="1"/>
        <s v="Arnau Dachs" u="1"/>
        <s v="Benjamin Vandixhorn" u="1"/>
        <s v="Christopher Diaz" u="1"/>
        <s v="Luka Somen" u="1"/>
        <s v="Vlad Stefan" u="1"/>
        <s v="Ben Wagland" u="1"/>
        <s v="Jack Mingjie Lin" u="1"/>
        <s v="Egbert Weverink" u="1"/>
        <s v="Alexander Stamchev" u="1"/>
        <s v="Stephen Hoh" u="1"/>
        <s v="Luc Fomba" u="1"/>
        <s v="Luca Maldoner" u="1"/>
        <s v="Edward Corrie" u="1"/>
        <s v="Guillermo Nunez" u="1"/>
        <s v="Uladzimir Dorash" u="1"/>
        <s v="John Houston Barrick" u="1"/>
        <s v="Alex Clayton" u="1"/>
        <s v="Andrew Dromsky" u="1"/>
        <s v="Kiryl Harbatsiuk" u="1"/>
        <s v="Georgi Batrakov" u="1"/>
        <s v="Florent Diep" u="1"/>
        <s v="Mathias Gavelin" u="1"/>
        <s v="Mousheg Hovhannisyan" u="1"/>
        <s v="Jason Jung" u="1"/>
        <s v="Chris Kearney" u="1"/>
        <s v="Alexei Grigorov" u="1"/>
        <s v="Cannon Kingsley" u="1"/>
        <s v="Guy Orly Iradukunda" u="1"/>
        <s v="Lucas Gerch" u="1"/>
        <s v="Emilio Gomez" u="1"/>
        <s v="Viktor Maksimcuk" u="1"/>
        <s v="Samuel Shropshire" u="1"/>
        <s v="Timothy Sah" u="1"/>
        <s v="Alastair Gray" u="1"/>
        <s v="Taha Baadi" u="1"/>
        <s v="Jurence Zosimo Mendoza" u="1"/>
        <s v="Duarte Vale" u="1"/>
        <s v="Christopher Nott" u="1"/>
        <s v="Alexander Domijan" u="1"/>
        <s v="Gabriel Wanderley" u="1"/>
        <s v="Jacob Brumm" u="1"/>
        <s v="Austin Powell" u="1"/>
        <s v="Dennis Novikov" u="1"/>
        <s v="Antoine Benneteau" u="1"/>
        <s v="Junior Ore" u="1"/>
        <s v="Ignacio Taboada" u="1"/>
        <s v="Hernus Pieters" u="1"/>
        <s v="Bassam Beidas" u="1"/>
        <s v="Alberto Bautista" u="1"/>
        <s v="Peter Kobelt" u="1"/>
        <s v="Pedro Zerbini" u="1"/>
        <s v="Peter Bertran" u="1"/>
        <s v="Thai Son Kwiatkowski" u="1"/>
        <s v="Ewan Moore" u="1"/>
        <s v="Ashok Narayana" u="1"/>
        <s v="Denis Nguyen" u="1"/>
        <s v="Jarryd Botha" u="1"/>
        <s v="Raphael Lambling" u="1"/>
        <s v="Jordan Angus" u="1"/>
        <s v="Marcelo Arevalo" u="1"/>
        <s v="John Patrick Smith" u="1"/>
        <s v="Maxime Mora" u="1"/>
        <s v="Laurens Verboven" u="1"/>
        <s v="Rian Pandole" u="1"/>
        <s v="Guillermo Gomez Diaz" u="1"/>
        <s v="William Bushamuka" u="1"/>
        <s v="Christopher G Haworth" u="1"/>
        <s v="Nathaniel Schnugg" u="1"/>
        <s v="Anthony G Tsodikov" u="1"/>
        <s v="Kevin Lai" u="1"/>
        <s v="Eliot Spizzirri" u="1"/>
        <s v="Lawrence L Formentera" u="1"/>
        <s v="Jaak Poldma" u="1"/>
        <s v="Mackenzie McDonald" u="1"/>
        <s v="Joshua Zavala" u="1"/>
        <s v="Ryan Shane" u="1"/>
        <s v="Lucas Lopasso" u="1"/>
        <s v="Brayden Schnur" u="1"/>
        <s v="Alexander Sarkissian" u="1"/>
        <s v="Adam Ambrozy" u="1"/>
        <s v="Anthony Rossi" u="1"/>
        <s v="Eduardo Mena Rodado" u="1"/>
        <s v="Blaz Rola" u="1"/>
        <s v="Connor Hance" u="1"/>
        <s v="Simon Friis Soendergaard" u="1"/>
        <s v="Sebastian Fanselow" u="1"/>
        <s v="Jordan Szabo" u="1"/>
        <s v="Lloyd Glasspool" u="1"/>
        <s v="Finn Tearney" u="1"/>
        <s v="Chase Melton" u="1"/>
        <s v="Aleksandar Kovacevic" u="1"/>
        <s v="Runhao Hua" u="1"/>
        <s v="Shuhei Uzawa" u="1"/>
        <s v="Hunter Reese" u="1"/>
        <s v="Zeke Clark" u="1"/>
        <s v="Romain Kalaydjian" u="1"/>
        <s v="Christopher Eubanks" u="1"/>
        <s v="Dominik Stary" u="1"/>
        <s v="Rafael Garcia" u="1"/>
        <s v="Luca Keist" u="1"/>
        <s v="Finn Bass" u="1"/>
        <s v="Jake Sands" u="1"/>
        <s v="Sander Jong" u="1"/>
        <s v="Nick Papac" u="1"/>
        <s v="Bojan Jankulovski" u="1"/>
        <s v="Felipe Soares" u="1"/>
        <s v="Grant Roberts" u="1"/>
        <s v="Mads Engsted" u="1"/>
        <s v="Tomislav Podvinski" u="1"/>
        <s v="Peter Lucassen" u="1"/>
        <s v="Nicholas Naumann" u="1"/>
        <s v="Brandon L Sutter" u="1"/>
        <s v="Vinod Gowda" u="1"/>
        <s v="Daniel Valent" u="1"/>
        <s v="Karunuday Singh" u="1"/>
        <s v="Roberto Rosales" u="1"/>
        <s v="Lawrence Formentera" u="1"/>
        <s v="Brandon Nakashima" u="1"/>
        <s v="Juan Carlos Aguilar" u="1"/>
        <s v="Piers Foley" u="1"/>
        <s v="Slim Hamza" u="1"/>
        <s v="Marcus Lunt" u="1"/>
        <s v="Reid Carleton" u="1"/>
        <s v="Dominic Cotrone" u="1"/>
        <s v="Filip Kolasinski" u="1"/>
        <s v="Ondrej Styler" u="1"/>
        <s v="Henry Patten" u="1"/>
        <s v="Ashley Watling" u="1"/>
        <s v="Jeevan Nedunchezhiyan" u="1"/>
        <s v="Juan Ignacio Araoz" u="1"/>
        <s v="Or Ram Harel" u="1"/>
        <s v="Luis Erlenbusch" u="1"/>
        <s v="Alexandre Rotsaert" u="1"/>
        <s v="Mitchell Stewart" u="1"/>
        <s v="Richard Wire" u="1"/>
        <s v="Guillermo Gomez" u="1"/>
        <s v="Carles Sarrio Tamarit" u="1"/>
        <s v="Matias Soto" u="1"/>
        <s v="Roy Smith" u="1"/>
        <s v="Benito Jose Suriano" u="1"/>
      </sharedItems>
    </cacheField>
    <cacheField name="loser_name" numFmtId="0">
      <sharedItems containsBlank="1" count="1175">
        <s v="Marcel Zimmermann"/>
        <s v="Thomas Schiessling"/>
        <s v="Frantisek Cermak"/>
        <s v="Robin Jakimic"/>
        <s v="Jakub Lustyk"/>
        <s v="Michal Konecny"/>
        <s v="Petr Benes"/>
        <s v="Pavel Kunc"/>
        <s v="Johannes Ager"/>
        <s v="Leos Friedl"/>
        <s v="Karel Vesecky"/>
        <s v="Robin Bulant"/>
        <s v="Radim Huda"/>
        <s v="Michail Elgin"/>
        <s v="Dawid Olejniczak"/>
        <s v="Jan Blecha"/>
        <s v="Michal Holenda"/>
        <s v="Frederik Nielsen"/>
        <s v="Philipp Oswald"/>
        <s v="Tomas Zib"/>
        <s v="Oliver Marach"/>
        <s v="Lukas Rosol"/>
        <s v="Lukasz Kubot"/>
        <s v="Pavel Snobel"/>
        <s v="Jiri Vanek"/>
        <s v="Robin Vik"/>
        <s v="Christophe Rochus"/>
        <s v="Petr Kralert"/>
        <s v="Daniel Lustig"/>
        <s v="Ivo Minar"/>
        <s v="Kamil Capkovic"/>
        <s v="Andrey Golubev"/>
        <s v="Lukas Lacko"/>
        <s v="Igor Andreev"/>
        <s v="Roman Jebavy"/>
        <s v="Dominik Hrbaty"/>
        <s v="Jiri Skoloudik"/>
        <s v="Andreas Haider Maurer"/>
        <s v="David Novak"/>
        <s v="Alexander Peya"/>
        <s v="Roman Vogeli"/>
        <s v="Andis Juska"/>
        <s v="Ivo Klec"/>
        <s v="Karol Beck"/>
        <s v="Libor Salaba"/>
        <s v="Frantisek Polanka"/>
        <s v="Antonio Veic"/>
        <s v="Werner Eschauer"/>
        <s v="Viktor Troicki"/>
        <s v="Jan Hernych"/>
        <s v="Jan Mertl"/>
        <s v="Lubomir Majsajdr"/>
        <s v="Michal Schmid"/>
        <s v="Ruben Ramirez Hidalgo"/>
        <s v="Bohdan Ulihrach"/>
        <s v="Lukas Dlouhy"/>
        <s v="Ivan Dodig"/>
        <s v="Dusan Lojda"/>
        <s v="Florian Mayer"/>
        <s v="Andreas Seppi"/>
        <s v="Philipp Petzschner"/>
        <s v="Jurgen Melzer"/>
        <s v="Flavio Cipolla"/>
        <s v="Boy Westerhof"/>
        <s v="Simone Bolelli"/>
        <s v="Jan Minar"/>
        <s v="Andrej Martin"/>
        <s v="Nikola Ciric"/>
        <s v="Jaroslav Pospisil"/>
        <s v="Theodor Devoty"/>
        <s v="Marius Copil"/>
        <s v="Benjamin Becker"/>
        <s v="Martin Klizan"/>
        <s v="Cedrik Marcel Stebe"/>
        <s v="Peter Gojowczyk"/>
        <s v="Marek Michalicka"/>
        <s v="Tomas Berdych"/>
        <s v="Denis Istomin"/>
        <s v="Norbert Gombos"/>
        <s v="Jan Stancik"/>
        <s v="Peter Miklusicak"/>
        <s v="David Pavlik"/>
        <s v="Thomas Schoorel"/>
        <s v="Uladzimir Ignatik"/>
        <s v="Stanislav Cesal"/>
        <s v="Martin Fischer"/>
        <s v="Kristijan Mesaros"/>
        <s v="Jan Satral"/>
        <s v="Michal Przysiezny"/>
        <s v="Jan Kuncik"/>
        <s v="Miloslav Mecir"/>
        <s v="Adrian Sikora"/>
        <s v="Tobias Kamke"/>
        <s v="Filip Brtnicky"/>
        <s v="Tomas Papik"/>
        <s v="Philipp Kohlschreiber"/>
        <s v="Rudolf Siwy"/>
        <s v="Martin Slanar"/>
        <s v="Steve Darcis"/>
        <s v="David Bolf"/>
        <s v="Mateusz Kowalczyk"/>
        <s v="Jiri Vesely"/>
        <s v="Marek Routa"/>
        <s v="Dominik Suc"/>
        <s v="Ondrej Krstev"/>
        <s v="Jan Lennard Struff"/>
        <s v="Pavel Staubert"/>
        <s v="Tim Puetz"/>
        <s v="Lukas Polacek"/>
        <s v="Lukas Jedlicka"/>
        <s v="Vojtech Adamek"/>
        <s v="Andreas Beck"/>
        <s v="David Rice"/>
        <s v="Patrik Rikl"/>
        <s v="Matej Vocel"/>
        <s v="Yannick Mertens"/>
        <s v="Igor Sijsling"/>
        <s v="Robin Stanek"/>
        <s v="Andriej Kapas"/>
        <s v="Tomas Musil"/>
        <s v="Jozef Kovalik"/>
        <s v="Nikola Mektic"/>
        <s v="Edouard Roger Vasselin"/>
        <s v="David Poljak"/>
        <s v="Daniel Brands"/>
        <s v="Vit Kopriva"/>
        <s v="Karen Khachanov"/>
        <s v="Gerald Melzer"/>
        <s v="Zdenek Kolar"/>
        <s v="Dino Marcan"/>
        <s v="Daniel Janko"/>
        <s v="Daniel Rabas"/>
        <s v="Stepan Vancurik"/>
        <s v="Blaz Rola"/>
        <s v="Marton Fucsovics"/>
        <s v="Nils Langer"/>
        <s v="Marek Jaloviec"/>
        <s v="Ricardas Berankis"/>
        <s v="Stefano Travaglia"/>
        <s v="Michael Vrbensky"/>
        <s v="Matthias Bachinger"/>
        <s v="Marek Gengel"/>
        <s v="Adam Pavlasek"/>
        <s v="Petr Michnev"/>
        <s v="Szymon Walkow"/>
        <s v="Petr Nouza"/>
        <s v="Vaclav Safranek"/>
        <s v="Mikhail Kukushkin"/>
        <s v="Martin Vondrak"/>
        <s v="David Palan"/>
        <s v="Vojtech Vlkovsky"/>
        <s v="Niels Desein"/>
        <s v="Yannik Reuter"/>
        <s v="Kamil Majchrzak"/>
        <s v="Zhizhen Zhang"/>
        <s v="Stepan Holis"/>
        <s v="Borna Coric"/>
        <s v="Thomas Fabbiano"/>
        <s v="Luca Vanni"/>
        <s v="Filip Duda"/>
        <s v="Dalibor Svrcina"/>
        <s v="Dominik Kellovsky"/>
        <s v="Sergiy Stakhovsky"/>
        <s v="Jonas Forejtek"/>
        <s v="Jan Pleva"/>
        <s v="Jiri Krouzek"/>
        <s v="Matyas Cerny"/>
        <s v="Mark Havlicek"/>
        <s v="Jiri Jenicek"/>
        <s v="Andrew Paulson"/>
        <s v="Lubos Lastovicka"/>
        <s v="Radim Paral"/>
        <s v="Tallon Griekspoor"/>
        <s v="Kenny De Schepper"/>
        <s v="Tomas Machac"/>
        <s v="Vitaliy Sachko"/>
        <s v="Jiri Lehecka"/>
        <s v="Pavel Nejedly"/>
        <m u="1"/>
        <s v="Guilherme Wojciechowski Osorio" u="1"/>
        <s v="Connor Thomson" u="1"/>
        <s v="Alfredo Perez" u="1"/>
        <s v="Joey Swaysland" u="1"/>
        <s v="Akihiro Tanaka" u="1"/>
        <s v="Fernando Bogajo" u="1"/>
        <s v="Marcos Giron" u="1"/>
        <s v="George Goldhoff" u="1"/>
        <s v="Matthew Campbell" u="1"/>
        <s v="Will E Stein" u="1"/>
        <s v="Frederick Saba" u="1"/>
        <s v="Francisco Zambon" u="1"/>
        <s v="William Blumberg" u="1"/>
        <s v="Evan Zhu" u="1"/>
        <s v="Eric D West" u="1"/>
        <s v="Peerakit Siributwong" u="1"/>
        <s v="Robin Cambier" u="1"/>
        <s v="Ryan Ybarra" u="1"/>
        <s v="Asher Hirsch" u="1"/>
        <s v="Sebastian Hawken" u="1"/>
        <s v="Ralf Steinbach" u="1"/>
        <s v="Tyler Schick" u="1"/>
        <s v="Matija Pecotic" u="1"/>
        <s v="Jaime Pulgar Garcia" u="1"/>
        <s v="Christopher Mengel" u="1"/>
        <s v="Alexandru Gozun" u="1"/>
        <s v="Mate Zsiga" u="1"/>
        <s v="Joran Vliegen" u="1"/>
        <s v="Timothy Wang" u="1"/>
        <s v="Aziz Dougaz" u="1"/>
        <s v="Ryan Peniston" u="1"/>
        <s v="George Coupland" u="1"/>
        <s v="Axel Geller" u="1"/>
        <s v="Herkko Pollanen" u="1"/>
        <s v="Mitchell Frank" u="1"/>
        <s v="Walker Duncan" u="1"/>
        <s v="Nathan Ponwith" u="1"/>
        <s v="Konrad Zieba" u="1"/>
        <s v="Ryder Jackson" u="1"/>
        <s v="Alex Giannini" u="1"/>
        <s v="Collin Schick" u="1"/>
        <s v="Felipe Martinez Sarrasague" u="1"/>
        <s v="Kirill Sinitsyn" u="1"/>
        <s v="Eric Quigley" u="1"/>
        <s v="Kieren Thompson" u="1"/>
        <s v="Benjamin Lock" u="1"/>
        <s v="Marton Bots" u="1"/>
        <s v="Andre Dome" u="1"/>
        <s v="Jake Douglas" u="1"/>
        <s v="Jordan Rux" u="1"/>
        <s v="Jonathan Ho" u="1"/>
        <s v="Julian Bley" u="1"/>
        <s v="Alexander Lebedev" u="1"/>
        <s v="Ivan Salec" u="1"/>
        <s v="Yili Zheng" u="1"/>
        <s v="Robbie C Bellamy" u="1"/>
        <s v="Joao Monteiro" u="1"/>
        <s v="Athell Bennett" u="1"/>
        <s v="Benedikt Lindheim" u="1"/>
        <s v="Nicholas John Andrews" u="1"/>
        <s v="Albert Wagner" u="1"/>
        <s v="Giorgi Chantouria" u="1"/>
        <s v="Piotr Lomacki" u="1"/>
        <s v="Nassim Slilam" u="1"/>
        <s v="Daniel Nguyen" u="1"/>
        <s v="Mitchell Harper" u="1"/>
        <s v="Andreas Mies" u="1"/>
        <s v="Jonathan Wong" u="1"/>
        <s v="John Peers" u="1"/>
        <s v="Alexis Klegou" u="1"/>
        <s v="Gerardo Lopez Villasenor" u="1"/>
        <s v="Andrew Watson" u="1"/>
        <s v="Derek Drabble" u="1"/>
        <s v="Adam Walton" u="1"/>
        <s v="Aziz Kijametovic" u="1"/>
        <s v="Nicholas Kamisar" u="1"/>
        <s v="Martin Joyce" u="1"/>
        <s v="Timothy Dollman" u="1"/>
        <s v="Oystein Steiro" u="1"/>
        <s v="William Kirkman" u="1"/>
        <s v="Brennan Boyajian" u="1"/>
        <s v="George Chantouria" u="1"/>
        <s v="Amit Inbar" u="1"/>
        <s v="Josh Levine" u="1"/>
        <s v="Adrien Puget" u="1"/>
        <s v="Nicolas Rousset" u="1"/>
        <s v="Andre Stenger" u="1"/>
        <s v="Sven Vloedgraven" u="1"/>
        <s v="Matthew Kandath" u="1"/>
        <s v="Diogo Rocha" u="1"/>
        <s v="Maxime Hinnisdaels" u="1"/>
        <s v="Rafael Izquierdo Luque" u="1"/>
        <s v="Artem Ilyushin" u="1"/>
        <s v="Nicolas Meister" u="1"/>
        <s v="Denis Lin" u="1"/>
        <s v="Sam Matheson" u="1"/>
        <s v="Vlad Anghel" u="1"/>
        <s v="Brian Page" u="1"/>
        <s v="Spencer Wolf" u="1"/>
        <s v="Vitor Manzini" u="1"/>
        <s v="Jose Hernandez" u="1"/>
        <s v="Ben Lott" u="1"/>
        <s v="Dennis Mkrtchian" u="1"/>
        <s v="Dylan Arnould" u="1"/>
        <s v="Amerigo Contini" u="1"/>
        <s v="Piotr Baranski" u="1"/>
        <s v="Tim Kopinski" u="1"/>
        <s v="Akash Muppidi" u="1"/>
        <s v="Tennys Sandgren" u="1"/>
        <s v="Ravzan Grigorescu" u="1"/>
        <s v="Ben Chen" u="1"/>
        <s v="Franco Ribero" u="1"/>
        <s v="Simon Stevens" u="1"/>
        <s v="Hugh Clarke" u="1"/>
        <s v="J T Nishimura" u="1"/>
        <s v="David Holiner" u="1"/>
        <s v="Joshua Peck" u="1"/>
        <s v="James Meredith" u="1"/>
        <s v="Johnny Wang" u="1"/>
        <s v="Yannick Maden" u="1"/>
        <s v="Alexander Keyser" u="1"/>
        <s v="Cameron Silverman" u="1"/>
        <s v="Siddharth Alapati" u="1"/>
        <s v="Jason Seidman" u="1"/>
        <s v="Alexis Galarneau" u="1"/>
        <s v="Austin Smith" u="1"/>
        <s v="Roman Trkulja" u="1"/>
        <s v="Tim Handel" u="1"/>
        <s v="Ryan Goetz" u="1"/>
        <s v="Alexandre Lacroix" u="1"/>
        <s v="William Federhofer" u="1"/>
        <s v="Robin Chou" u="1"/>
        <s v="Jakob Amilon" u="1"/>
        <s v="Simon Childs" u="1"/>
        <s v="Andrei Daescu" u="1"/>
        <s v="Yannick Hanfmann" u="1"/>
        <s v="Adam Moundir" u="1"/>
        <s v="Javier Garrapiz Borderias" u="1"/>
        <s v="Daniel Kreyman" u="1"/>
        <s v="Robert Cash" u="1"/>
        <s v="Gabi Adrian Boitan" u="1"/>
        <s v="Hunter Callahan" u="1"/>
        <s v="Moritz Baumann" u="1"/>
        <s v="Henrique Cunha" u="1"/>
        <s v="Trey Daniel" u="1"/>
        <s v="Eleftherios Theodorou" u="1"/>
        <s v="Mateusz Kecki" u="1"/>
        <s v="Thibault Forget" u="1"/>
        <s v="Jean Yves Aubone" u="1"/>
        <s v="Roy Kalmanovich" u="1"/>
        <s v="Vasko Mladenov" u="1"/>
        <s v="Bozdihar Karatsov" u="1"/>
        <s v="Ryan Fu" u="1"/>
        <s v="Thibaut Charron" u="1"/>
        <s v="Connor Roth" u="1"/>
        <s v="Arturs Kazijevs" u="1"/>
        <s v="Tom Hill" u="1"/>
        <s v="Houssam Yassine" u="1"/>
        <s v="Sean Sculley" u="1"/>
        <s v="Drake Bernstein" u="1"/>
        <s v="Cormac Clissold" u="1"/>
        <s v="Ace Matias" u="1"/>
        <s v="Colin Markes" u="1"/>
        <s v="Mikelis Libietis" u="1"/>
        <s v="Rhyne Williams" u="1"/>
        <s v="Aaron Clissold" u="1"/>
        <s v="Michael Redlicki" u="1"/>
        <s v="Riley Smith" u="1"/>
        <s v="Trevor Hortsmann" u="1"/>
        <s v="Matthew Cowley" u="1"/>
        <s v="Saketh Myneni" u="1"/>
        <s v="Matthew Allare" u="1"/>
        <s v="Chih Chi Huang" u="1"/>
        <s v="Romain Bogaerts" u="1"/>
        <s v="Marcus Walters" u="1"/>
        <s v="Florian Lakat" u="1"/>
        <s v="Sebastian Florczyk" u="1"/>
        <s v="Campbell Johnson" u="1"/>
        <s v="Geoffrey Embry" u="1"/>
        <s v="Jonas Eriksson Ziverts" u="1"/>
        <s v="Wil Spencer" u="1"/>
        <s v="Brandon Holt" u="1"/>
        <s v="Patrick Pradella" u="1"/>
        <s v="Robert Kelly" u="1"/>
        <s v="Alexander Knight" u="1"/>
        <s v="Dovydas Sakinis" u="1"/>
        <s v="Lukas Greif" u="1"/>
        <s v="Matt Brewer" u="1"/>
        <s v="Trent Botha" u="1"/>
        <s v="Gabriel Decamps" u="1"/>
        <s v="Alex Rovello" u="1"/>
        <s v="Denys Pume" u="1"/>
        <s v="Drew Courtney" u="1"/>
        <s v="Jan Zielinski" u="1"/>
        <s v="Rok Bonin" u="1"/>
        <s v="Jordan Benjamin" u="1"/>
        <s v="Leonardo Civita Telles" u="1"/>
        <s v="Florian Broska" u="1"/>
        <s v="Andrew Bettles" u="1"/>
        <s v="Nolan C Paige" u="1"/>
        <s v="Jarmere Jenkins" u="1"/>
        <s v="Benjamin Tasevac" u="1"/>
        <s v="Roberto Cid" u="1"/>
        <s v="Maximilian Kuhn" u="1"/>
        <s v="Dimitar Kutrovsky" u="1"/>
        <s v="Ben McLachlan" u="1"/>
        <s v="Aleksandr Nedovyesov" u="1"/>
        <s v="Kawika Lam" u="1"/>
        <s v="Fredrik Ask" u="1"/>
        <s v="Alejandro Gomez" u="1"/>
        <s v="Sumeet Shinde" u="1"/>
        <s v="Kallim Stewart" u="1"/>
        <s v="Mac Styslinger" u="1"/>
        <s v="Rodrigo Banzer" u="1"/>
        <s v="Daniel Rodrigues" u="1"/>
        <s v="Alex Knaff" u="1"/>
        <s v="Johan Backstrom" u="1"/>
        <s v="Tin Chen" u="1"/>
        <s v="Ben Goldberg" u="1"/>
        <s v="Dennis Uspensky" u="1"/>
        <s v="David Volfson" u="1"/>
        <s v="Axel Alvarez Llamas" u="1"/>
        <s v="Deni Zmak" u="1"/>
        <s v="Esben Hess Olesen" u="1"/>
        <s v="John Walter Lewis" u="1"/>
        <s v="Mandresy Rakotomalala" u="1"/>
        <s v="Mathieu Scaglia" u="1"/>
        <s v="Chase Buchanan" u="1"/>
        <s v="Robin Catry" u="1"/>
        <s v="Jamie Whiteford" u="1"/>
        <s v="Logan Staggs" u="1"/>
        <s v="Hunter Harrington" u="1"/>
        <s v="Stefano Tsorotiotis" u="1"/>
        <s v="Tom Jomby" u="1"/>
        <s v="Ric Mortera" u="1"/>
        <s v="Samuel Serrano" u="1"/>
        <s v="Benjamin Sigouin" u="1"/>
        <s v="Lenard Soha" u="1"/>
        <s v="Diego Galeano" u="1"/>
        <s v="Max De Vroome" u="1"/>
        <s v="Carlos Di Laura" u="1"/>
        <s v="Samir Iftikhar" u="1"/>
        <s v="Nikhil Jayashankar" u="1"/>
        <s v="Stephane Piro" u="1"/>
        <s v="Alejandro Carstens" u="1"/>
        <s v="McClain Kessler" u="1"/>
        <s v="Andre Stabile" u="1"/>
        <s v="Sekou Bangoura" u="1"/>
        <s v="Tomas Stillman" u="1"/>
        <s v="Andre Goransson" u="1"/>
        <s v="Trevor Foshey" u="1"/>
        <s v="Kento Perera" u="1"/>
        <s v="Victor Valente" u="1"/>
        <s v="Tejesvi Veerepalli" u="1"/>
        <s v="Ille Van Engelen" u="1"/>
        <s v="Marcel Thiemann" u="1"/>
        <s v="Michael Davis" u="1"/>
        <s v="Alexis Musialek" u="1"/>
        <s v="Tin Ostojic" u="1"/>
        <s v="Stefan Lindmark" u="1"/>
        <s v="Mac Kiger" u="1"/>
        <s v="Zachary White" u="1"/>
        <s v="Tristan Meraut" u="1"/>
        <s v="Martim Vilela" u="1"/>
        <s v="Simon Norenius" u="1"/>
        <s v="Jordan Belga" u="1"/>
        <s v="Julian Allen Childers" u="1"/>
        <s v="Jeff Dadamo" u="1"/>
        <s v="Eric Johnson" u="1"/>
        <s v="Ionut Mihai Beleleu" u="1"/>
        <s v="Luke E Marchese" u="1"/>
        <s v="Strong Kirchheimer" u="1"/>
        <s v="Calin Paar" u="1"/>
        <s v="Tzvetan Mihov" u="1"/>
        <s v="Vasile Alexandru Ghilea" u="1"/>
        <s v="Guillermo Alcorta Olarra" u="1"/>
        <s v="Karue Sell" u="1"/>
        <s v="Joshua Charlton" u="1"/>
        <s v="Mikael Torpegaard" u="1"/>
        <s v="Jordan Tucker Daigle" u="1"/>
        <s v="Samuel Monette" u="1"/>
        <s v="Jack Swindells" u="1"/>
        <s v="Elliott Orkin" u="1"/>
        <s v="Arthur Rinderknech" u="1"/>
        <s v="Kevin Farin" u="1"/>
        <s v="Bjorn Hoffmann" u="1"/>
        <s v="Carlos Lopez Villa" u="1"/>
        <s v="Attila Bucko" u="1"/>
        <s v="Dominic Barretto" u="1"/>
        <s v="Logan Smith" u="1"/>
        <s v="Matthew Gamble" u="1"/>
        <s v="Jonas Luetjen" u="1"/>
        <s v="Mateo Vereau" u="1"/>
        <s v="Patrick Kaukovalta" u="1"/>
        <s v="Austin Siegel" u="1"/>
        <s v="James Chaudry" u="1"/>
        <s v="Raphael Hemmeler" u="1"/>
        <s v="Riki Oshima" u="1"/>
        <s v="Nicolas Alvarez" u="1"/>
        <s v="Anthony Jackie Tang" u="1"/>
        <s v="Charles Bottoni" u="1"/>
        <s v="William Kallberg" u="1"/>
        <s v="Luis Henrique Grangeiro" u="1"/>
        <s v="Gianni Ross" u="1"/>
        <s v="Nicolaas Scholtz" u="1"/>
        <s v="Mario Urquidi" u="1"/>
        <s v="Costin Paval" u="1"/>
        <s v="Daan Maasland" u="1"/>
        <s v="Jeremy Efferding" u="1"/>
        <s v="Julian Lenz" u="1"/>
        <s v="Farris Gosea" u="1"/>
        <s v="Francisco Dias" u="1"/>
        <s v="Michael Riechmann" u="1"/>
        <s v="Haig Schneiderman" u="1"/>
        <s v="Lova Randriamampandry" u="1"/>
        <s v="Justin Boulais" u="1"/>
        <s v="Daniel Little" u="1"/>
        <s v="Thomas Laurent" u="1"/>
        <s v="Tim Sandkaulen" u="1"/>
        <s v="Eric Fomba" u="1"/>
        <s v="Bradley Cox" u="1"/>
        <s v="Idan Mark" u="1"/>
        <s v="Stefan Storch" u="1"/>
        <s v="Tobias Obenaus" u="1"/>
        <s v="Alejandro Reguant" u="1"/>
        <s v="Harrison Brown" u="1"/>
        <s v="Vladislav Bondarenko" u="1"/>
        <s v="Richard Ciamarra" u="1"/>
        <s v="Edward Jones" u="1"/>
        <s v="Warren Hardie" u="1"/>
        <s v="Roberto Maytin" u="1"/>
        <s v="Jimmy Bendeck" u="1"/>
        <s v="Santtu Leskinen" u="1"/>
        <s v="Arjun Kadhe" u="1"/>
        <s v="Timo Stodder" u="1"/>
        <s v="Robert Loeb" u="1"/>
        <s v="Bert Vancura" u="1"/>
        <s v="Jack McLister" u="1"/>
        <s v="Francis Casey Alcantara" u="1"/>
        <s v="Tyler Lu" u="1"/>
        <s v="John McNally" u="1"/>
        <s v="Jacob Fearnley" u="1"/>
        <s v="Alexander Sendegeya" u="1"/>
        <s v="Michail Pervolarakis" u="1"/>
        <s v="Dimitry Mamedov" u="1"/>
        <s v="Tripper Carleton" u="1"/>
        <s v="Jacob Bullard" u="1"/>
        <s v="Ty Gentry" u="1"/>
        <s v="Spencer Newman" u="1"/>
        <s v="Adrian Boitan" u="1"/>
        <s v="Tim Seibert" u="1"/>
        <s v="Shane Vinsant" u="1"/>
        <s v="Shawn H Hadavi" u="1"/>
        <s v="Matthew Tsolakyan" u="1"/>
        <s v="Jacob Coenraad De Klerk" u="1"/>
        <s v="Blake A Bazarnik" u="1"/>
        <s v="Garret Brasseaux" u="1"/>
        <s v="Alan Gadjiev" u="1"/>
        <s v="Will Reynolds" u="1"/>
        <s v="Jack Jaede" u="1"/>
        <s v="Haythem Abid" u="1"/>
        <s v="Mike Vermeer" u="1"/>
        <s v="Artem Baradach" u="1"/>
        <s v="Mehdi Bouras" u="1"/>
        <s v="Denes Lukacs" u="1"/>
        <s v="Joseph Digiulio" u="1"/>
        <s v="Hunter Tubert" u="1"/>
        <s v="Constantin Frantzen" u="1"/>
        <s v="Christian Provenzano" u="1"/>
        <s v="Borna Gojo" u="1"/>
        <s v="Chris Camillone" u="1"/>
        <s v="Eric Diaz" u="1"/>
        <s v="Soren Hess Olesen" u="1"/>
        <s v="Paul Jubb" u="1"/>
        <s v="Clarke Spinosa" u="1"/>
        <s v="Pedro Campos" u="1"/>
        <s v="Brandon Fickey" u="1"/>
        <s v="Leonard Stakhovsky" u="1"/>
        <s v="Alexander A Jesse" u="1"/>
        <s v="Evan King" u="1"/>
        <s v="Devin Lane" u="1"/>
        <s v="Artur Dubinski" u="1"/>
        <s v="Shoki Kasahara" u="1"/>
        <s v="Gonzales Austin" u="1"/>
        <s v="Markus Kerner" u="1"/>
        <s v="Eric Schnurrenberger" u="1"/>
        <s v="Bjorn Thomson" u="1"/>
        <s v="Sam Riffice" u="1"/>
        <s v="Bertus Kruger" u="1"/>
        <s v="Barnaby Smith" u="1"/>
        <s v="Daniel Sardu" u="1"/>
        <s v="Michael Alford" u="1"/>
        <s v="Will Bissett" u="1"/>
        <s v="Rodolfo Bustamante" u="1"/>
        <s v="Cedric Willems" u="1"/>
        <s v="Gregory Bayane" u="1"/>
        <s v="Carlos Gonzalez De Cueto" u="1"/>
        <s v="James Trotter" u="1"/>
        <s v="Vincent Thierry Schneider" u="1"/>
        <s v="Eric Hahn" u="1"/>
        <s v="Johannes Ingildsen" u="1"/>
        <s v="Raony Carvalho" u="1"/>
        <s v="Christopher Morin Kougoucheff" u="1"/>
        <s v="Brady Bohrnstedt" u="1"/>
        <s v="Matteo Fago" u="1"/>
        <s v="Martin Redlicki" u="1"/>
        <s v="Dane Esses" u="1"/>
        <s v="Filip Bergevi" u="1"/>
        <s v="Eduardo Roldan" u="1"/>
        <s v="Sven Lah" u="1"/>
        <s v="Kyle McMorrow" u="1"/>
        <s v="Max Wennakoski" u="1"/>
        <s v="Daniel Ho" u="1"/>
        <s v="Kevin King" u="1"/>
        <s v="Tanner K Smith" u="1"/>
        <s v="Emil Reinberg" u="1"/>
        <s v="Ahmed Ismail" u="1"/>
        <s v="Jakob Sude" u="1"/>
        <s v="Dane Webb" u="1"/>
        <s v="Jack Davis" u="1"/>
        <s v="Austin Rapp" u="1"/>
        <s v="Carlos Divar" u="1"/>
        <s v="Tommy Mylnikov" u="1"/>
        <s v="Tristan McCormick" u="1"/>
        <s v="Jarryd Chaplin" u="1"/>
        <s v="Julian Zlobinsky" u="1"/>
        <s v="Aws Laaribi" u="1"/>
        <s v="Adrian Oetzbach" u="1"/>
        <s v="Max Stewart" u="1"/>
        <s v="Patrick Maloney" u="1"/>
        <s v="Sergio Ramirez" u="1"/>
        <s v="Stefan Dostanic" u="1"/>
        <s v="John Mee" u="1"/>
        <s v="Thomas Brown" u="1"/>
        <s v="Reese Stalder" u="1"/>
        <s v="Eric Sock" u="1"/>
        <s v="Artem Kapshuk" u="1"/>
        <s v="Borja Malo" u="1"/>
        <s v="Felix Corwin" u="1"/>
        <s v="Mirko Zapletal" u="1"/>
        <s v="Daniel Cukierman" u="1"/>
        <s v="Anudeep Kodali" u="1"/>
        <s v="Vahid Mirzadeh" u="1"/>
        <s v="Alexander Cornelissen" u="1"/>
        <s v="Benjamin Hannestad" u="1"/>
        <s v="Austin Krajicek" u="1"/>
        <s v="Maros Horny" u="1"/>
        <s v="Gonzalo Morell Maschiatore" u="1"/>
        <s v="Brady Draheim" u="1"/>
        <s v="William Little" u="1"/>
        <s v="Daniel Kosakowski" u="1"/>
        <s v="Alexandre Favrot" u="1"/>
        <s v="Dennis Lengsfeld" u="1"/>
        <s v="Austen Childs" u="1"/>
        <s v="Jayson Amos" u="1"/>
        <s v="Robert Farah" u="1"/>
        <s v="Trevor Allen Johnson" u="1"/>
        <s v="Christopher Aumueller" u="1"/>
        <s v="Charles Broom" u="1"/>
        <s v="Phillip Jordan" u="1"/>
        <s v="Justin Roberts" u="1"/>
        <s v="Jonathan Wolff" u="1"/>
        <s v="Maciej Romanowicz" u="1"/>
        <s v="Juan Manuel Benitez Chavarriaga" u="1"/>
        <s v="Nick Chappell" u="1"/>
        <s v="Valentin Vacherot" u="1"/>
        <s v="Ronnie Schneider" u="1"/>
        <s v="Boris Conkic" u="1"/>
        <s v="Siem Woldeab" u="1"/>
        <s v="Trevor James" u="1"/>
        <s v="Lars Behlen" u="1"/>
        <s v="Dean Jackson" u="1"/>
        <s v="Bradley Klahn" u="1"/>
        <s v="Rrezart Cungu" u="1"/>
        <s v="Darius Florin Bragusi" u="1"/>
        <s v="Ryotaro Matsumara" u="1"/>
        <s v="Julian Cash" u="1"/>
        <s v="William Genesen" u="1"/>
        <s v="Torsten Wietoska" u="1"/>
        <s v="Andres Reyes" u="1"/>
        <s v="Alex Llompart" u="1"/>
        <s v="Filip Malbasic" u="1"/>
        <s v="Freddie McGeehan" u="1"/>
        <s v="Spencer Papa" u="1"/>
        <s v="Vadym Kalyuzhnyy" u="1"/>
        <s v="Johannes Schretter" u="1"/>
        <s v="Kyle Seelig" u="1"/>
        <s v="Daniel Whitehead" u="1"/>
        <s v="Aswin Lizen" u="1"/>
        <s v="Hugo Di Feo" u="1"/>
        <s v="Michael Genender" u="1"/>
        <s v="Victor Pham" u="1"/>
        <s v="Sadio Doumbia" u="1"/>
        <s v="Menelaos Efstathiou" u="1"/>
        <s v="John Lamble" u="1"/>
        <s v="Johnny Hamui" u="1"/>
        <s v="Andy Andrade" u="1"/>
        <s v="Aleksandre Bakshi" u="1"/>
        <s v="Andreas Bjerrehus" u="1"/>
        <s v="Richard Doverspike" u="1"/>
        <s v="Alexis Heugas" u="1"/>
        <s v="Yuval Solomon" u="1"/>
        <s v="Gabriel Friedrich" u="1"/>
        <s v="Rafael Aita" u="1"/>
        <s v="Jason Kros" u="1"/>
        <s v="Alberto Gonzalez" u="1"/>
        <s v="Sanam Singh" u="1"/>
        <s v="Maxim Tybar" u="1"/>
        <s v="Aron Hiltzik" u="1"/>
        <s v="David Micevski" u="1"/>
        <s v="Paul Oosterbaan" u="1"/>
        <s v="Patrick Zahraj" u="1"/>
        <s v="Aleksandar Vukic" u="1"/>
        <s v="Panav Jha" u="1"/>
        <s v="Alexander Ritschard" u="1"/>
        <s v="Connor Smith" u="1"/>
        <s v="William Griffith" u="1"/>
        <s v="Tyler Stayer" u="1"/>
        <s v="Matthew Brooklyn" u="1"/>
        <s v="Gustav Hansson" u="1"/>
        <s v="Kiranpal Pannu" u="1"/>
        <s v="Ian Chadwell" u="1"/>
        <s v="Harrison Okeefe" u="1"/>
        <s v="Nicolas Moreno De Alboran" u="1"/>
        <s v="Jamey Swiggart" u="1"/>
        <s v="Damian Hume" u="1"/>
        <s v="Noah Rubin" u="1"/>
        <s v="Petros Chrysochos" u="1"/>
        <s v="Christian Seraphim" u="1"/>
        <s v="Aaro Pollanen" u="1"/>
        <s v="Alejandro Medinilla" u="1"/>
        <s v="Dennis Nevolo" u="1"/>
        <s v="Juan Carlos Spir" u="1"/>
        <s v="Andres Alfonzo Paredes" u="1"/>
        <s v="John Harrison Richmond" u="1"/>
        <s v="Stefan Vinti" u="1"/>
        <s v="Guanarteme Nuez Delgado" u="1"/>
        <s v="Nick Wood" u="1"/>
        <s v="Eric Rubin" u="1"/>
        <s v="Chase Colton" u="1"/>
        <s v="Christian Sigsgaard" u="1"/>
        <s v="Tucker Vorster" u="1"/>
        <s v="Jack Murray" u="1"/>
        <s v="Patrick Kypson" u="1"/>
        <s v="Alexis Alvarez Varas" u="1"/>
        <s v="Connor Heap" u="1"/>
        <s v="Jason Jaruvang" u="1"/>
        <s v="Andrew Butz" u="1"/>
        <s v="Michael Thompson" u="1"/>
        <s v="Will Kneale" u="1"/>
        <s v="Joshua Mactaggart" u="1"/>
        <s v="Matthew O Barry" u="1"/>
        <s v="Korey Lovett" u="1"/>
        <s v="Llaurentiu Ady Gavrila" u="1"/>
        <s v="Daniel Schmidt" u="1"/>
        <s v="Oscar Gabriel Ortiz" u="1"/>
        <s v="Skander Mansouri" u="1"/>
        <s v="Quentin Monaghan" u="1"/>
        <s v="Bar Tzuf Botzer" u="1"/>
        <s v="Neal Skupski" u="1"/>
        <s v="Yannai Barkai" u="1"/>
        <s v="Facundo Lugones" u="1"/>
        <s v="Riki McLachlan" u="1"/>
        <s v="Diego Cubas" u="1"/>
        <s v="Zvonimir Babic" u="1"/>
        <s v="Michael Shabaz" u="1"/>
        <s v="Nicholas Beaty" u="1"/>
        <s v="Clay Donato" u="1"/>
        <s v="Anton Bobytskyi" u="1"/>
        <s v="Jackson J Withrow" u="1"/>
        <s v="Bruno Semenzato" u="1"/>
        <s v="Robert Hall" u="1"/>
        <s v="Raphael Shiikuma Pfister" u="1"/>
        <s v="Austen Huang" u="1"/>
        <s v="Jared A Pinsky" u="1"/>
        <s v="Cameron Klinger" u="1"/>
        <s v="Lukas Finzelberg" u="1"/>
        <s v="Uros Petronijevic" u="1"/>
        <s v="Jared Hiltzik" u="1"/>
        <s v="Connor Farren" u="1"/>
        <s v="Nicholas C Crystal" u="1"/>
        <s v="Yuta Kikuchi" u="1"/>
        <s v="Jose Antonio Izquierdo Pagan" u="1"/>
        <s v="Guillermo Cabrera" u="1"/>
        <s v="Olivier Borsos" u="1"/>
        <s v="Tim Alexander Ruetzel" u="1"/>
        <s v="Jake Devine" u="1"/>
        <s v="Martin Kildahl" u="1"/>
        <s v="Connor Johnston" u="1"/>
        <s v="Harry Fowler" u="1"/>
        <s v="Jonathan Pearlman" u="1"/>
        <s v="Rishab Agarwal" u="1"/>
        <s v="Siddhant Banthia" u="1"/>
        <s v="Clement Homs" u="1"/>
        <s v="Tomas Hanzlik" u="1"/>
        <s v="Leandro Toledo" u="1"/>
        <s v="Alberto Barroso Campos" u="1"/>
        <s v="Tadas Babelis" u="1"/>
        <s v="Maxime Tchoutakian" u="1"/>
        <s v="Amit Batta" u="1"/>
        <s v="Sky Lovill" u="1"/>
        <s v="Alejandro Calligari" u="1"/>
        <s v="Strahinja Rakic" u="1"/>
        <s v="Jolan Cailleau" u="1"/>
        <s v="Harrison Scott" u="1"/>
        <s v="Christoffer Konigsfeldt" u="1"/>
        <s v="Gonzalo Escobar" u="1"/>
        <s v="Felipe Rios" u="1"/>
        <s v="Winston Lin" u="1"/>
        <s v="Jose Antonio Salazar Martin" u="1"/>
        <s v="Adam Lee" u="1"/>
        <s v="Gage Brymer" u="1"/>
        <s v="Tadeas Paroulek" u="1"/>
        <s v="Jose Antonio Dugo Reyes" u="1"/>
        <s v="Sameer Kumar" u="1"/>
        <s v="Raymond Sarmiento" u="1"/>
        <s v="Ryotaro Matsumura" u="1"/>
        <s v="Dante Terenzio" u="1"/>
        <s v="Gergely Madarasz" u="1"/>
        <s v="Christopher Simpson" u="1"/>
        <s v="Paul Barretto" u="1"/>
        <s v="Igor Karpovets" u="1"/>
        <s v="Shota Meparidze" u="1"/>
        <s v="Johannes Robert Van Overbeek" u="1"/>
        <s v="Yoann Re" u="1"/>
        <s v="Bjoern Petersen" u="1"/>
        <s v="Nathan Pasha" u="1"/>
        <s v="Jonathan Dahan" u="1"/>
        <s v="Colin Hoover" u="1"/>
        <s v="Nicholas Sayer" u="1"/>
        <s v="Cameron Norrie" u="1"/>
        <s v="Drew Baird" u="1"/>
        <s v="Caleb Chakravarthi" u="1"/>
        <s v="Ravid Hazi" u="1"/>
        <s v="Andre Biro" u="1"/>
        <s v="David Sofaer" u="1"/>
        <s v="Steve Johnson" u="1"/>
        <s v="Patrick Kawka" u="1"/>
        <s v="David Wilczynski" u="1"/>
        <s v="Maxime Cressy" u="1"/>
        <s v="Alex Lambropoulos" u="1"/>
        <s v="Jeffrey John Wolf" u="1"/>
        <s v="Sergiu Ioan Bucur" u="1"/>
        <s v="Balazs Novak" u="1"/>
        <s v="Giovanni Oradini" u="1"/>
        <s v="Wisse Jonker" u="1"/>
        <s v="Abraham Souza" u="1"/>
        <s v="Alexandre Ribeiro" u="1"/>
        <s v="Gordon Watson" u="1"/>
        <s v="Joao Pedro Gomes Leme" u="1"/>
        <s v="Filip Vittek" u="1"/>
        <s v="Enej Bonin" u="1"/>
        <s v="Constant De La Bassetiere" u="1"/>
        <s v="Holden Seguso" u="1"/>
        <s v="Eric West" u="1"/>
        <s v="Lucas Poullain" u="1"/>
        <s v="Clint Bowles" u="1"/>
        <s v="Gregory Hirshman" u="1"/>
        <s v="Jean Andersen" u="1"/>
        <s v="Federico Herrera Duran" u="1"/>
        <s v="Charles Minc" u="1"/>
        <s v="Daniel Cochrane" u="1"/>
        <s v="Michael Grant" u="1"/>
        <s v="Alejandro Garcia" u="1"/>
        <s v="Daniil Proskura" u="1"/>
        <s v="Andrew Fenty" u="1"/>
        <s v="Frank Chen" u="1"/>
        <s v="Jay Goldman" u="1"/>
        <s v="Andrew Harris" u="1"/>
        <s v="Clifford Marsland" u="1"/>
        <s v="Chase E Perez Blanco" u="1"/>
        <s v="Luke Hammond" u="1"/>
        <s v="Kareem Allaf" u="1"/>
        <s v="Jake Van Emburgh" u="1"/>
        <s v="Henrik Wiersholm" u="1"/>
        <s v="Ryan Thacher" u="1"/>
        <s v="David Biosca Girvent" u="1"/>
        <s v="Christopher Aumuller" u="1"/>
        <s v="Brett D Clark" u="1"/>
        <s v="Taylor Patrick" u="1"/>
        <s v="Michael Geerts" u="1"/>
        <s v="Aleksey Bessonov" u="1"/>
        <s v="Ricky Hernandez" u="1"/>
        <s v="Jeff Mullen" u="1"/>
        <s v="Keegan Smith" u="1"/>
        <s v="Andres Andrade" u="1"/>
        <s v="Oliver Crawford" u="1"/>
        <s v="Louis Cant" u="1"/>
        <s v="Viktor Farkas" u="1"/>
        <s v="Emmanuel Coste" u="1"/>
        <s v="Sumit Sarkar" u="1"/>
        <s v="Remi Boutillier" u="1"/>
        <s v="Mazen Osama" u="1"/>
        <s v="Tom Fawcett" u="1"/>
        <s v="Parker McGuiness" u="1"/>
        <s v="Jason Tahir" u="1"/>
        <s v="Eduardo Nava" u="1"/>
        <s v="Bennett Crane" u="1"/>
        <s v="Carl Soderlund" u="1"/>
        <s v="Rikus De Villiers" u="1"/>
        <s v="Ryan Bandy" u="1"/>
        <s v="Jackson Cobb" u="1"/>
        <s v="Diego Hidalgo" u="1"/>
        <s v="Alexander Brown" u="1"/>
        <s v="Kellen Damico" u="1"/>
        <s v="Juan Carlos Manuel Aguilar" u="1"/>
        <s v="Grayson Broadus" u="1"/>
        <s v="Kai Wehnelt" u="1"/>
        <s v="Patrick Metham" u="1"/>
        <s v="Ferran Calvo Eman" u="1"/>
        <s v="Jack Findel Hawkins" u="1"/>
        <s v="Enzo Sommer" u="1"/>
        <s v="Antonio Lupieri" u="1"/>
        <s v="Sangeet Sridhar" u="1"/>
        <s v="Henry Craig" u="1"/>
        <s v="Harrison Adams" u="1"/>
        <s v="Nicaise Muamba" u="1"/>
        <s v="Ryan Dickerson" u="1"/>
        <s v="Oskar Wikberg" u="1"/>
        <s v="Kevin Konfederak" u="1"/>
        <s v="Emmett A Egger" u="1"/>
        <s v="Devin McCarthy" u="1"/>
        <s v="Justin S Shane" u="1"/>
        <s v="Alex Rybakov" u="1"/>
        <s v="Maxime Tabatruong" u="1"/>
        <s v="Damon Kesaris" u="1"/>
        <s v="Hugo Cesar Dojas" u="1"/>
        <s v="Gregory Andrews" u="1"/>
        <s v="Jack Molloy" u="1"/>
        <s v="Richard Pham" u="1"/>
        <s v="Drew B Lied" u="1"/>
        <s v="Jordi Vives" u="1"/>
        <s v="Neel Rajesh" u="1"/>
        <s v="Brian Cernoch" u="1"/>
        <s v="Connor Curry" u="1"/>
        <s v="Marko Krickovic" u="1"/>
        <s v="Nikola Bubnic" u="1"/>
        <s v="William Howells" u="1"/>
        <s v="Nicolai Ferrigno" u="1"/>
        <s v="Alen Salibasic" u="1"/>
        <s v="Rifat Biktyakov" u="1"/>
        <s v="Adrien Berkowicz" u="1"/>
        <s v="Majed Kilani" u="1"/>
        <s v="Keenan Mayo" u="1"/>
        <s v="Andrew Adams" u="1"/>
        <s v="Felix Ewers" u="1"/>
        <s v="Max A Manthou" u="1"/>
        <s v="Russell Josh Evangelista" u="1"/>
        <s v="Collin Altamirano" u="1"/>
        <s v="Juan Pablo Grassi Mazzuchi" u="1"/>
        <s v="Blaine Boyden" u="1"/>
        <s v="Ryan Lipman" u="1"/>
        <s v="Dominik Koepfer" u="1"/>
        <s v="Emile Hudd" u="1"/>
        <s v="Sebastian Stiefelmeyer" u="1"/>
        <s v="Clay Thompson" u="1"/>
        <s v="Raleigh Smith" u="1"/>
        <s v="Justin Kronauge" u="1"/>
        <s v="Jt Sundling" u="1"/>
        <s v="Arthur Surreaux" u="1"/>
        <s v="Alejandro Ibanez Gallego" u="1"/>
        <s v="Mor Bulis" u="1"/>
        <s v="Alex Fennell" u="1"/>
        <s v="Govind Nanda" u="1"/>
        <s v="Gal Hakak" u="1"/>
        <s v="Christopher Vrabel" u="1"/>
        <s v="Robert A Stineman" u="1"/>
        <s v="Charlie Jones" u="1"/>
        <s v="Oliver Frank" u="1"/>
        <s v="Pedro Dumont" u="1"/>
        <s v="Joseph Guillin" u="1"/>
        <s v="Stefan Menichella" u="1"/>
        <s v="Nuno Borges" u="1"/>
        <s v="Stefan Milicevic" u="1"/>
        <s v="Roberto Quiroz" u="1"/>
        <s v="Wayne Montgomery" u="1"/>
        <s v="Jensen G Turner" u="1"/>
        <s v="Sudanwa Sitaram" u="1"/>
        <s v="Guido Marson" u="1"/>
        <s v="Oliver Borsos" u="1"/>
        <s v="John Morrissey" u="1"/>
        <s v="Daniel Funny" u="1"/>
        <s v="Adria Soriano Barrera" u="1"/>
        <s v="JC Aragone" u="1"/>
        <s v="Raphael Pfister" u="1"/>
        <s v="Adrian Forberg Skogeng" u="1"/>
        <s v="Michal Dutch" u="1"/>
        <s v="Mason Beiler" u="1"/>
        <s v="Tim Ruehl" u="1"/>
        <s v="Niclas Braun" u="1"/>
        <s v="Joe Salisbury" u="1"/>
        <s v="Josh Hagar Hagar" u="1"/>
        <s v="August Holmgren" u="1"/>
        <s v="Nick Stachowiak" u="1"/>
        <s v="Philip Henning" u="1"/>
        <s v="James Bo Seal" u="1"/>
        <s v="Noah Schachter" u="1"/>
        <s v="Michel Dornbusch" u="1"/>
        <s v="Toby D Boyer" u="1"/>
        <s v="Andrew Carter" u="1"/>
        <s v="Peter Nagovnak" u="1"/>
        <s v="Jordi Arconada" u="1"/>
        <s v="Yuya Ito" u="1"/>
        <s v="Joe Woolley" u="1"/>
        <s v="Malte Stropp" u="1"/>
        <s v="Lukas Ollert" u="1"/>
        <s v="Tassilo Schmid" u="1"/>
        <s v="Hady Habib" u="1"/>
        <s v="Anis Ghorbel" u="1"/>
        <s v="David Ayoun" u="1"/>
        <s v="Aj Catanzariti" u="1"/>
        <s v="Russell Benkaim" u="1"/>
        <s v="Alexander Kotzen" u="1"/>
        <s v="Nelson Vick" u="1"/>
        <s v="Constantin Schmitz" u="1"/>
        <s v="Arnau Dachs" u="1"/>
        <s v="Gabriel Huber" u="1"/>
        <s v="Benjamin Vandixhorn" u="1"/>
        <s v="Mate Cutura" u="1"/>
        <s v="Christopher Diaz" u="1"/>
        <s v="Armando C Soemarno" u="1"/>
        <s v="Lucas Jovita" u="1"/>
        <s v="Luka Somen" u="1"/>
        <s v="Alec Adamson" u="1"/>
        <s v="Vlad Stefan" u="1"/>
        <s v="Ben Wagland" u="1"/>
        <s v="Connor Glennon" u="1"/>
        <s v="Jack Mingjie Lin" u="1"/>
        <s v="Egbert Weverink" u="1"/>
        <s v="Alexander Cozbinov" u="1"/>
        <s v="Alexander Stamchev" u="1"/>
        <s v="Martins Rocens" u="1"/>
        <s v="Stephen Hoh" u="1"/>
        <s v="Luc Fomba" u="1"/>
        <s v="Luca Maldoner" u="1"/>
        <s v="Juan Pablo Murra" u="1"/>
        <s v="Edward Corrie" u="1"/>
        <s v="Guillermo Nunez" u="1"/>
        <s v="Davey Sandgren" u="1"/>
        <s v="Alex Clayton" u="1"/>
        <s v="Mattias Siimar" u="1"/>
        <s v="Rishabdev Raman" u="1"/>
        <s v="Andrew Dromsky" u="1"/>
        <s v="Bruno Rosa" u="1"/>
        <s v="Kiryl Harbatsiuk" u="1"/>
        <s v="Georgi Batrakov" u="1"/>
        <s v="Sean Hill" u="1"/>
        <s v="Florent Diep" u="1"/>
        <s v="Mousheg Hovhannisyan" u="1"/>
        <s v="Christian Vitulli" u="1"/>
        <s v="Gregor Ramskogler" u="1"/>
        <s v="Jason Jung" u="1"/>
        <s v="Chris Kearney" u="1"/>
        <s v="Daniel Santos" u="1"/>
        <s v="Alexei Grigorov" u="1"/>
        <s v="Cannon Kingsley" u="1"/>
        <s v="Guy Orly Iradukunda" u="1"/>
        <s v="Lucas Gerch" u="1"/>
        <s v="Peter Nagy" u="1"/>
        <s v="Emilio Gomez" u="1"/>
        <s v="Viktor Maksimcuk" u="1"/>
        <s v="Samuel Shropshire" u="1"/>
        <s v="Timothy Sah" u="1"/>
        <s v="Alastair Gray" u="1"/>
        <s v="Taha Baadi" u="1"/>
        <s v="Antonio Cembellin" u="1"/>
        <s v="Jurence Zosimo Mendoza" u="1"/>
        <s v="Duarte Vale" u="1"/>
        <s v="Jonas Maier" u="1"/>
        <s v="Henri Squire" u="1"/>
        <s v="Christopher Nott" u="1"/>
        <s v="Alexander Domijan" u="1"/>
        <s v="Kody Pearson" u="1"/>
        <s v="Gabriel Wanderley" u="1"/>
        <s v="Jacob Brumm" u="1"/>
        <s v="Austin Powell" u="1"/>
        <s v="Nico Mostardi" u="1"/>
        <s v="Dennis Novikov" u="1"/>
        <s v="Graeme Dyce" u="1"/>
        <s v="Junior Ore" u="1"/>
        <s v="Julien Evrard" u="1"/>
        <s v="Ignacio Taboada" u="1"/>
        <s v="Hernus Pieters" u="1"/>
        <s v="Bassam Beidas" u="1"/>
        <s v="Alberto Bautista" u="1"/>
        <s v="Peter Kobelt" u="1"/>
        <s v="Pedro Zerbini" u="1"/>
        <s v="Peter Bertran" u="1"/>
        <s v="Casey Watt" u="1"/>
        <s v="Tuki Jacobs" u="1"/>
        <s v="Ilgiz Valiev" u="1"/>
        <s v="Charles Roberts" u="1"/>
        <s v="Thai Son Kwiatkowski" u="1"/>
        <s v="Ewan Moore" u="1"/>
        <s v="Bijan Hejazi" u="1"/>
        <s v="Joshua Page" u="1"/>
        <s v="Ashok Narayana" u="1"/>
        <s v="Denis Nguyen" u="1"/>
        <s v="Jarryd Botha" u="1"/>
        <s v="Naoki Takeda" u="1"/>
        <s v="Raphael Lambling" u="1"/>
        <s v="Jordan Angus" u="1"/>
        <s v="Marcelo Arevalo" u="1"/>
        <s v="John Patrick Smith" u="1"/>
        <s v="Maxime Mora" u="1"/>
        <s v="Laurens Verboven" u="1"/>
        <s v="Rian Pandole" u="1"/>
        <s v="Max Jacob Schnur" u="1"/>
        <s v="Guillermo Gomez Diaz" u="1"/>
        <s v="William Bushamuka" u="1"/>
        <s v="Christopher G Haworth" u="1"/>
        <s v="Nathaniel Schnugg" u="1"/>
        <s v="Eliot Spizzirri" u="1"/>
        <s v="Lawrence L Formentera" u="1"/>
        <s v="Mackenzie McDonald" u="1"/>
        <s v="Joshua Zavala" u="1"/>
        <s v="Ryan Shane" u="1"/>
        <s v="Adrian Chamdani" u="1"/>
        <s v="Frank Carleton" u="1"/>
        <s v="Brayden Schnur" u="1"/>
        <s v="Alexander Sarkissian" u="1"/>
        <s v="Adam Ambrozy" u="1"/>
        <s v="Anthony Rossi" u="1"/>
        <s v="Eduardo Mena Rodado" u="1"/>
        <s v="Connor Hance" u="1"/>
        <s v="Simon Friis Soendergaard" u="1"/>
        <s v="Sebastian Fanselow" u="1"/>
        <s v="Robert Levine" u="1"/>
        <s v="Jordan Szabo" u="1"/>
        <s v="Alexander Brigham" u="1"/>
        <s v="Lloyd Glasspool" u="1"/>
        <s v="Finn Tearney" u="1"/>
        <s v="Chase Melton" u="1"/>
        <s v="Aleksandar Kovacevic" u="1"/>
        <s v="Jared Pratt" u="1"/>
        <s v="Ben Draper" u="1"/>
        <s v="Dragos Constantin Ignat" u="1"/>
        <s v="Runhao Hua" u="1"/>
        <s v="Mohanad Al Houni" u="1"/>
        <s v="Shuhei Uzawa" u="1"/>
        <s v="Adam Torocsik" u="1"/>
        <s v="Hunter Reese" u="1"/>
        <s v="Pengxuan Jiang" u="1"/>
        <s v="Zeke Clark" u="1"/>
        <s v="Romain Kalaydjian" u="1"/>
        <s v="Joshua Sheehy" u="1"/>
        <s v="Yancy Dennis" u="1"/>
        <s v="Christopher Eubanks" u="1"/>
        <s v="Dominik Stary" u="1"/>
        <s v="Rafael Garcia" u="1"/>
        <s v="Luca Keist" u="1"/>
        <s v="Jake Sands" u="1"/>
        <s v="Bojan Jankulovski" u="1"/>
        <s v="Felipe Soares" u="1"/>
        <s v="Daniel Leitner" u="1"/>
        <s v="Mads Engsted" u="1"/>
        <s v="Marc Bruche" u="1"/>
        <s v="Tomislav Podvinski" u="1"/>
        <s v="Peter Lucassen" u="1"/>
        <s v="Nicholas Naumann" u="1"/>
        <s v="Brandon L Sutter" u="1"/>
        <s v="Vinod Gowda" u="1"/>
        <s v="Daniel Valent" u="1"/>
        <s v="Karunuday Singh" u="1"/>
        <s v="Lawrence Formentera" u="1"/>
        <s v="Steven Forman" u="1"/>
        <s v="Jaan Kononov" u="1"/>
        <s v="Francois Van Impe" u="1"/>
        <s v="Joey B Burkhardt" u="1"/>
        <s v="Piers Foley" u="1"/>
        <s v="Slim Hamza" u="1"/>
        <s v="Reid Carleton" u="1"/>
        <s v="Sebastian Sachs" u="1"/>
        <s v="Dominic Cotrone" u="1"/>
        <s v="Ondrej Styler" u="1"/>
        <s v="Henry Patten" u="1"/>
        <s v="Ashley Watling" u="1"/>
        <s v="Jeevan Nedunchezhiyan" u="1"/>
        <s v="Emmett Egger" u="1"/>
        <s v="Nicholas Bjerke" u="1"/>
        <s v="Robert Krill" u="1"/>
        <s v="Or Ram Harel" u="1"/>
        <s v="Luis Erlenbusch" u="1"/>
        <s v="Alexandre Rotsaert" u="1"/>
        <s v="Philippos Tsangaridis" u="1"/>
        <s v="Andre Vidaller" u="1"/>
        <s v="Simon Baudry" u="1"/>
        <s v="Mitchell Stewart" u="1"/>
        <s v="Richard Wire" u="1"/>
        <s v="Guillermo Gomez" u="1"/>
        <s v="Robin Erik Parts" u="1"/>
        <s v="Anton Bobytsky" u="1"/>
        <s v="Svyatoslav Shainyan" u="1"/>
        <s v="Matias Soto" u="1"/>
        <s v="Roy Smith" u="1"/>
        <s v="Benito Jose Suriano" u="1"/>
      </sharedItems>
    </cacheField>
    <cacheField name="score" numFmtId="0">
      <sharedItems/>
    </cacheField>
    <cacheField name="winner_id" numFmtId="0">
      <sharedItems containsSemiMixedTypes="0" containsString="0" containsNumber="1" containsInteger="1" minValue="101036" maxValue="210380" count="147">
        <n v="103503"/>
        <n v="103181"/>
        <n v="104325"/>
        <n v="102539"/>
        <n v="104131"/>
        <n v="102886"/>
        <n v="105015"/>
        <n v="105254"/>
        <n v="120679"/>
        <n v="104371"/>
        <n v="103401"/>
        <n v="103902"/>
        <n v="105433"/>
        <n v="102381"/>
        <n v="103862"/>
        <n v="104770"/>
        <n v="103657"/>
        <n v="103520"/>
        <n v="103103"/>
        <n v="105116"/>
        <n v="104559"/>
        <n v="104586"/>
        <n v="105421"/>
        <n v="103997"/>
        <n v="104557"/>
        <n v="103708"/>
        <n v="105041"/>
        <n v="104214"/>
        <n v="104607"/>
        <n v="104979"/>
        <n v="105307"/>
        <n v="104233"/>
        <n v="104222"/>
        <n v="104519"/>
        <n v="103580"/>
        <n v="105133"/>
        <n v="104890"/>
        <n v="104455"/>
        <n v="105379"/>
        <n v="103971"/>
        <n v="102720"/>
        <n v="104262"/>
        <n v="106050"/>
        <n v="102306"/>
        <n v="103781"/>
        <n v="104332"/>
        <n v="104797"/>
        <n v="105062"/>
        <n v="103285"/>
        <n v="104471"/>
        <n v="104160"/>
        <n v="104660"/>
        <n v="103813"/>
        <n v="104312"/>
        <n v="104252"/>
        <n v="105099"/>
        <n v="104273"/>
        <n v="105590"/>
        <n v="102904"/>
        <n v="103794"/>
        <n v="105246"/>
        <n v="105179"/>
        <n v="105649"/>
        <n v="105376"/>
        <n v="103748"/>
        <n v="104620"/>
        <n v="104997"/>
        <n v="105657"/>
        <n v="104259"/>
        <n v="104846"/>
        <n v="104225"/>
        <n v="105373"/>
        <n v="104911"/>
        <n v="105413"/>
        <n v="105613"/>
        <n v="104308"/>
        <n v="124112"/>
        <n v="104735"/>
        <n v="104667"/>
        <n v="105596"/>
        <n v="103757"/>
        <n v="106210"/>
        <n v="106233"/>
        <n v="106146"/>
        <n v="106361"/>
        <n v="101036"/>
        <n v="105175"/>
        <n v="105978"/>
        <n v="105222"/>
        <n v="105047"/>
        <n v="105526"/>
        <n v="104327"/>
        <n v="120326"/>
        <n v="103763"/>
        <n v="105632"/>
        <n v="104963"/>
        <n v="144645"/>
        <n v="105132"/>
        <n v="106234"/>
        <n v="104151"/>
        <n v="105711"/>
        <n v="105472"/>
        <n v="105589"/>
        <n v="116985"/>
        <n v="104978"/>
        <n v="111575"/>
        <n v="106075"/>
        <n v="200309"/>
        <n v="202398"/>
        <n v="104897"/>
        <n v="104932"/>
        <n v="105575"/>
        <n v="105916"/>
        <n v="126166"/>
        <n v="200514"/>
        <n v="144641"/>
        <n v="123807"/>
        <n v="121531"/>
        <n v="105882"/>
        <n v="106324"/>
        <n v="200108"/>
        <n v="104563"/>
        <n v="105060"/>
        <n v="104944"/>
        <n v="106377"/>
        <n v="207830"/>
        <n v="111581"/>
        <n v="200240"/>
        <n v="206439"/>
        <n v="125806"/>
        <n v="207797"/>
        <n v="106432"/>
        <n v="207494"/>
        <n v="111794"/>
        <n v="206797"/>
        <n v="200541"/>
        <n v="202227"/>
        <n v="144924"/>
        <n v="208343"/>
        <n v="210380"/>
        <n v="207938"/>
        <n v="126151"/>
        <n v="208103"/>
        <n v="134868"/>
        <n v="126964"/>
        <n v="126878"/>
        <n v="127760"/>
      </sharedItems>
    </cacheField>
    <cacheField name="loser_id" numFmtId="0">
      <sharedItems containsMixedTypes="1" containsNumber="1" containsInteger="1" minValue="101036" maxValue="210151" count="171">
        <n v="104487"/>
        <n v="102473"/>
        <n v="102886"/>
        <e v="#N/A"/>
        <n v="105222"/>
        <n v="105421"/>
        <n v="120679"/>
        <n v="104325"/>
        <n v="102904"/>
        <n v="120173"/>
        <n v="105978"/>
        <n v="103862"/>
        <n v="104140"/>
        <n v="105307"/>
        <n v="103203"/>
        <n v="104233"/>
        <n v="104667"/>
        <n v="102720"/>
        <n v="103594"/>
        <n v="104586"/>
        <n v="103997"/>
        <n v="103520"/>
        <n v="103181"/>
        <n v="103503"/>
        <n v="103294"/>
        <n v="103457"/>
        <n v="104455"/>
        <n v="104371"/>
        <n v="104743"/>
        <n v="104979"/>
        <n v="105041"/>
        <n v="104214"/>
        <n v="105433"/>
        <n v="103103"/>
        <n v="104853"/>
        <n v="104890"/>
        <n v="104131"/>
        <n v="103580"/>
        <n v="104519"/>
        <n v="104557"/>
        <n v="103657"/>
        <n v="103971"/>
        <n v="106050"/>
        <n v="126234"/>
        <n v="105099"/>
        <n v="102381"/>
        <n v="104678"/>
        <n v="103401"/>
        <n v="103902"/>
        <n v="105133"/>
        <n v="105246"/>
        <n v="103105"/>
        <n v="102539"/>
        <n v="104160"/>
        <n v="104471"/>
        <n v="105116"/>
        <n v="104252"/>
        <n v="104312"/>
        <n v="104332"/>
        <n v="103781"/>
        <n v="104262"/>
        <n v="104627"/>
        <n v="104620"/>
        <n v="103748"/>
        <n v="105413"/>
        <n v="104222"/>
        <n v="103708"/>
        <n v="103757"/>
        <n v="105657"/>
        <n v="103794"/>
        <n v="105373"/>
        <n v="105649"/>
        <n v="105376"/>
        <n v="104846"/>
        <n v="104607"/>
        <n v="104797"/>
        <n v="105613"/>
        <n v="104151"/>
        <n v="104682"/>
        <n v="106326"/>
        <n v="105318"/>
        <n v="105590"/>
        <n v="104770"/>
        <n v="105175"/>
        <n v="105596"/>
        <n v="104308"/>
        <n v="106146"/>
        <n v="101036"/>
        <n v="105179"/>
        <n v="104735"/>
        <n v="122358"/>
        <n v="124112"/>
        <n v="104259"/>
        <n v="104675"/>
        <n v="103763"/>
        <n v="104327"/>
        <n v="104911"/>
        <n v="106210"/>
        <n v="111461"/>
        <n v="105632"/>
        <n v="144641"/>
        <n v="105526"/>
        <n v="144640"/>
        <n v="105047"/>
        <n v="134392"/>
        <n v="205428"/>
        <n v="132952"/>
        <n v="104676"/>
        <n v="105257"/>
        <n v="144924"/>
        <n v="200108"/>
        <n v="104963"/>
        <n v="104997"/>
        <n v="106377"/>
        <n v="105399"/>
        <n v="121808"/>
        <n v="106075"/>
        <n v="105254"/>
        <n v="104273"/>
        <n v="126878"/>
        <n v="104978"/>
        <n v="200240"/>
        <n v="111575"/>
        <n v="105589"/>
        <n v="144645"/>
        <n v="105711"/>
        <n v="206473"/>
        <n v="202160"/>
        <n v="134835"/>
        <n v="105641"/>
        <n v="105916"/>
        <n v="105472"/>
        <n v="123807"/>
        <n v="105575"/>
        <n v="105882"/>
        <n v="202398"/>
        <n v="104897"/>
        <n v="200309"/>
        <n v="106361"/>
        <n v="116985"/>
        <n v="126166"/>
        <n v="202227"/>
        <n v="106324"/>
        <n v="105062"/>
        <n v="208345"/>
        <n v="207938"/>
        <n v="104944"/>
        <n v="105726"/>
        <n v="111794"/>
        <n v="111190"/>
        <n v="206439"/>
        <n v="106432"/>
        <n v="105341"/>
        <n v="104563"/>
        <n v="200541"/>
        <n v="207494"/>
        <n v="125806"/>
        <n v="104660"/>
        <n v="207797"/>
        <n v="207348"/>
        <n v="210062"/>
        <n v="210063"/>
        <n v="210151"/>
        <n v="206797"/>
        <n v="208343"/>
        <n v="134868"/>
        <n v="104932"/>
        <n v="207830"/>
        <n v="126964"/>
        <n v="208103"/>
        <n v="126151"/>
      </sharedItems>
    </cacheField>
    <cacheField name="outdoor" numFmtId="0">
      <sharedItems count="1">
        <s v="Indoor"/>
      </sharedItems>
    </cacheField>
    <cacheField name="city" numFmtId="0">
      <sharedItems count="9">
        <s v="Prague"/>
        <s v="Prerov"/>
        <s v="Prostejov"/>
        <s v="NA"/>
        <s v="Liberec"/>
        <s v="Milovice"/>
        <s v="Pardubice"/>
        <s v="Ricany"/>
        <s v="Most"/>
      </sharedItems>
    </cacheField>
    <cacheField name="surface" numFmtId="0">
      <sharedItems count="1">
        <s v="Hard"/>
      </sharedItems>
    </cacheField>
    <cacheField name="year" numFmtId="0">
      <sharedItems containsSemiMixedTypes="0" containsString="0" containsNumber="1" containsInteger="1" minValue="2010" maxValue="2021" count="12">
        <n v="2010"/>
        <n v="2011"/>
        <n v="2012"/>
        <n v="2013"/>
        <n v="2014"/>
        <n v="2015"/>
        <n v="2016"/>
        <n v="2017"/>
        <n v="2018"/>
        <n v="2019"/>
        <n v="2021"/>
        <n v="2020"/>
      </sharedItems>
    </cacheField>
    <cacheField name="country" numFmtId="0">
      <sharedItems/>
    </cacheField>
    <cacheField name="tourney_level" numFmtId="0">
      <sharedItems count="1">
        <s v="Czech Extraliga"/>
      </sharedItems>
    </cacheField>
    <cacheField name="date" numFmtId="165">
      <sharedItems containsSemiMixedTypes="0" containsNonDate="0" containsDate="1" containsString="0" minDate="2010-12-12T00:00:00" maxDate="2021-12-18T00:00:00"/>
    </cacheField>
    <cacheField name="tourney_id" numFmtId="0">
      <sharedItems count="136">
        <s v="2010-Czech Extraliga: TK Sparta Praha vs TK Milten"/>
        <s v="2010-Czech Extraliga: TK Sparta Praha vs LTC Pardubice"/>
        <s v="2010-Czech Extraliga: TK Milten vs LTC Pardubice"/>
        <s v="2010-Czech Extraliga: CLTK Praha vs TK Spartak Jihlava"/>
        <s v="2010-Czech Extraliga: CLTK Praha vs TCF Purum Marianske Lazne"/>
        <s v="2010-Czech Extraliga: TK Spartak Jihlava vs TCF Purum Marianske Lazne"/>
        <s v="2010-Czech Extraliga: TK Prerov vs TK Neride"/>
        <s v="2010-Czech Extraliga: TK Prerov vs TK Sparta Praha"/>
        <s v="2010-Czech Extraliga: TK Neride vs TK Sparta Praha"/>
        <s v="2010-Czech Extraliga: TK Olymp-Orel Praha vs CLTK Praha"/>
        <s v="2010-Czech Extraliga: TK Olymp-Orel Praha vs TK Agrofert Prostejov"/>
        <s v="2010-Czech Extraliga: TK Agrofert Prostejov vs CLTK Praha"/>
        <s v="2010-Czech Extraliga: TK Agrofert Prostejov vs TK Prerov"/>
        <s v="2010-Czech Extraliga: TK Milten vs TCF Purum Marianske Lazne"/>
        <s v="2011-Czech Extraliga: LTK Liberec vs LTC Pardubice"/>
        <s v="2011-Czech Extraliga: LTK Liberec vs TK Olymp-Orel Praha"/>
        <s v="2011-Czech Extraliga: LTC Pardubice vs TK Olymp-Orel Praha"/>
        <s v="2011-Czech Extraliga: TK Neride vs TK Spartak Jihlava"/>
        <s v="2011-Czech Extraliga: TK Neride vs TCF Purum Marianske Lazne"/>
        <s v="2011-Czech Extraliga: TK Spartak Jihlava vs TCF Purum Marianske Lazne"/>
        <s v="2011-Czech Extraliga: TK Prerov vs CLTK Praha"/>
        <s v="2011-Czech Extraliga: TK Prerov vs LTK Liberec"/>
        <s v="2011-Czech Extraliga: CLTK Praha vs LTK Liberec"/>
        <s v="2011-Czech Extraliga: TK Sparta Praha vs TK Neride"/>
        <s v="2011-Czech Extraliga: TK Agrofert Prostejov vs TK Sparta Praha"/>
        <s v="2011-Czech Extraliga: TK Agrofert Prostejov vs TK Neride"/>
        <s v="2011-Czech Extraliga: TK Agrofert Prostejov vs CLTK Praha"/>
        <s v="2011-Czech Extraliga: TK Spartak Jihlava vs TK Olymp-Orel Praha"/>
        <s v="2012-Czech Extraliga: TK Spartak Jihlava vs TCF Purum Marianske Lazne"/>
        <s v="2012-Czech Extraliga: LTK Liberec vs TCF Purum Marianske Lazne"/>
        <s v="2012-Czech Extraliga: LTK Liberec vs TK Spartak Jihlava"/>
        <s v="2012-Czech Extraliga: LTC Pardubice vs Lasvit"/>
        <s v="2012-Czech Extraliga: TK Neride vs Lasvit"/>
        <s v="2012-Czech Extraliga: TK Neride vs LTC Pardubice"/>
        <s v="2012-Czech Extraliga: TK Prerov vs CLTK Praha"/>
        <s v="2012-Czech Extraliga: CLTK Praha vs LTK Liberec"/>
        <s v="2012-Czech Extraliga: TK Prerov vs LTK Liberec"/>
        <s v="2012-Czech Extraliga: TK Agrofert Prostejov vs TK Sparta Praha"/>
        <s v="2012-Czech Extraliga: TK Sparta Praha vs Lasvit"/>
        <s v="2012-Czech Extraliga: TK Agrofert Prostejov vs Lasvit"/>
        <s v="2012-Czech Extraliga: TK Agrofert Prostejov vs TK Prerov"/>
        <s v="2012-Czech Extraliga: LTC Pardubice vs TCF Purum Marianske Lazne"/>
        <s v="2012-Czech Extraliga: Severoceska Tenisova vs LTC Pardubice"/>
        <s v="2013-Czech Extraliga: LTC Pardubice  vs TCF Purum Marianske Lazne"/>
        <s v="2013-Czech Extraliga: LTK Liberec vs LTC Pardubice"/>
        <s v="2013-Czech Extraliga: LTK Liberec vs TCF Purum Marianske Lazne"/>
        <s v="2013-Czech Extraliga: Lasvit vs TK Neride"/>
        <s v="2013-Czech Extraliga: TK Spartak Jihlava vs Lasvit"/>
        <s v="2013-Czech Extraliga: TK Spartak Jihlava vs TK Neride"/>
        <s v="2013-Czech Extraliga: TK Sparta Praha vs TK Agrofert Prostejov"/>
        <s v="2013-Czech Extraliga: LTK Liberec vs TK Sparta Praha"/>
        <s v="2013-Czech Extraliga: LTK Liberec vs TK Agrofert Prostejov"/>
        <s v="2013-Czech Extraliga: TK Prerov vs CLTK Praha"/>
        <s v="2013-Czech Extraliga: TK Neride vs TK Prerov"/>
        <s v="2013-Czech Extraliga: TK Neride vs CLTK Praha"/>
        <s v="2013-Czech Extraliga: TK Spartak Jihlava vs TCF Purum Marianske Lazne"/>
        <s v="2013-Czech Extraliga: TK Agrofert Prostejov vs TK Prerov"/>
        <s v="2014-Czech Extraliga: TK Milten vs TK Spartak Jihlava"/>
        <s v="2014-Czech Extraliga: LTK Liberec vs TCF Purum Marianske Lazne"/>
        <s v="2014-Czech Extraliga: TCF Purum Marianske Lazne vs LTC Pardubice"/>
        <s v="2014-Czech Extraliga: LTK Liberec vs LTC Pardubice"/>
        <s v="2014-Czech Extraliga: TK Agrofert Prostejov vs CLTK Praha"/>
        <s v="2014-Czech Extraliga: CLTK Praha vs LTK Liberec"/>
        <s v="2014-Czech Extraliga: TK Agrofert Prostejov vs LTK Liberec"/>
        <s v="2014-Czech Extraliga: TK Prerov vs TK Sparta Praha"/>
        <s v="2014-Czech Extraliga: TK Prerov vs TK Milten"/>
        <s v="2014-Czech Extraliga: TK Sparta Praha vs TK Milten"/>
        <s v="2014-Czech Extraliga: TK Agrofert Prostejov vs TK Prerov"/>
        <s v="2014-Czech Extraliga: TK Spartak Jihlava vs LTC Modrany"/>
        <s v="2015-Czech Extraliga: RPM Milovice vs TK Spartak Jihlava"/>
        <s v="2015-Czech Extraliga: LTK Liberec vs LTC Pardubice"/>
        <s v="2015-Czech Extraliga: TK Agrofert Prostejov vs TK Sparta Praha"/>
        <s v="2015-Czech Extraliga: LTC Pardubice vs TK Sparta Praha"/>
        <s v="2015-Czech Extraliga: TK Agrofert Prostejov vs LTC Pardubice"/>
        <s v="2015-Czech Extraliga: CLTK Praha vs TK Prerov"/>
        <s v="2015-Czech Extraliga: RPM Milovice vs TK Prerov"/>
        <s v="2015-Czech Extraliga: CLTK Praha vs RPM Milovice"/>
        <s v="2015-Czech Extraliga: LTK Liberec vs TK Spartak Jihlava"/>
        <s v="2015-Czech Extraliga: LTK Liberec vs Severoceska Tenisova"/>
        <s v="2015-Czech Extraliga: TK Agrofert Prostejov vs CLTK Praha"/>
        <s v="2016-Czech Extraliga: LTC Pardubice vs TK Spartak Jihlava"/>
        <s v="2016-Czech Extraliga: RPM Ricany vs LTK Liberec"/>
        <s v="2016-Czech Extraliga: TK Agrofert Prostejov vs TK Prerov"/>
        <s v="2016-Czech Extraliga: TK Prerov vs LTK Liberec"/>
        <s v="2016-Czech Extraliga: TK Agrofert Prostejov vs LTK Liberec"/>
        <s v="2016-Czech Extraliga: CLTK Praha vs LTC Pardubice"/>
        <s v="2016-Czech Extraliga: TK Sparta Praha vs LTC Pardubice"/>
        <s v="2016-Czech Extraliga: TK Sparta Praha vs CLTK Praha"/>
        <s v="2016-Czech Extraliga: RPM Ricany vs TK Spartak Jihlava"/>
        <s v="2016-Czech Extraliga: TK Agrofert Prostejov vs TK Sparta Praha"/>
        <s v="2017-Czech Extraliga: RPM Ricany vs LTC Pardubice"/>
        <s v="2017-Czech Extraliga: LTK Liberec vs TK Spartak Jihlava"/>
        <s v="2017-Czech Extraliga: LTC Pardubice vs TK Spartak Jihlava"/>
        <s v="2017-Czech Extraliga: TK Spartak Jihlava vs Severoceska Tenisova"/>
        <s v="2017-Czech Extraliga: TK Sparta Praha vs CLTK Praha"/>
        <s v="2017-Czech Extraliga: CLTK Praha vs LTK Liberec"/>
        <s v="2017-Czech Extraliga: TK Sparta Praha vs LTK Liberec"/>
        <s v="2017-Czech Extraliga: TK Agrofert Prostejov vs TK Prerov"/>
        <s v="2017-Czech Extraliga: TK Prerov vs RPM Ricany"/>
        <s v="2017-Czech Extraliga: TK Agrofert Prostejov vs RPM Ricany"/>
        <s v="2017-Czech Extraliga: TK Sparta Praha vs TK Agrofert Prostejov"/>
        <s v="2018-Czech Extraliga: RPM Ricany vs Severoceska Tenisova"/>
        <s v="2018-Czech Extraliga: LTC Pardubice vs TK Spartak Jihlava"/>
        <s v="2018-Czech Extraliga: CLTK Praha vs TK Sparta Praha"/>
        <s v="2018-Czech Extraliga: TK Agrofert Prostejov vs TK Prerov"/>
        <s v="2018-Czech Extraliga: TK Prerov vs RPM Ricany"/>
        <s v="2018-Czech Extraliga: TK Sparta Praha vs TK Spartak Jihlava"/>
        <s v="2018-Czech Extraliga: CLTK Praha vs TK Spartak Jihlava"/>
        <s v="2018-Czech Extraliga: TK Agrofert Prostejov vs RPM Ricany"/>
        <s v="2018-Czech Extraliga: CLTK Praha vs TK Agrofert Prostejov"/>
        <s v="2019-Czech Extraliga: TK Spartak Jihlava vs LTC Pardubice"/>
        <s v="2019-Czech Extraliga: TK Prerov vs Severoceska Tenisova"/>
        <s v="2019-Czech Extraliga: TK Sparta Praha vs CLTK Praha"/>
        <s v="2019-Czech Extraliga: TK Sparta Praha vs TK Spartak Jihlava"/>
        <s v="2019-Czech Extraliga: CLTK Praha vs TK Spartak Jihlava"/>
        <s v="2019-Czech Extraliga: TK Agrofert Prostejov vs RPM Ricany"/>
        <s v="2019-Czech Extraliga: RPM Ricany vs TK Prerov"/>
        <s v="2019-Czech Extraliga: TK Agrofert Prostejov vs TK Prerov"/>
        <s v="2019-Czech Extraliga: Severoceska Tenisova vs LTC Pardubice"/>
        <s v="2019-Czech Extraliga: CLTK Praha vs TK Prerov"/>
        <s v="2021-Czech Extraliga: RPM Praha vs Severoceska Tenisova"/>
        <s v="2021-Czech Extraliga: TK Sparta Praha vs CLTK Praha"/>
        <s v="2021-Czech Extraliga: RPM Praha vs CLTK Praha"/>
        <s v="2021-Czech Extraliga: TK Sparta Praha vs RPM Praha"/>
        <s v="2021-Czech Extraliga: LTC Pardubice vs TK Spartak Jihlava"/>
        <s v="2021-Czech Extraliga: TK Agrofert Prostejov vs TK Precheza Prerov"/>
        <s v="2021-Czech Extraliga: TK Precheza Prerov vs LTC Pardubice"/>
        <s v="2021-Czech Extraliga: TK Agrofert Prostejov vs LTC Pardubice"/>
        <s v="2021-Czech Extraliga: TK Spart Praha vs TK Agrofert Prostejov"/>
        <s v="2020-Czech Extraliga: CLTK Praha vs TK Sparta Praha"/>
        <s v="2020-Czech Extraliga: RPM Ricany vs TK Sparta Praha"/>
        <s v="2020-Czech Extraliga: CLTK Praha vs RPM Ricany"/>
        <s v="2020-Czech Extraliga: TK Agrofert Prostejov vs TK Precheza Prerov"/>
        <s v="2020-Czech Extraliga: TK Precheza Prerov vs LTC Pardubice"/>
        <s v="2020-Czech Extraliga: TK Agrofert Prostejov vs LTC Pardubice"/>
        <s v="2020-Czech Extraliga: TK Agrofert Prostejov vs TK Sparta Prah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x v="0"/>
    <x v="0"/>
    <s v="6-4 6-3"/>
    <x v="0"/>
    <x v="0"/>
    <x v="0"/>
    <x v="0"/>
    <x v="0"/>
    <x v="0"/>
    <s v="Czech Republic"/>
    <x v="0"/>
    <d v="2010-12-12T00:00:00"/>
    <x v="0"/>
  </r>
  <r>
    <x v="1"/>
    <x v="1"/>
    <s v="7-5 6-1"/>
    <x v="1"/>
    <x v="1"/>
    <x v="0"/>
    <x v="0"/>
    <x v="0"/>
    <x v="0"/>
    <s v="Czech Republic"/>
    <x v="0"/>
    <d v="2010-12-12T00:00:00"/>
    <x v="0"/>
  </r>
  <r>
    <x v="2"/>
    <x v="2"/>
    <s v="6-4 6-4"/>
    <x v="2"/>
    <x v="2"/>
    <x v="0"/>
    <x v="0"/>
    <x v="0"/>
    <x v="0"/>
    <s v="Czech Republic"/>
    <x v="0"/>
    <d v="2010-12-12T00:00:00"/>
    <x v="0"/>
  </r>
  <r>
    <x v="3"/>
    <x v="3"/>
    <s v="6-0 6-1"/>
    <x v="3"/>
    <x v="3"/>
    <x v="0"/>
    <x v="0"/>
    <x v="0"/>
    <x v="0"/>
    <s v="Czech Republic"/>
    <x v="0"/>
    <d v="2010-12-12T00:00:00"/>
    <x v="0"/>
  </r>
  <r>
    <x v="0"/>
    <x v="4"/>
    <s v="6-2 6-0"/>
    <x v="0"/>
    <x v="4"/>
    <x v="0"/>
    <x v="0"/>
    <x v="0"/>
    <x v="0"/>
    <s v="Czech Republic"/>
    <x v="0"/>
    <d v="2010-12-13T00:00:00"/>
    <x v="1"/>
  </r>
  <r>
    <x v="4"/>
    <x v="5"/>
    <s v="5-7 6-3 6-4"/>
    <x v="4"/>
    <x v="5"/>
    <x v="0"/>
    <x v="0"/>
    <x v="0"/>
    <x v="0"/>
    <s v="Czech Republic"/>
    <x v="0"/>
    <d v="2010-12-13T00:00:00"/>
    <x v="1"/>
  </r>
  <r>
    <x v="5"/>
    <x v="6"/>
    <s v="6-2 6-2"/>
    <x v="5"/>
    <x v="3"/>
    <x v="0"/>
    <x v="0"/>
    <x v="0"/>
    <x v="0"/>
    <s v="Czech Republic"/>
    <x v="0"/>
    <d v="2010-12-13T00:00:00"/>
    <x v="1"/>
  </r>
  <r>
    <x v="3"/>
    <x v="7"/>
    <s v="6-2 6-2"/>
    <x v="3"/>
    <x v="6"/>
    <x v="0"/>
    <x v="0"/>
    <x v="0"/>
    <x v="0"/>
    <s v="Czech Republic"/>
    <x v="0"/>
    <d v="2010-12-13T00:00:00"/>
    <x v="1"/>
  </r>
  <r>
    <x v="6"/>
    <x v="0"/>
    <s v="7-6 2-3 RET"/>
    <x v="6"/>
    <x v="0"/>
    <x v="0"/>
    <x v="0"/>
    <x v="0"/>
    <x v="0"/>
    <s v="Czech Republic"/>
    <x v="0"/>
    <d v="2010-12-14T00:00:00"/>
    <x v="2"/>
  </r>
  <r>
    <x v="7"/>
    <x v="8"/>
    <s v="3-6 7-6 3-3 RET"/>
    <x v="7"/>
    <x v="7"/>
    <x v="0"/>
    <x v="0"/>
    <x v="0"/>
    <x v="0"/>
    <s v="Czech Republic"/>
    <x v="0"/>
    <d v="2010-12-14T00:00:00"/>
    <x v="2"/>
  </r>
  <r>
    <x v="8"/>
    <x v="3"/>
    <s v="3-6 6-0 6-2"/>
    <x v="8"/>
    <x v="3"/>
    <x v="0"/>
    <x v="0"/>
    <x v="0"/>
    <x v="0"/>
    <s v="Czech Republic"/>
    <x v="0"/>
    <d v="2010-12-14T00:00:00"/>
    <x v="2"/>
  </r>
  <r>
    <x v="4"/>
    <x v="1"/>
    <s v="6-4 6-2"/>
    <x v="4"/>
    <x v="1"/>
    <x v="0"/>
    <x v="0"/>
    <x v="0"/>
    <x v="0"/>
    <s v="Czech Republic"/>
    <x v="0"/>
    <d v="2010-12-14T00:00:00"/>
    <x v="2"/>
  </r>
  <r>
    <x v="9"/>
    <x v="9"/>
    <s v="6-3 6-4"/>
    <x v="9"/>
    <x v="8"/>
    <x v="0"/>
    <x v="0"/>
    <x v="0"/>
    <x v="0"/>
    <s v="Czech Republic"/>
    <x v="0"/>
    <d v="2010-12-12T00:00:00"/>
    <x v="3"/>
  </r>
  <r>
    <x v="10"/>
    <x v="10"/>
    <s v="6-2 6-1"/>
    <x v="10"/>
    <x v="9"/>
    <x v="0"/>
    <x v="0"/>
    <x v="0"/>
    <x v="0"/>
    <s v="Czech Republic"/>
    <x v="0"/>
    <d v="2010-12-12T00:00:00"/>
    <x v="3"/>
  </r>
  <r>
    <x v="11"/>
    <x v="11"/>
    <s v="6-0 6-1"/>
    <x v="11"/>
    <x v="10"/>
    <x v="0"/>
    <x v="0"/>
    <x v="0"/>
    <x v="0"/>
    <s v="Czech Republic"/>
    <x v="0"/>
    <d v="2010-12-12T00:00:00"/>
    <x v="3"/>
  </r>
  <r>
    <x v="12"/>
    <x v="12"/>
    <s v="6-2 6-3"/>
    <x v="12"/>
    <x v="3"/>
    <x v="0"/>
    <x v="0"/>
    <x v="0"/>
    <x v="0"/>
    <s v="Czech Republic"/>
    <x v="0"/>
    <d v="2010-12-12T00:00:00"/>
    <x v="3"/>
  </r>
  <r>
    <x v="9"/>
    <x v="13"/>
    <s v="6-2 6-4"/>
    <x v="9"/>
    <x v="11"/>
    <x v="0"/>
    <x v="0"/>
    <x v="0"/>
    <x v="0"/>
    <s v="Czech Republic"/>
    <x v="0"/>
    <d v="2010-12-13T00:00:00"/>
    <x v="4"/>
  </r>
  <r>
    <x v="10"/>
    <x v="14"/>
    <s v="6-3 7-5"/>
    <x v="10"/>
    <x v="12"/>
    <x v="0"/>
    <x v="0"/>
    <x v="0"/>
    <x v="0"/>
    <s v="Czech Republic"/>
    <x v="0"/>
    <d v="2010-12-13T00:00:00"/>
    <x v="4"/>
  </r>
  <r>
    <x v="11"/>
    <x v="15"/>
    <s v="6-3 6-2"/>
    <x v="11"/>
    <x v="13"/>
    <x v="0"/>
    <x v="0"/>
    <x v="0"/>
    <x v="0"/>
    <s v="Czech Republic"/>
    <x v="0"/>
    <d v="2010-12-13T00:00:00"/>
    <x v="4"/>
  </r>
  <r>
    <x v="12"/>
    <x v="16"/>
    <s v="6-1 6-0"/>
    <x v="12"/>
    <x v="14"/>
    <x v="0"/>
    <x v="0"/>
    <x v="0"/>
    <x v="0"/>
    <s v="Czech Republic"/>
    <x v="0"/>
    <d v="2010-12-13T00:00:00"/>
    <x v="4"/>
  </r>
  <r>
    <x v="13"/>
    <x v="15"/>
    <s v="6-1 6-2"/>
    <x v="13"/>
    <x v="13"/>
    <x v="0"/>
    <x v="0"/>
    <x v="0"/>
    <x v="0"/>
    <s v="Czech Republic"/>
    <x v="0"/>
    <d v="2010-12-14T00:00:00"/>
    <x v="5"/>
  </r>
  <r>
    <x v="14"/>
    <x v="9"/>
    <s v="6-2 6-4"/>
    <x v="14"/>
    <x v="8"/>
    <x v="0"/>
    <x v="0"/>
    <x v="0"/>
    <x v="0"/>
    <s v="Czech Republic"/>
    <x v="0"/>
    <d v="2010-12-14T00:00:00"/>
    <x v="5"/>
  </r>
  <r>
    <x v="15"/>
    <x v="17"/>
    <s v="7-6 3-6 7-6"/>
    <x v="15"/>
    <x v="15"/>
    <x v="0"/>
    <x v="0"/>
    <x v="0"/>
    <x v="0"/>
    <s v="Czech Republic"/>
    <x v="0"/>
    <d v="2010-12-14T00:00:00"/>
    <x v="5"/>
  </r>
  <r>
    <x v="16"/>
    <x v="18"/>
    <s v="6-3 6-2"/>
    <x v="16"/>
    <x v="16"/>
    <x v="0"/>
    <x v="0"/>
    <x v="0"/>
    <x v="0"/>
    <s v="Czech Republic"/>
    <x v="0"/>
    <d v="2010-12-14T00:00:00"/>
    <x v="5"/>
  </r>
  <r>
    <x v="17"/>
    <x v="19"/>
    <s v="3-6 6-3 6-4"/>
    <x v="17"/>
    <x v="17"/>
    <x v="0"/>
    <x v="1"/>
    <x v="0"/>
    <x v="0"/>
    <s v="Czech Republic"/>
    <x v="0"/>
    <d v="2010-12-15T00:00:00"/>
    <x v="6"/>
  </r>
  <r>
    <x v="18"/>
    <x v="20"/>
    <s v="6-3 6-3"/>
    <x v="18"/>
    <x v="18"/>
    <x v="0"/>
    <x v="1"/>
    <x v="0"/>
    <x v="0"/>
    <s v="Czech Republic"/>
    <x v="0"/>
    <d v="2010-12-15T00:00:00"/>
    <x v="6"/>
  </r>
  <r>
    <x v="19"/>
    <x v="21"/>
    <s v="6-7 6-2 6-1"/>
    <x v="19"/>
    <x v="19"/>
    <x v="0"/>
    <x v="1"/>
    <x v="0"/>
    <x v="0"/>
    <s v="Czech Republic"/>
    <x v="0"/>
    <d v="2010-12-15T00:00:00"/>
    <x v="6"/>
  </r>
  <r>
    <x v="20"/>
    <x v="22"/>
    <s v="6-3 7-5"/>
    <x v="20"/>
    <x v="20"/>
    <x v="0"/>
    <x v="1"/>
    <x v="0"/>
    <x v="0"/>
    <s v="Czech Republic"/>
    <x v="0"/>
    <d v="2010-12-15T00:00:00"/>
    <x v="6"/>
  </r>
  <r>
    <x v="3"/>
    <x v="23"/>
    <s v="7-5 6-4"/>
    <x v="3"/>
    <x v="21"/>
    <x v="0"/>
    <x v="1"/>
    <x v="0"/>
    <x v="0"/>
    <s v="Czech Republic"/>
    <x v="0"/>
    <d v="2010-12-16T00:00:00"/>
    <x v="7"/>
  </r>
  <r>
    <x v="18"/>
    <x v="24"/>
    <s v="6-4 6-4"/>
    <x v="18"/>
    <x v="22"/>
    <x v="0"/>
    <x v="1"/>
    <x v="0"/>
    <x v="0"/>
    <s v="Czech Republic"/>
    <x v="0"/>
    <d v="2010-12-16T00:00:00"/>
    <x v="7"/>
  </r>
  <r>
    <x v="21"/>
    <x v="25"/>
    <s v="6-3 7-6"/>
    <x v="21"/>
    <x v="23"/>
    <x v="0"/>
    <x v="1"/>
    <x v="0"/>
    <x v="0"/>
    <s v="Czech Republic"/>
    <x v="0"/>
    <d v="2010-12-16T00:00:00"/>
    <x v="7"/>
  </r>
  <r>
    <x v="20"/>
    <x v="26"/>
    <s v="6-3 7-5"/>
    <x v="20"/>
    <x v="24"/>
    <x v="0"/>
    <x v="1"/>
    <x v="0"/>
    <x v="0"/>
    <s v="Czech Republic"/>
    <x v="0"/>
    <d v="2010-12-16T00:00:00"/>
    <x v="7"/>
  </r>
  <r>
    <x v="3"/>
    <x v="19"/>
    <s v="6-4 7-6"/>
    <x v="3"/>
    <x v="17"/>
    <x v="0"/>
    <x v="1"/>
    <x v="0"/>
    <x v="0"/>
    <s v="Czech Republic"/>
    <x v="0"/>
    <d v="2010-12-17T00:00:00"/>
    <x v="8"/>
  </r>
  <r>
    <x v="22"/>
    <x v="20"/>
    <s v="4-6 7-6 3-0 RET"/>
    <x v="22"/>
    <x v="18"/>
    <x v="0"/>
    <x v="1"/>
    <x v="0"/>
    <x v="0"/>
    <s v="Czech Republic"/>
    <x v="0"/>
    <d v="2010-12-17T00:00:00"/>
    <x v="8"/>
  </r>
  <r>
    <x v="23"/>
    <x v="26"/>
    <s v="6-2 6-2"/>
    <x v="23"/>
    <x v="24"/>
    <x v="0"/>
    <x v="1"/>
    <x v="0"/>
    <x v="0"/>
    <s v="Czech Republic"/>
    <x v="0"/>
    <d v="2010-12-17T00:00:00"/>
    <x v="8"/>
  </r>
  <r>
    <x v="19"/>
    <x v="25"/>
    <s v="6-1 3-6 6-3"/>
    <x v="19"/>
    <x v="23"/>
    <x v="0"/>
    <x v="1"/>
    <x v="0"/>
    <x v="0"/>
    <s v="Czech Republic"/>
    <x v="0"/>
    <d v="2010-12-17T00:00:00"/>
    <x v="8"/>
  </r>
  <r>
    <x v="12"/>
    <x v="27"/>
    <s v="7-6 6-4"/>
    <x v="12"/>
    <x v="25"/>
    <x v="0"/>
    <x v="2"/>
    <x v="0"/>
    <x v="0"/>
    <s v="Czech Republic"/>
    <x v="0"/>
    <d v="2010-12-15T00:00:00"/>
    <x v="9"/>
  </r>
  <r>
    <x v="10"/>
    <x v="28"/>
    <s v="6-4 3-6 6-3"/>
    <x v="10"/>
    <x v="26"/>
    <x v="0"/>
    <x v="2"/>
    <x v="0"/>
    <x v="0"/>
    <s v="Czech Republic"/>
    <x v="0"/>
    <d v="2010-12-15T00:00:00"/>
    <x v="9"/>
  </r>
  <r>
    <x v="24"/>
    <x v="29"/>
    <s v="6-4 6-1"/>
    <x v="24"/>
    <x v="27"/>
    <x v="0"/>
    <x v="2"/>
    <x v="0"/>
    <x v="0"/>
    <s v="Czech Republic"/>
    <x v="0"/>
    <d v="2010-12-15T00:00:00"/>
    <x v="9"/>
  </r>
  <r>
    <x v="11"/>
    <x v="30"/>
    <s v="6-2 6-4"/>
    <x v="11"/>
    <x v="28"/>
    <x v="0"/>
    <x v="2"/>
    <x v="0"/>
    <x v="0"/>
    <s v="Czech Republic"/>
    <x v="0"/>
    <d v="2010-12-15T00:00:00"/>
    <x v="9"/>
  </r>
  <r>
    <x v="25"/>
    <x v="27"/>
    <s v="6-3 6-3"/>
    <x v="25"/>
    <x v="25"/>
    <x v="0"/>
    <x v="2"/>
    <x v="0"/>
    <x v="0"/>
    <s v="Czech Republic"/>
    <x v="0"/>
    <d v="2010-12-16T00:00:00"/>
    <x v="10"/>
  </r>
  <r>
    <x v="26"/>
    <x v="30"/>
    <s v="6-3 6-3"/>
    <x v="26"/>
    <x v="28"/>
    <x v="0"/>
    <x v="2"/>
    <x v="0"/>
    <x v="0"/>
    <s v="Czech Republic"/>
    <x v="0"/>
    <d v="2010-12-16T00:00:00"/>
    <x v="10"/>
  </r>
  <r>
    <x v="27"/>
    <x v="28"/>
    <s v="6-2 6-4"/>
    <x v="27"/>
    <x v="26"/>
    <x v="0"/>
    <x v="2"/>
    <x v="0"/>
    <x v="0"/>
    <s v="Czech Republic"/>
    <x v="0"/>
    <d v="2010-12-16T00:00:00"/>
    <x v="10"/>
  </r>
  <r>
    <x v="24"/>
    <x v="31"/>
    <s v="6-4 4-6 7-5"/>
    <x v="24"/>
    <x v="29"/>
    <x v="0"/>
    <x v="2"/>
    <x v="0"/>
    <x v="0"/>
    <s v="Czech Republic"/>
    <x v="0"/>
    <d v="2010-12-16T00:00:00"/>
    <x v="10"/>
  </r>
  <r>
    <x v="11"/>
    <x v="32"/>
    <s v="3-6 6-1 6-2"/>
    <x v="11"/>
    <x v="30"/>
    <x v="0"/>
    <x v="2"/>
    <x v="0"/>
    <x v="0"/>
    <s v="Czech Republic"/>
    <x v="0"/>
    <d v="2010-12-17T00:00:00"/>
    <x v="11"/>
  </r>
  <r>
    <x v="10"/>
    <x v="33"/>
    <s v="6-3 6-2"/>
    <x v="10"/>
    <x v="31"/>
    <x v="0"/>
    <x v="2"/>
    <x v="0"/>
    <x v="0"/>
    <s v="Czech Republic"/>
    <x v="0"/>
    <d v="2010-12-17T00:00:00"/>
    <x v="11"/>
  </r>
  <r>
    <x v="9"/>
    <x v="31"/>
    <s v="6-3 3-6 7-6"/>
    <x v="9"/>
    <x v="29"/>
    <x v="0"/>
    <x v="2"/>
    <x v="0"/>
    <x v="0"/>
    <s v="Czech Republic"/>
    <x v="0"/>
    <d v="2010-12-17T00:00:00"/>
    <x v="11"/>
  </r>
  <r>
    <x v="25"/>
    <x v="34"/>
    <s v="6-0 7-5"/>
    <x v="25"/>
    <x v="32"/>
    <x v="0"/>
    <x v="2"/>
    <x v="0"/>
    <x v="0"/>
    <s v="Czech Republic"/>
    <x v="0"/>
    <d v="2010-12-17T00:00:00"/>
    <x v="11"/>
  </r>
  <r>
    <x v="28"/>
    <x v="21"/>
    <s v="6-3 6-4"/>
    <x v="28"/>
    <x v="19"/>
    <x v="0"/>
    <x v="2"/>
    <x v="0"/>
    <x v="0"/>
    <s v="Czech Republic"/>
    <x v="0"/>
    <d v="2010-12-18T00:00:00"/>
    <x v="12"/>
  </r>
  <r>
    <x v="29"/>
    <x v="35"/>
    <s v="6-4 6-3"/>
    <x v="29"/>
    <x v="33"/>
    <x v="0"/>
    <x v="2"/>
    <x v="0"/>
    <x v="0"/>
    <s v="Czech Republic"/>
    <x v="0"/>
    <d v="2010-12-18T00:00:00"/>
    <x v="12"/>
  </r>
  <r>
    <x v="17"/>
    <x v="32"/>
    <s v="3-6 5-5 RET"/>
    <x v="17"/>
    <x v="30"/>
    <x v="0"/>
    <x v="2"/>
    <x v="0"/>
    <x v="0"/>
    <s v="Czech Republic"/>
    <x v="0"/>
    <d v="2010-12-18T00:00:00"/>
    <x v="12"/>
  </r>
  <r>
    <x v="25"/>
    <x v="36"/>
    <s v="6-7 6-2 6-2"/>
    <x v="25"/>
    <x v="34"/>
    <x v="0"/>
    <x v="2"/>
    <x v="0"/>
    <x v="0"/>
    <s v="Czech Republic"/>
    <x v="0"/>
    <d v="2010-12-18T00:00:00"/>
    <x v="12"/>
  </r>
  <r>
    <x v="14"/>
    <x v="1"/>
    <s v="6-1 6-1"/>
    <x v="14"/>
    <x v="1"/>
    <x v="0"/>
    <x v="3"/>
    <x v="0"/>
    <x v="0"/>
    <s v="Czech Republic"/>
    <x v="0"/>
    <d v="2010-12-15T00:00:00"/>
    <x v="13"/>
  </r>
  <r>
    <x v="30"/>
    <x v="3"/>
    <s v="6-0 6-2"/>
    <x v="30"/>
    <x v="3"/>
    <x v="0"/>
    <x v="3"/>
    <x v="0"/>
    <x v="0"/>
    <s v="Czech Republic"/>
    <x v="0"/>
    <d v="2010-12-15T00:00:00"/>
    <x v="13"/>
  </r>
  <r>
    <x v="16"/>
    <x v="8"/>
    <s v="1-0 RET"/>
    <x v="16"/>
    <x v="7"/>
    <x v="0"/>
    <x v="3"/>
    <x v="0"/>
    <x v="0"/>
    <s v="Czech Republic"/>
    <x v="0"/>
    <d v="2010-12-15T00:00:00"/>
    <x v="13"/>
  </r>
  <r>
    <x v="31"/>
    <x v="0"/>
    <s v="6-3 5-7 6-4"/>
    <x v="31"/>
    <x v="0"/>
    <x v="0"/>
    <x v="3"/>
    <x v="0"/>
    <x v="0"/>
    <s v="Czech Republic"/>
    <x v="0"/>
    <d v="2010-12-15T00:00:00"/>
    <x v="13"/>
  </r>
  <r>
    <x v="32"/>
    <x v="37"/>
    <s v="7-6 4-6 6-3"/>
    <x v="32"/>
    <x v="35"/>
    <x v="0"/>
    <x v="4"/>
    <x v="0"/>
    <x v="1"/>
    <s v="Czech Republic"/>
    <x v="0"/>
    <d v="2011-12-14T00:00:00"/>
    <x v="14"/>
  </r>
  <r>
    <x v="33"/>
    <x v="4"/>
    <s v="6-3 6-3"/>
    <x v="33"/>
    <x v="4"/>
    <x v="0"/>
    <x v="4"/>
    <x v="0"/>
    <x v="1"/>
    <s v="Czech Republic"/>
    <x v="0"/>
    <d v="2011-12-14T00:00:00"/>
    <x v="14"/>
  </r>
  <r>
    <x v="34"/>
    <x v="38"/>
    <s v="5-7 6-3 6-2"/>
    <x v="34"/>
    <x v="36"/>
    <x v="0"/>
    <x v="4"/>
    <x v="0"/>
    <x v="1"/>
    <s v="Czech Republic"/>
    <x v="0"/>
    <d v="2011-12-14T00:00:00"/>
    <x v="14"/>
  </r>
  <r>
    <x v="35"/>
    <x v="25"/>
    <s v="6-2 6-3"/>
    <x v="35"/>
    <x v="23"/>
    <x v="0"/>
    <x v="4"/>
    <x v="0"/>
    <x v="1"/>
    <s v="Czech Republic"/>
    <x v="0"/>
    <d v="2011-12-14T00:00:00"/>
    <x v="14"/>
  </r>
  <r>
    <x v="36"/>
    <x v="30"/>
    <s v="7-6 6-2"/>
    <x v="36"/>
    <x v="28"/>
    <x v="0"/>
    <x v="4"/>
    <x v="0"/>
    <x v="1"/>
    <s v="Czech Republic"/>
    <x v="0"/>
    <d v="2011-12-15T00:00:00"/>
    <x v="15"/>
  </r>
  <r>
    <x v="37"/>
    <x v="39"/>
    <s v="6-1 3-6 6-2"/>
    <x v="37"/>
    <x v="37"/>
    <x v="0"/>
    <x v="4"/>
    <x v="0"/>
    <x v="1"/>
    <s v="Czech Republic"/>
    <x v="0"/>
    <d v="2011-12-15T00:00:00"/>
    <x v="15"/>
  </r>
  <r>
    <x v="35"/>
    <x v="27"/>
    <s v="7-5 6-3"/>
    <x v="35"/>
    <x v="25"/>
    <x v="0"/>
    <x v="4"/>
    <x v="0"/>
    <x v="1"/>
    <s v="Czech Republic"/>
    <x v="0"/>
    <d v="2011-12-15T00:00:00"/>
    <x v="15"/>
  </r>
  <r>
    <x v="24"/>
    <x v="40"/>
    <s v="6-4 3-6 6-3"/>
    <x v="24"/>
    <x v="38"/>
    <x v="0"/>
    <x v="4"/>
    <x v="0"/>
    <x v="1"/>
    <s v="Czech Republic"/>
    <x v="0"/>
    <d v="2011-12-15T00:00:00"/>
    <x v="15"/>
  </r>
  <r>
    <x v="38"/>
    <x v="30"/>
    <s v="6-4 7-6"/>
    <x v="38"/>
    <x v="28"/>
    <x v="0"/>
    <x v="4"/>
    <x v="0"/>
    <x v="1"/>
    <s v="Czech Republic"/>
    <x v="0"/>
    <d v="2011-12-16T00:00:00"/>
    <x v="16"/>
  </r>
  <r>
    <x v="32"/>
    <x v="41"/>
    <s v="6-4 7-6"/>
    <x v="32"/>
    <x v="39"/>
    <x v="0"/>
    <x v="4"/>
    <x v="0"/>
    <x v="1"/>
    <s v="Czech Republic"/>
    <x v="0"/>
    <d v="2011-12-16T00:00:00"/>
    <x v="16"/>
  </r>
  <r>
    <x v="37"/>
    <x v="38"/>
    <s v="6-2 6-7 6-3"/>
    <x v="37"/>
    <x v="36"/>
    <x v="0"/>
    <x v="4"/>
    <x v="0"/>
    <x v="1"/>
    <s v="Czech Republic"/>
    <x v="0"/>
    <d v="2011-12-16T00:00:00"/>
    <x v="16"/>
  </r>
  <r>
    <x v="0"/>
    <x v="27"/>
    <s v="6-4 3-6 6-4"/>
    <x v="0"/>
    <x v="25"/>
    <x v="0"/>
    <x v="4"/>
    <x v="0"/>
    <x v="1"/>
    <s v="Czech Republic"/>
    <x v="0"/>
    <d v="2011-12-16T00:00:00"/>
    <x v="16"/>
  </r>
  <r>
    <x v="23"/>
    <x v="11"/>
    <s v="6-3 6-0"/>
    <x v="23"/>
    <x v="10"/>
    <x v="0"/>
    <x v="0"/>
    <x v="0"/>
    <x v="1"/>
    <s v="Czech Republic"/>
    <x v="0"/>
    <d v="2011-12-14T00:00:00"/>
    <x v="17"/>
  </r>
  <r>
    <x v="39"/>
    <x v="9"/>
    <s v="6-1 1-6 7-5"/>
    <x v="39"/>
    <x v="8"/>
    <x v="0"/>
    <x v="0"/>
    <x v="0"/>
    <x v="1"/>
    <s v="Czech Republic"/>
    <x v="0"/>
    <d v="2011-12-14T00:00:00"/>
    <x v="17"/>
  </r>
  <r>
    <x v="19"/>
    <x v="12"/>
    <s v="6-1 6-3"/>
    <x v="19"/>
    <x v="3"/>
    <x v="0"/>
    <x v="0"/>
    <x v="0"/>
    <x v="1"/>
    <s v="Czech Republic"/>
    <x v="0"/>
    <d v="2011-12-14T00:00:00"/>
    <x v="17"/>
  </r>
  <r>
    <x v="40"/>
    <x v="10"/>
    <s v="6-3 6-4"/>
    <x v="40"/>
    <x v="9"/>
    <x v="0"/>
    <x v="0"/>
    <x v="0"/>
    <x v="1"/>
    <s v="Czech Republic"/>
    <x v="0"/>
    <d v="2011-12-14T00:00:00"/>
    <x v="17"/>
  </r>
  <r>
    <x v="23"/>
    <x v="42"/>
    <s v="6-3 6-3"/>
    <x v="23"/>
    <x v="40"/>
    <x v="0"/>
    <x v="0"/>
    <x v="0"/>
    <x v="1"/>
    <s v="Czech Republic"/>
    <x v="0"/>
    <d v="2011-12-15T00:00:00"/>
    <x v="18"/>
  </r>
  <r>
    <x v="14"/>
    <x v="43"/>
    <s v="6-4 7-6"/>
    <x v="14"/>
    <x v="41"/>
    <x v="0"/>
    <x v="0"/>
    <x v="0"/>
    <x v="1"/>
    <s v="Czech Republic"/>
    <x v="0"/>
    <d v="2011-12-15T00:00:00"/>
    <x v="18"/>
  </r>
  <r>
    <x v="19"/>
    <x v="44"/>
    <s v="6-3 6-2"/>
    <x v="19"/>
    <x v="42"/>
    <x v="0"/>
    <x v="0"/>
    <x v="0"/>
    <x v="1"/>
    <s v="Czech Republic"/>
    <x v="0"/>
    <d v="2011-12-15T00:00:00"/>
    <x v="18"/>
  </r>
  <r>
    <x v="40"/>
    <x v="45"/>
    <s v="6-0 6-0"/>
    <x v="40"/>
    <x v="43"/>
    <x v="0"/>
    <x v="0"/>
    <x v="0"/>
    <x v="1"/>
    <s v="Czech Republic"/>
    <x v="0"/>
    <d v="2011-12-15T00:00:00"/>
    <x v="18"/>
  </r>
  <r>
    <x v="41"/>
    <x v="46"/>
    <s v="6-1 5-7 6-0"/>
    <x v="41"/>
    <x v="44"/>
    <x v="0"/>
    <x v="0"/>
    <x v="0"/>
    <x v="1"/>
    <s v="Czech Republic"/>
    <x v="0"/>
    <d v="2011-12-16T00:00:00"/>
    <x v="19"/>
  </r>
  <r>
    <x v="14"/>
    <x v="9"/>
    <s v="6-2 3-6 6-1"/>
    <x v="14"/>
    <x v="8"/>
    <x v="0"/>
    <x v="0"/>
    <x v="0"/>
    <x v="1"/>
    <s v="Czech Republic"/>
    <x v="0"/>
    <d v="2011-12-16T00:00:00"/>
    <x v="19"/>
  </r>
  <r>
    <x v="42"/>
    <x v="47"/>
    <s v="4-6 7-6 6-3"/>
    <x v="42"/>
    <x v="45"/>
    <x v="0"/>
    <x v="0"/>
    <x v="0"/>
    <x v="1"/>
    <s v="Czech Republic"/>
    <x v="0"/>
    <d v="2011-12-16T00:00:00"/>
    <x v="19"/>
  </r>
  <r>
    <x v="43"/>
    <x v="16"/>
    <s v="6-4 6-0"/>
    <x v="43"/>
    <x v="14"/>
    <x v="0"/>
    <x v="0"/>
    <x v="0"/>
    <x v="1"/>
    <s v="Czech Republic"/>
    <x v="0"/>
    <d v="2011-12-16T00:00:00"/>
    <x v="19"/>
  </r>
  <r>
    <x v="44"/>
    <x v="48"/>
    <s v="7-6 6-4"/>
    <x v="44"/>
    <x v="46"/>
    <x v="0"/>
    <x v="1"/>
    <x v="0"/>
    <x v="1"/>
    <s v="Czech Republic"/>
    <x v="0"/>
    <d v="2011-12-17T00:00:00"/>
    <x v="20"/>
  </r>
  <r>
    <x v="45"/>
    <x v="21"/>
    <s v="6-4 5-7 6-3"/>
    <x v="45"/>
    <x v="19"/>
    <x v="0"/>
    <x v="1"/>
    <x v="0"/>
    <x v="1"/>
    <s v="Czech Republic"/>
    <x v="0"/>
    <d v="2011-12-17T00:00:00"/>
    <x v="20"/>
  </r>
  <r>
    <x v="46"/>
    <x v="49"/>
    <s v="6-3 7-6"/>
    <x v="46"/>
    <x v="47"/>
    <x v="0"/>
    <x v="1"/>
    <x v="0"/>
    <x v="1"/>
    <s v="Czech Republic"/>
    <x v="0"/>
    <d v="2011-12-17T00:00:00"/>
    <x v="20"/>
  </r>
  <r>
    <x v="47"/>
    <x v="50"/>
    <s v="6-4 6-7 6-4"/>
    <x v="47"/>
    <x v="48"/>
    <x v="0"/>
    <x v="1"/>
    <x v="0"/>
    <x v="1"/>
    <s v="Czech Republic"/>
    <x v="0"/>
    <d v="2011-12-17T00:00:00"/>
    <x v="20"/>
  </r>
  <r>
    <x v="47"/>
    <x v="51"/>
    <s v="6-4 6-7 6-3"/>
    <x v="47"/>
    <x v="49"/>
    <x v="0"/>
    <x v="1"/>
    <x v="0"/>
    <x v="1"/>
    <s v="Czech Republic"/>
    <x v="0"/>
    <d v="2011-12-18T00:00:00"/>
    <x v="21"/>
  </r>
  <r>
    <x v="21"/>
    <x v="40"/>
    <s v="6-1 6-2"/>
    <x v="21"/>
    <x v="38"/>
    <x v="0"/>
    <x v="1"/>
    <x v="0"/>
    <x v="1"/>
    <s v="Czech Republic"/>
    <x v="0"/>
    <d v="2011-12-18T00:00:00"/>
    <x v="21"/>
  </r>
  <r>
    <x v="46"/>
    <x v="52"/>
    <s v="6-3 6-2"/>
    <x v="46"/>
    <x v="50"/>
    <x v="0"/>
    <x v="1"/>
    <x v="0"/>
    <x v="1"/>
    <s v="Czech Republic"/>
    <x v="0"/>
    <d v="2011-12-18T00:00:00"/>
    <x v="21"/>
  </r>
  <r>
    <x v="36"/>
    <x v="48"/>
    <s v="6-3 6-3"/>
    <x v="36"/>
    <x v="46"/>
    <x v="0"/>
    <x v="1"/>
    <x v="0"/>
    <x v="1"/>
    <s v="Czech Republic"/>
    <x v="0"/>
    <d v="2011-12-18T00:00:00"/>
    <x v="21"/>
  </r>
  <r>
    <x v="9"/>
    <x v="51"/>
    <s v="7-5 6-2"/>
    <x v="9"/>
    <x v="49"/>
    <x v="0"/>
    <x v="1"/>
    <x v="0"/>
    <x v="1"/>
    <s v="Czech Republic"/>
    <x v="0"/>
    <d v="2011-12-19T00:00:00"/>
    <x v="22"/>
  </r>
  <r>
    <x v="45"/>
    <x v="40"/>
    <s v="4-0 RET"/>
    <x v="45"/>
    <x v="38"/>
    <x v="0"/>
    <x v="1"/>
    <x v="0"/>
    <x v="1"/>
    <s v="Czech Republic"/>
    <x v="0"/>
    <d v="2011-12-19T00:00:00"/>
    <x v="22"/>
  </r>
  <r>
    <x v="44"/>
    <x v="37"/>
    <s v="6-7 7-6 6-2"/>
    <x v="44"/>
    <x v="35"/>
    <x v="0"/>
    <x v="1"/>
    <x v="0"/>
    <x v="1"/>
    <s v="Czech Republic"/>
    <x v="0"/>
    <d v="2011-12-19T00:00:00"/>
    <x v="22"/>
  </r>
  <r>
    <x v="10"/>
    <x v="52"/>
    <s v="6-1 7-6"/>
    <x v="10"/>
    <x v="50"/>
    <x v="0"/>
    <x v="1"/>
    <x v="0"/>
    <x v="1"/>
    <s v="Czech Republic"/>
    <x v="0"/>
    <d v="2011-12-19T00:00:00"/>
    <x v="22"/>
  </r>
  <r>
    <x v="48"/>
    <x v="22"/>
    <s v="6-4 7-6"/>
    <x v="48"/>
    <x v="20"/>
    <x v="0"/>
    <x v="2"/>
    <x v="0"/>
    <x v="1"/>
    <s v="Czech Republic"/>
    <x v="0"/>
    <d v="2011-12-17T00:00:00"/>
    <x v="23"/>
  </r>
  <r>
    <x v="49"/>
    <x v="43"/>
    <s v="6-4 3-6 6-3"/>
    <x v="49"/>
    <x v="41"/>
    <x v="0"/>
    <x v="2"/>
    <x v="0"/>
    <x v="1"/>
    <s v="Czech Republic"/>
    <x v="0"/>
    <d v="2011-12-17T00:00:00"/>
    <x v="23"/>
  </r>
  <r>
    <x v="50"/>
    <x v="53"/>
    <s v="6-4 6-7 7-5"/>
    <x v="50"/>
    <x v="51"/>
    <x v="0"/>
    <x v="2"/>
    <x v="0"/>
    <x v="1"/>
    <s v="Czech Republic"/>
    <x v="0"/>
    <d v="2011-12-17T00:00:00"/>
    <x v="23"/>
  </r>
  <r>
    <x v="19"/>
    <x v="54"/>
    <s v="7-5 6-3"/>
    <x v="19"/>
    <x v="52"/>
    <x v="0"/>
    <x v="2"/>
    <x v="0"/>
    <x v="1"/>
    <s v="Czech Republic"/>
    <x v="0"/>
    <d v="2011-12-17T00:00:00"/>
    <x v="23"/>
  </r>
  <r>
    <x v="51"/>
    <x v="55"/>
    <s v="6-3 6-2"/>
    <x v="51"/>
    <x v="53"/>
    <x v="0"/>
    <x v="2"/>
    <x v="0"/>
    <x v="1"/>
    <s v="Czech Republic"/>
    <x v="0"/>
    <d v="2011-12-18T00:00:00"/>
    <x v="24"/>
  </r>
  <r>
    <x v="52"/>
    <x v="2"/>
    <s v="6-3 6-1"/>
    <x v="52"/>
    <x v="2"/>
    <x v="0"/>
    <x v="2"/>
    <x v="0"/>
    <x v="1"/>
    <s v="Czech Republic"/>
    <x v="0"/>
    <d v="2011-12-18T00:00:00"/>
    <x v="24"/>
  </r>
  <r>
    <x v="53"/>
    <x v="5"/>
    <s v="6-4 7-5"/>
    <x v="53"/>
    <x v="5"/>
    <x v="0"/>
    <x v="2"/>
    <x v="0"/>
    <x v="1"/>
    <s v="Czech Republic"/>
    <x v="0"/>
    <d v="2011-12-18T00:00:00"/>
    <x v="24"/>
  </r>
  <r>
    <x v="54"/>
    <x v="56"/>
    <s v="2-6 6-4 6-4"/>
    <x v="54"/>
    <x v="54"/>
    <x v="0"/>
    <x v="2"/>
    <x v="0"/>
    <x v="1"/>
    <s v="Czech Republic"/>
    <x v="0"/>
    <d v="2011-12-18T00:00:00"/>
    <x v="24"/>
  </r>
  <r>
    <x v="51"/>
    <x v="53"/>
    <s v="2-6 7-5 6-4"/>
    <x v="51"/>
    <x v="51"/>
    <x v="0"/>
    <x v="2"/>
    <x v="0"/>
    <x v="1"/>
    <s v="Czech Republic"/>
    <x v="0"/>
    <d v="2011-12-19T00:00:00"/>
    <x v="25"/>
  </r>
  <r>
    <x v="52"/>
    <x v="57"/>
    <s v="6-3 3-6 6-3"/>
    <x v="52"/>
    <x v="55"/>
    <x v="0"/>
    <x v="2"/>
    <x v="0"/>
    <x v="1"/>
    <s v="Czech Republic"/>
    <x v="0"/>
    <d v="2011-12-19T00:00:00"/>
    <x v="25"/>
  </r>
  <r>
    <x v="39"/>
    <x v="58"/>
    <s v="1-6 6-1 10-7"/>
    <x v="39"/>
    <x v="56"/>
    <x v="0"/>
    <x v="2"/>
    <x v="0"/>
    <x v="1"/>
    <s v="Czech Republic"/>
    <x v="0"/>
    <d v="2011-12-19T00:00:00"/>
    <x v="25"/>
  </r>
  <r>
    <x v="28"/>
    <x v="22"/>
    <s v="6-3 6-3"/>
    <x v="28"/>
    <x v="20"/>
    <x v="0"/>
    <x v="2"/>
    <x v="0"/>
    <x v="1"/>
    <s v="Czech Republic"/>
    <x v="0"/>
    <d v="2011-12-19T00:00:00"/>
    <x v="25"/>
  </r>
  <r>
    <x v="52"/>
    <x v="50"/>
    <s v="6-2 7-6"/>
    <x v="52"/>
    <x v="48"/>
    <x v="0"/>
    <x v="2"/>
    <x v="0"/>
    <x v="1"/>
    <s v="Czech Republic"/>
    <x v="0"/>
    <d v="2011-12-20T00:00:00"/>
    <x v="26"/>
  </r>
  <r>
    <x v="10"/>
    <x v="59"/>
    <s v="0-6 6-4 6-4"/>
    <x v="10"/>
    <x v="57"/>
    <x v="0"/>
    <x v="2"/>
    <x v="0"/>
    <x v="1"/>
    <s v="Czech Republic"/>
    <x v="0"/>
    <d v="2011-12-20T00:00:00"/>
    <x v="26"/>
  </r>
  <r>
    <x v="54"/>
    <x v="60"/>
    <s v="6-1 7-6"/>
    <x v="54"/>
    <x v="58"/>
    <x v="0"/>
    <x v="2"/>
    <x v="0"/>
    <x v="1"/>
    <s v="Czech Republic"/>
    <x v="0"/>
    <d v="2011-12-20T00:00:00"/>
    <x v="26"/>
  </r>
  <r>
    <x v="28"/>
    <x v="61"/>
    <s v="7-6 6-4"/>
    <x v="28"/>
    <x v="59"/>
    <x v="0"/>
    <x v="2"/>
    <x v="0"/>
    <x v="1"/>
    <s v="Czech Republic"/>
    <x v="0"/>
    <d v="2011-12-20T00:00:00"/>
    <x v="26"/>
  </r>
  <r>
    <x v="55"/>
    <x v="30"/>
    <s v="6-4 6-3"/>
    <x v="55"/>
    <x v="28"/>
    <x v="0"/>
    <x v="0"/>
    <x v="0"/>
    <x v="1"/>
    <s v="Czech Republic"/>
    <x v="0"/>
    <d v="2011-12-17T00:00:00"/>
    <x v="27"/>
  </r>
  <r>
    <x v="24"/>
    <x v="11"/>
    <s v="6-3 6-4"/>
    <x v="24"/>
    <x v="10"/>
    <x v="0"/>
    <x v="0"/>
    <x v="0"/>
    <x v="1"/>
    <s v="Czech Republic"/>
    <x v="0"/>
    <d v="2011-12-17T00:00:00"/>
    <x v="27"/>
  </r>
  <r>
    <x v="37"/>
    <x v="47"/>
    <s v="6-3 6-7 6-3"/>
    <x v="37"/>
    <x v="45"/>
    <x v="0"/>
    <x v="0"/>
    <x v="0"/>
    <x v="1"/>
    <s v="Czech Republic"/>
    <x v="0"/>
    <d v="2011-12-17T00:00:00"/>
    <x v="27"/>
  </r>
  <r>
    <x v="43"/>
    <x v="27"/>
    <s v="6-0 6-1"/>
    <x v="43"/>
    <x v="25"/>
    <x v="0"/>
    <x v="0"/>
    <x v="0"/>
    <x v="1"/>
    <s v="Czech Republic"/>
    <x v="0"/>
    <d v="2011-12-17T00:00:00"/>
    <x v="27"/>
  </r>
  <r>
    <x v="56"/>
    <x v="62"/>
    <s v="6-4 6-3"/>
    <x v="56"/>
    <x v="60"/>
    <x v="0"/>
    <x v="4"/>
    <x v="0"/>
    <x v="2"/>
    <s v="Czech Republic"/>
    <x v="0"/>
    <d v="2012-12-13T00:00:00"/>
    <x v="28"/>
  </r>
  <r>
    <x v="57"/>
    <x v="63"/>
    <s v="1-6 6-3 6-2"/>
    <x v="57"/>
    <x v="61"/>
    <x v="0"/>
    <x v="4"/>
    <x v="0"/>
    <x v="2"/>
    <s v="Czech Republic"/>
    <x v="0"/>
    <d v="2012-12-13T00:00:00"/>
    <x v="28"/>
  </r>
  <r>
    <x v="42"/>
    <x v="11"/>
    <s v="7-5 6-4"/>
    <x v="42"/>
    <x v="10"/>
    <x v="0"/>
    <x v="4"/>
    <x v="0"/>
    <x v="2"/>
    <s v="Czech Republic"/>
    <x v="0"/>
    <d v="2012-12-13T00:00:00"/>
    <x v="28"/>
  </r>
  <r>
    <x v="58"/>
    <x v="13"/>
    <s v="4-6 6-2 7-5"/>
    <x v="58"/>
    <x v="11"/>
    <x v="0"/>
    <x v="4"/>
    <x v="0"/>
    <x v="2"/>
    <s v="Czech Republic"/>
    <x v="0"/>
    <d v="2012-12-13T00:00:00"/>
    <x v="28"/>
  </r>
  <r>
    <x v="59"/>
    <x v="62"/>
    <s v="6-0 6-4"/>
    <x v="59"/>
    <x v="60"/>
    <x v="0"/>
    <x v="4"/>
    <x v="0"/>
    <x v="2"/>
    <s v="Czech Republic"/>
    <x v="0"/>
    <d v="2012-12-14T00:00:00"/>
    <x v="29"/>
  </r>
  <r>
    <x v="57"/>
    <x v="37"/>
    <s v="6-4 2-6 7-6"/>
    <x v="57"/>
    <x v="35"/>
    <x v="0"/>
    <x v="4"/>
    <x v="0"/>
    <x v="2"/>
    <s v="Czech Republic"/>
    <x v="0"/>
    <d v="2012-12-14T00:00:00"/>
    <x v="29"/>
  </r>
  <r>
    <x v="60"/>
    <x v="44"/>
    <s v="6-1 6-2"/>
    <x v="60"/>
    <x v="42"/>
    <x v="0"/>
    <x v="4"/>
    <x v="0"/>
    <x v="2"/>
    <s v="Czech Republic"/>
    <x v="0"/>
    <d v="2012-12-14T00:00:00"/>
    <x v="29"/>
  </r>
  <r>
    <x v="35"/>
    <x v="45"/>
    <s v="6-2 6-0"/>
    <x v="35"/>
    <x v="43"/>
    <x v="0"/>
    <x v="4"/>
    <x v="0"/>
    <x v="2"/>
    <s v="Czech Republic"/>
    <x v="0"/>
    <d v="2012-12-14T00:00:00"/>
    <x v="29"/>
  </r>
  <r>
    <x v="59"/>
    <x v="63"/>
    <s v="6-3 6-1"/>
    <x v="59"/>
    <x v="61"/>
    <x v="0"/>
    <x v="4"/>
    <x v="0"/>
    <x v="2"/>
    <s v="Czech Republic"/>
    <x v="0"/>
    <d v="2012-12-15T00:00:00"/>
    <x v="30"/>
  </r>
  <r>
    <x v="61"/>
    <x v="37"/>
    <s v="6-3 7-5"/>
    <x v="61"/>
    <x v="35"/>
    <x v="0"/>
    <x v="4"/>
    <x v="0"/>
    <x v="2"/>
    <s v="Czech Republic"/>
    <x v="0"/>
    <d v="2012-12-15T00:00:00"/>
    <x v="30"/>
  </r>
  <r>
    <x v="60"/>
    <x v="11"/>
    <s v="6-1 6-2"/>
    <x v="60"/>
    <x v="10"/>
    <x v="0"/>
    <x v="4"/>
    <x v="0"/>
    <x v="2"/>
    <s v="Czech Republic"/>
    <x v="0"/>
    <d v="2012-12-15T00:00:00"/>
    <x v="30"/>
  </r>
  <r>
    <x v="35"/>
    <x v="9"/>
    <s v="6-0 7-5"/>
    <x v="35"/>
    <x v="8"/>
    <x v="0"/>
    <x v="4"/>
    <x v="0"/>
    <x v="2"/>
    <s v="Czech Republic"/>
    <x v="0"/>
    <d v="2012-12-15T00:00:00"/>
    <x v="30"/>
  </r>
  <r>
    <x v="62"/>
    <x v="4"/>
    <s v="7-5 7-6"/>
    <x v="62"/>
    <x v="4"/>
    <x v="0"/>
    <x v="5"/>
    <x v="0"/>
    <x v="2"/>
    <s v="Czech Republic"/>
    <x v="0"/>
    <d v="2012-12-13T00:00:00"/>
    <x v="31"/>
  </r>
  <r>
    <x v="63"/>
    <x v="6"/>
    <s v="6-1 6-1"/>
    <x v="63"/>
    <x v="3"/>
    <x v="0"/>
    <x v="5"/>
    <x v="0"/>
    <x v="2"/>
    <s v="Czech Republic"/>
    <x v="0"/>
    <d v="2012-12-13T00:00:00"/>
    <x v="31"/>
  </r>
  <r>
    <x v="64"/>
    <x v="38"/>
    <s v="6-2 6-3"/>
    <x v="64"/>
    <x v="36"/>
    <x v="0"/>
    <x v="5"/>
    <x v="0"/>
    <x v="2"/>
    <s v="Czech Republic"/>
    <x v="0"/>
    <d v="2012-12-13T00:00:00"/>
    <x v="31"/>
  </r>
  <r>
    <x v="37"/>
    <x v="25"/>
    <s v="6-3 6-2"/>
    <x v="37"/>
    <x v="23"/>
    <x v="0"/>
    <x v="5"/>
    <x v="0"/>
    <x v="2"/>
    <s v="Czech Republic"/>
    <x v="0"/>
    <d v="2012-12-13T00:00:00"/>
    <x v="31"/>
  </r>
  <r>
    <x v="62"/>
    <x v="22"/>
    <s v="2-6 6-2 6-3"/>
    <x v="62"/>
    <x v="20"/>
    <x v="0"/>
    <x v="5"/>
    <x v="0"/>
    <x v="2"/>
    <s v="Czech Republic"/>
    <x v="0"/>
    <d v="2012-12-14T00:00:00"/>
    <x v="32"/>
  </r>
  <r>
    <x v="63"/>
    <x v="64"/>
    <s v="6-4 6-2"/>
    <x v="63"/>
    <x v="62"/>
    <x v="0"/>
    <x v="5"/>
    <x v="0"/>
    <x v="2"/>
    <s v="Czech Republic"/>
    <x v="0"/>
    <d v="2012-12-14T00:00:00"/>
    <x v="32"/>
  </r>
  <r>
    <x v="39"/>
    <x v="65"/>
    <s v="7-6 4-6 7-5"/>
    <x v="39"/>
    <x v="63"/>
    <x v="0"/>
    <x v="5"/>
    <x v="0"/>
    <x v="2"/>
    <s v="Czech Republic"/>
    <x v="0"/>
    <d v="2012-12-14T00:00:00"/>
    <x v="32"/>
  </r>
  <r>
    <x v="37"/>
    <x v="57"/>
    <s v="6-3 6-3"/>
    <x v="37"/>
    <x v="55"/>
    <x v="0"/>
    <x v="5"/>
    <x v="0"/>
    <x v="2"/>
    <s v="Czech Republic"/>
    <x v="0"/>
    <d v="2012-12-14T00:00:00"/>
    <x v="32"/>
  </r>
  <r>
    <x v="65"/>
    <x v="66"/>
    <s v="6-3 3-6 6-2"/>
    <x v="65"/>
    <x v="64"/>
    <x v="0"/>
    <x v="5"/>
    <x v="0"/>
    <x v="2"/>
    <s v="Czech Republic"/>
    <x v="0"/>
    <d v="2012-12-15T00:00:00"/>
    <x v="33"/>
  </r>
  <r>
    <x v="39"/>
    <x v="67"/>
    <s v="6-4 4-6 6-2"/>
    <x v="39"/>
    <x v="65"/>
    <x v="0"/>
    <x v="5"/>
    <x v="0"/>
    <x v="2"/>
    <s v="Czech Republic"/>
    <x v="0"/>
    <d v="2012-12-15T00:00:00"/>
    <x v="33"/>
  </r>
  <r>
    <x v="4"/>
    <x v="68"/>
    <s v="7-5 6-4"/>
    <x v="4"/>
    <x v="66"/>
    <x v="0"/>
    <x v="5"/>
    <x v="0"/>
    <x v="2"/>
    <s v="Czech Republic"/>
    <x v="0"/>
    <d v="2012-12-15T00:00:00"/>
    <x v="33"/>
  </r>
  <r>
    <x v="0"/>
    <x v="69"/>
    <s v="6-2 3-6 6-1"/>
    <x v="0"/>
    <x v="67"/>
    <x v="0"/>
    <x v="5"/>
    <x v="0"/>
    <x v="2"/>
    <s v="Czech Republic"/>
    <x v="0"/>
    <d v="2012-12-15T00:00:00"/>
    <x v="33"/>
  </r>
  <r>
    <x v="46"/>
    <x v="61"/>
    <s v="6-3 7-6"/>
    <x v="46"/>
    <x v="59"/>
    <x v="0"/>
    <x v="1"/>
    <x v="0"/>
    <x v="2"/>
    <s v="Czech Republic"/>
    <x v="0"/>
    <d v="2012-12-16T00:00:00"/>
    <x v="34"/>
  </r>
  <r>
    <x v="66"/>
    <x v="50"/>
    <s v="3-6 6-3 7-6"/>
    <x v="66"/>
    <x v="48"/>
    <x v="0"/>
    <x v="1"/>
    <x v="0"/>
    <x v="2"/>
    <s v="Czech Republic"/>
    <x v="0"/>
    <d v="2012-12-16T00:00:00"/>
    <x v="34"/>
  </r>
  <r>
    <x v="21"/>
    <x v="29"/>
    <s v="4-6 6-4 7-5"/>
    <x v="21"/>
    <x v="27"/>
    <x v="0"/>
    <x v="1"/>
    <x v="0"/>
    <x v="2"/>
    <s v="Czech Republic"/>
    <x v="0"/>
    <d v="2012-12-16T00:00:00"/>
    <x v="34"/>
  </r>
  <r>
    <x v="10"/>
    <x v="70"/>
    <s v="7-6 6-3"/>
    <x v="10"/>
    <x v="68"/>
    <x v="0"/>
    <x v="1"/>
    <x v="0"/>
    <x v="2"/>
    <s v="Czech Republic"/>
    <x v="0"/>
    <d v="2012-12-16T00:00:00"/>
    <x v="34"/>
  </r>
  <r>
    <x v="59"/>
    <x v="61"/>
    <s v="6-2 6-2"/>
    <x v="59"/>
    <x v="59"/>
    <x v="0"/>
    <x v="1"/>
    <x v="0"/>
    <x v="2"/>
    <s v="Czech Republic"/>
    <x v="0"/>
    <d v="2012-12-17T00:00:00"/>
    <x v="35"/>
  </r>
  <r>
    <x v="11"/>
    <x v="37"/>
    <s v="4-6 6-3 6-2"/>
    <x v="11"/>
    <x v="35"/>
    <x v="0"/>
    <x v="1"/>
    <x v="0"/>
    <x v="2"/>
    <s v="Czech Republic"/>
    <x v="0"/>
    <d v="2012-12-17T00:00:00"/>
    <x v="35"/>
  </r>
  <r>
    <x v="60"/>
    <x v="29"/>
    <s v="6-2 6-2"/>
    <x v="60"/>
    <x v="27"/>
    <x v="0"/>
    <x v="1"/>
    <x v="0"/>
    <x v="2"/>
    <s v="Czech Republic"/>
    <x v="0"/>
    <d v="2012-12-17T00:00:00"/>
    <x v="35"/>
  </r>
  <r>
    <x v="10"/>
    <x v="51"/>
    <s v="7-6 6-4"/>
    <x v="10"/>
    <x v="49"/>
    <x v="0"/>
    <x v="1"/>
    <x v="0"/>
    <x v="2"/>
    <s v="Czech Republic"/>
    <x v="0"/>
    <d v="2012-12-17T00:00:00"/>
    <x v="35"/>
  </r>
  <r>
    <x v="46"/>
    <x v="71"/>
    <s v="6-4 6-4"/>
    <x v="46"/>
    <x v="69"/>
    <x v="0"/>
    <x v="1"/>
    <x v="0"/>
    <x v="2"/>
    <s v="Czech Republic"/>
    <x v="0"/>
    <d v="2012-12-18T00:00:00"/>
    <x v="36"/>
  </r>
  <r>
    <x v="66"/>
    <x v="37"/>
    <s v="6-7 6-3 6-4"/>
    <x v="66"/>
    <x v="35"/>
    <x v="0"/>
    <x v="1"/>
    <x v="0"/>
    <x v="2"/>
    <s v="Czech Republic"/>
    <x v="0"/>
    <d v="2012-12-18T00:00:00"/>
    <x v="36"/>
  </r>
  <r>
    <x v="21"/>
    <x v="52"/>
    <s v="6-1 6-4"/>
    <x v="21"/>
    <x v="50"/>
    <x v="0"/>
    <x v="1"/>
    <x v="0"/>
    <x v="2"/>
    <s v="Czech Republic"/>
    <x v="0"/>
    <d v="2012-12-18T00:00:00"/>
    <x v="36"/>
  </r>
  <r>
    <x v="67"/>
    <x v="51"/>
    <s v="6-2 6-4"/>
    <x v="67"/>
    <x v="49"/>
    <x v="0"/>
    <x v="1"/>
    <x v="0"/>
    <x v="2"/>
    <s v="Czech Republic"/>
    <x v="0"/>
    <d v="2012-12-18T00:00:00"/>
    <x v="36"/>
  </r>
  <r>
    <x v="68"/>
    <x v="72"/>
    <s v="6-2 6-3"/>
    <x v="68"/>
    <x v="70"/>
    <x v="0"/>
    <x v="2"/>
    <x v="0"/>
    <x v="2"/>
    <s v="Czech Republic"/>
    <x v="0"/>
    <d v="2012-12-16T00:00:00"/>
    <x v="37"/>
  </r>
  <r>
    <x v="53"/>
    <x v="56"/>
    <s v="3-6 1-0 RET"/>
    <x v="53"/>
    <x v="54"/>
    <x v="0"/>
    <x v="2"/>
    <x v="0"/>
    <x v="2"/>
    <s v="Czech Republic"/>
    <x v="0"/>
    <d v="2012-12-16T00:00:00"/>
    <x v="37"/>
  </r>
  <r>
    <x v="69"/>
    <x v="58"/>
    <s v="6-4 6-4"/>
    <x v="69"/>
    <x v="56"/>
    <x v="0"/>
    <x v="2"/>
    <x v="0"/>
    <x v="2"/>
    <s v="Czech Republic"/>
    <x v="0"/>
    <d v="2012-12-16T00:00:00"/>
    <x v="37"/>
  </r>
  <r>
    <x v="70"/>
    <x v="55"/>
    <s v="6-2 6-2"/>
    <x v="70"/>
    <x v="53"/>
    <x v="0"/>
    <x v="2"/>
    <x v="0"/>
    <x v="2"/>
    <s v="Czech Republic"/>
    <x v="0"/>
    <d v="2012-12-16T00:00:00"/>
    <x v="37"/>
  </r>
  <r>
    <x v="71"/>
    <x v="73"/>
    <s v="6-4 3-6 6-3"/>
    <x v="71"/>
    <x v="71"/>
    <x v="0"/>
    <x v="2"/>
    <x v="0"/>
    <x v="2"/>
    <s v="Czech Republic"/>
    <x v="0"/>
    <d v="2012-12-17T00:00:00"/>
    <x v="38"/>
  </r>
  <r>
    <x v="48"/>
    <x v="74"/>
    <s v="6-2 7-6"/>
    <x v="48"/>
    <x v="72"/>
    <x v="0"/>
    <x v="2"/>
    <x v="0"/>
    <x v="2"/>
    <s v="Czech Republic"/>
    <x v="0"/>
    <d v="2012-12-17T00:00:00"/>
    <x v="38"/>
  </r>
  <r>
    <x v="64"/>
    <x v="56"/>
    <s v="7-6 7-6"/>
    <x v="64"/>
    <x v="54"/>
    <x v="0"/>
    <x v="2"/>
    <x v="0"/>
    <x v="2"/>
    <s v="Czech Republic"/>
    <x v="0"/>
    <d v="2012-12-17T00:00:00"/>
    <x v="38"/>
  </r>
  <r>
    <x v="37"/>
    <x v="75"/>
    <s v="7-5 6-3"/>
    <x v="37"/>
    <x v="73"/>
    <x v="0"/>
    <x v="2"/>
    <x v="0"/>
    <x v="2"/>
    <s v="Czech Republic"/>
    <x v="0"/>
    <d v="2012-12-17T00:00:00"/>
    <x v="38"/>
  </r>
  <r>
    <x v="62"/>
    <x v="76"/>
    <s v="6-3 1-6 6-3"/>
    <x v="62"/>
    <x v="74"/>
    <x v="0"/>
    <x v="2"/>
    <x v="0"/>
    <x v="2"/>
    <s v="Czech Republic"/>
    <x v="0"/>
    <d v="2012-12-18T00:00:00"/>
    <x v="39"/>
  </r>
  <r>
    <x v="68"/>
    <x v="74"/>
    <s v="6-2 6-1"/>
    <x v="68"/>
    <x v="72"/>
    <x v="0"/>
    <x v="2"/>
    <x v="0"/>
    <x v="2"/>
    <s v="Czech Republic"/>
    <x v="0"/>
    <d v="2012-12-18T00:00:00"/>
    <x v="39"/>
  </r>
  <r>
    <x v="53"/>
    <x v="29"/>
    <s v="6-2 6-2"/>
    <x v="53"/>
    <x v="27"/>
    <x v="0"/>
    <x v="2"/>
    <x v="0"/>
    <x v="2"/>
    <s v="Czech Republic"/>
    <x v="0"/>
    <d v="2012-12-18T00:00:00"/>
    <x v="39"/>
  </r>
  <r>
    <x v="52"/>
    <x v="28"/>
    <s v="6-3 6-4"/>
    <x v="52"/>
    <x v="26"/>
    <x v="0"/>
    <x v="2"/>
    <x v="0"/>
    <x v="2"/>
    <s v="Czech Republic"/>
    <x v="0"/>
    <d v="2012-12-18T00:00:00"/>
    <x v="39"/>
  </r>
  <r>
    <x v="28"/>
    <x v="77"/>
    <s v="6-7 7-6 7-6"/>
    <x v="28"/>
    <x v="75"/>
    <x v="0"/>
    <x v="2"/>
    <x v="0"/>
    <x v="2"/>
    <s v="Czech Republic"/>
    <x v="0"/>
    <d v="2012-12-19T00:00:00"/>
    <x v="40"/>
  </r>
  <r>
    <x v="53"/>
    <x v="21"/>
    <s v="7-6 4-6 7-6"/>
    <x v="53"/>
    <x v="19"/>
    <x v="0"/>
    <x v="2"/>
    <x v="0"/>
    <x v="2"/>
    <s v="Czech Republic"/>
    <x v="0"/>
    <d v="2012-12-19T00:00:00"/>
    <x v="40"/>
  </r>
  <r>
    <x v="52"/>
    <x v="70"/>
    <s v="4-6 6-1 6-4"/>
    <x v="52"/>
    <x v="68"/>
    <x v="0"/>
    <x v="2"/>
    <x v="0"/>
    <x v="2"/>
    <s v="Czech Republic"/>
    <x v="0"/>
    <d v="2012-12-19T00:00:00"/>
    <x v="40"/>
  </r>
  <r>
    <x v="57"/>
    <x v="66"/>
    <s v="6-3 6-4"/>
    <x v="57"/>
    <x v="64"/>
    <x v="0"/>
    <x v="5"/>
    <x v="0"/>
    <x v="2"/>
    <s v="Czech Republic"/>
    <x v="0"/>
    <d v="2012-12-16T00:00:00"/>
    <x v="41"/>
  </r>
  <r>
    <x v="42"/>
    <x v="67"/>
    <s v="6-4 6-2"/>
    <x v="42"/>
    <x v="65"/>
    <x v="0"/>
    <x v="5"/>
    <x v="0"/>
    <x v="2"/>
    <s v="Czech Republic"/>
    <x v="0"/>
    <d v="2012-12-16T00:00:00"/>
    <x v="41"/>
  </r>
  <r>
    <x v="4"/>
    <x v="45"/>
    <s v="6-0 6-3"/>
    <x v="4"/>
    <x v="43"/>
    <x v="0"/>
    <x v="5"/>
    <x v="0"/>
    <x v="2"/>
    <s v="Czech Republic"/>
    <x v="0"/>
    <d v="2012-12-16T00:00:00"/>
    <x v="41"/>
  </r>
  <r>
    <x v="14"/>
    <x v="25"/>
    <s v="6-2 6-2"/>
    <x v="14"/>
    <x v="23"/>
    <x v="0"/>
    <x v="5"/>
    <x v="0"/>
    <x v="2"/>
    <s v="Czech Republic"/>
    <x v="0"/>
    <d v="2012-12-16T00:00:00"/>
    <x v="41"/>
  </r>
  <r>
    <x v="72"/>
    <x v="78"/>
    <s v="6-3 6-7 6-3"/>
    <x v="72"/>
    <x v="76"/>
    <x v="0"/>
    <x v="3"/>
    <x v="0"/>
    <x v="2"/>
    <s v="Czech Republic"/>
    <x v="0"/>
    <d v="2012-12-18T00:00:00"/>
    <x v="42"/>
  </r>
  <r>
    <x v="73"/>
    <x v="79"/>
    <s v="6-3 6-3"/>
    <x v="73"/>
    <x v="77"/>
    <x v="0"/>
    <x v="3"/>
    <x v="0"/>
    <x v="2"/>
    <s v="Czech Republic"/>
    <x v="0"/>
    <d v="2012-12-18T00:00:00"/>
    <x v="42"/>
  </r>
  <r>
    <x v="0"/>
    <x v="80"/>
    <s v="7-5 6-2"/>
    <x v="0"/>
    <x v="78"/>
    <x v="0"/>
    <x v="3"/>
    <x v="0"/>
    <x v="2"/>
    <s v="Czech Republic"/>
    <x v="0"/>
    <d v="2012-12-18T00:00:00"/>
    <x v="42"/>
  </r>
  <r>
    <x v="32"/>
    <x v="81"/>
    <s v="6-4 7-6"/>
    <x v="32"/>
    <x v="79"/>
    <x v="0"/>
    <x v="3"/>
    <x v="0"/>
    <x v="2"/>
    <s v="Czech Republic"/>
    <x v="0"/>
    <d v="2012-12-18T00:00:00"/>
    <x v="42"/>
  </r>
  <r>
    <x v="74"/>
    <x v="66"/>
    <s v="2-6 6-2 6-1"/>
    <x v="74"/>
    <x v="64"/>
    <x v="0"/>
    <x v="4"/>
    <x v="0"/>
    <x v="3"/>
    <s v="Czech Republic"/>
    <x v="0"/>
    <d v="2013-12-13T00:00:00"/>
    <x v="43"/>
  </r>
  <r>
    <x v="57"/>
    <x v="82"/>
    <s v="6-7 7-6 6-3"/>
    <x v="57"/>
    <x v="80"/>
    <x v="0"/>
    <x v="4"/>
    <x v="0"/>
    <x v="3"/>
    <s v="Czech Republic"/>
    <x v="0"/>
    <d v="2013-12-13T00:00:00"/>
    <x v="43"/>
  </r>
  <r>
    <x v="42"/>
    <x v="4"/>
    <s v="3-6 6-3 6-2"/>
    <x v="42"/>
    <x v="4"/>
    <x v="0"/>
    <x v="4"/>
    <x v="0"/>
    <x v="3"/>
    <s v="Czech Republic"/>
    <x v="0"/>
    <d v="2013-12-13T00:00:00"/>
    <x v="43"/>
  </r>
  <r>
    <x v="14"/>
    <x v="38"/>
    <s v="6-4 7-6"/>
    <x v="14"/>
    <x v="36"/>
    <x v="0"/>
    <x v="4"/>
    <x v="0"/>
    <x v="3"/>
    <s v="Czech Republic"/>
    <x v="0"/>
    <d v="2013-12-13T00:00:00"/>
    <x v="43"/>
  </r>
  <r>
    <x v="75"/>
    <x v="66"/>
    <s v="7-6 6-1"/>
    <x v="75"/>
    <x v="64"/>
    <x v="0"/>
    <x v="4"/>
    <x v="0"/>
    <x v="3"/>
    <s v="Czech Republic"/>
    <x v="0"/>
    <d v="2013-12-14T00:00:00"/>
    <x v="44"/>
  </r>
  <r>
    <x v="59"/>
    <x v="83"/>
    <s v="6-4 7-6"/>
    <x v="59"/>
    <x v="81"/>
    <x v="0"/>
    <x v="4"/>
    <x v="0"/>
    <x v="3"/>
    <s v="Czech Republic"/>
    <x v="0"/>
    <d v="2013-12-14T00:00:00"/>
    <x v="44"/>
  </r>
  <r>
    <x v="60"/>
    <x v="4"/>
    <s v="3-6 6-3 6-3"/>
    <x v="60"/>
    <x v="4"/>
    <x v="0"/>
    <x v="4"/>
    <x v="0"/>
    <x v="3"/>
    <s v="Czech Republic"/>
    <x v="0"/>
    <d v="2013-12-14T00:00:00"/>
    <x v="44"/>
  </r>
  <r>
    <x v="35"/>
    <x v="38"/>
    <s v="6-4 6-7 6-1"/>
    <x v="35"/>
    <x v="36"/>
    <x v="0"/>
    <x v="4"/>
    <x v="0"/>
    <x v="3"/>
    <s v="Czech Republic"/>
    <x v="0"/>
    <d v="2013-12-14T00:00:00"/>
    <x v="44"/>
  </r>
  <r>
    <x v="75"/>
    <x v="44"/>
    <s v="6-4 6-1"/>
    <x v="75"/>
    <x v="42"/>
    <x v="0"/>
    <x v="4"/>
    <x v="0"/>
    <x v="3"/>
    <s v="Czech Republic"/>
    <x v="0"/>
    <d v="2013-12-15T00:00:00"/>
    <x v="45"/>
  </r>
  <r>
    <x v="76"/>
    <x v="71"/>
    <s v="W/O"/>
    <x v="76"/>
    <x v="69"/>
    <x v="0"/>
    <x v="4"/>
    <x v="0"/>
    <x v="3"/>
    <s v="Czech Republic"/>
    <x v="0"/>
    <d v="2013-12-15T00:00:00"/>
    <x v="45"/>
  </r>
  <r>
    <x v="60"/>
    <x v="45"/>
    <s v="6-2 6-4"/>
    <x v="60"/>
    <x v="43"/>
    <x v="0"/>
    <x v="4"/>
    <x v="0"/>
    <x v="3"/>
    <s v="Czech Republic"/>
    <x v="0"/>
    <d v="2013-12-15T00:00:00"/>
    <x v="45"/>
  </r>
  <r>
    <x v="35"/>
    <x v="84"/>
    <s v="6-2 6-0"/>
    <x v="35"/>
    <x v="3"/>
    <x v="0"/>
    <x v="4"/>
    <x v="0"/>
    <x v="3"/>
    <s v="Czech Republic"/>
    <x v="0"/>
    <d v="2013-12-15T00:00:00"/>
    <x v="45"/>
  </r>
  <r>
    <x v="23"/>
    <x v="65"/>
    <s v="6-4 6-4"/>
    <x v="23"/>
    <x v="63"/>
    <x v="0"/>
    <x v="5"/>
    <x v="0"/>
    <x v="3"/>
    <s v="Czech Republic"/>
    <x v="0"/>
    <d v="2013-12-13T00:00:00"/>
    <x v="46"/>
  </r>
  <r>
    <x v="77"/>
    <x v="18"/>
    <s v="6-4 6-2"/>
    <x v="77"/>
    <x v="16"/>
    <x v="0"/>
    <x v="5"/>
    <x v="0"/>
    <x v="3"/>
    <s v="Czech Republic"/>
    <x v="0"/>
    <d v="2013-12-13T00:00:00"/>
    <x v="46"/>
  </r>
  <r>
    <x v="25"/>
    <x v="28"/>
    <s v="5-7 7-5 6-2"/>
    <x v="25"/>
    <x v="26"/>
    <x v="0"/>
    <x v="5"/>
    <x v="0"/>
    <x v="3"/>
    <s v="Czech Republic"/>
    <x v="0"/>
    <d v="2013-12-13T00:00:00"/>
    <x v="46"/>
  </r>
  <r>
    <x v="2"/>
    <x v="69"/>
    <s v="6-0 6-2"/>
    <x v="2"/>
    <x v="67"/>
    <x v="0"/>
    <x v="5"/>
    <x v="0"/>
    <x v="3"/>
    <s v="Czech Republic"/>
    <x v="0"/>
    <d v="2013-12-13T00:00:00"/>
    <x v="46"/>
  </r>
  <r>
    <x v="64"/>
    <x v="85"/>
    <s v="6-3 6-2"/>
    <x v="64"/>
    <x v="82"/>
    <x v="0"/>
    <x v="5"/>
    <x v="0"/>
    <x v="3"/>
    <s v="Czech Republic"/>
    <x v="0"/>
    <d v="2013-12-14T00:00:00"/>
    <x v="47"/>
  </r>
  <r>
    <x v="78"/>
    <x v="86"/>
    <s v="6-3 6-7 6-4"/>
    <x v="78"/>
    <x v="83"/>
    <x v="0"/>
    <x v="5"/>
    <x v="0"/>
    <x v="3"/>
    <s v="Czech Republic"/>
    <x v="0"/>
    <d v="2013-12-14T00:00:00"/>
    <x v="47"/>
  </r>
  <r>
    <x v="79"/>
    <x v="28"/>
    <s v="6-4 6-7 6-2"/>
    <x v="79"/>
    <x v="26"/>
    <x v="0"/>
    <x v="5"/>
    <x v="0"/>
    <x v="3"/>
    <s v="Czech Republic"/>
    <x v="0"/>
    <d v="2013-12-14T00:00:00"/>
    <x v="47"/>
  </r>
  <r>
    <x v="2"/>
    <x v="11"/>
    <s v="6-1 7-5"/>
    <x v="2"/>
    <x v="10"/>
    <x v="0"/>
    <x v="5"/>
    <x v="0"/>
    <x v="3"/>
    <s v="Czech Republic"/>
    <x v="0"/>
    <d v="2013-12-14T00:00:00"/>
    <x v="47"/>
  </r>
  <r>
    <x v="23"/>
    <x v="85"/>
    <s v="6-4 6-4"/>
    <x v="23"/>
    <x v="82"/>
    <x v="0"/>
    <x v="5"/>
    <x v="0"/>
    <x v="3"/>
    <s v="Czech Republic"/>
    <x v="0"/>
    <d v="2013-12-15T00:00:00"/>
    <x v="48"/>
  </r>
  <r>
    <x v="77"/>
    <x v="86"/>
    <s v="7-6 6-2"/>
    <x v="77"/>
    <x v="83"/>
    <x v="0"/>
    <x v="5"/>
    <x v="0"/>
    <x v="3"/>
    <s v="Czech Republic"/>
    <x v="0"/>
    <d v="2013-12-15T00:00:00"/>
    <x v="48"/>
  </r>
  <r>
    <x v="25"/>
    <x v="87"/>
    <s v="6-2 6-0"/>
    <x v="25"/>
    <x v="84"/>
    <x v="0"/>
    <x v="5"/>
    <x v="0"/>
    <x v="3"/>
    <s v="Czech Republic"/>
    <x v="0"/>
    <d v="2013-12-15T00:00:00"/>
    <x v="48"/>
  </r>
  <r>
    <x v="80"/>
    <x v="10"/>
    <s v="6-4 6-3"/>
    <x v="80"/>
    <x v="9"/>
    <x v="0"/>
    <x v="5"/>
    <x v="0"/>
    <x v="3"/>
    <s v="Czech Republic"/>
    <x v="0"/>
    <d v="2013-12-15T00:00:00"/>
    <x v="48"/>
  </r>
  <r>
    <x v="68"/>
    <x v="56"/>
    <s v="6-0 7-5"/>
    <x v="68"/>
    <x v="54"/>
    <x v="0"/>
    <x v="2"/>
    <x v="0"/>
    <x v="3"/>
    <s v="Czech Republic"/>
    <x v="0"/>
    <d v="2013-12-16T00:00:00"/>
    <x v="49"/>
  </r>
  <r>
    <x v="52"/>
    <x v="5"/>
    <s v="6-4 6-4"/>
    <x v="52"/>
    <x v="5"/>
    <x v="0"/>
    <x v="2"/>
    <x v="0"/>
    <x v="3"/>
    <s v="Czech Republic"/>
    <x v="0"/>
    <d v="2013-12-16T00:00:00"/>
    <x v="49"/>
  </r>
  <r>
    <x v="54"/>
    <x v="29"/>
    <s v="7-5 6-1"/>
    <x v="54"/>
    <x v="27"/>
    <x v="0"/>
    <x v="2"/>
    <x v="0"/>
    <x v="3"/>
    <s v="Czech Republic"/>
    <x v="0"/>
    <d v="2013-12-16T00:00:00"/>
    <x v="49"/>
  </r>
  <r>
    <x v="81"/>
    <x v="75"/>
    <s v="6-4 6-4"/>
    <x v="81"/>
    <x v="73"/>
    <x v="0"/>
    <x v="2"/>
    <x v="0"/>
    <x v="3"/>
    <s v="Czech Republic"/>
    <x v="0"/>
    <d v="2013-12-16T00:00:00"/>
    <x v="49"/>
  </r>
  <r>
    <x v="49"/>
    <x v="88"/>
    <s v="6-3 6-4"/>
    <x v="49"/>
    <x v="85"/>
    <x v="0"/>
    <x v="2"/>
    <x v="0"/>
    <x v="3"/>
    <s v="Czech Republic"/>
    <x v="0"/>
    <d v="2013-12-17T00:00:00"/>
    <x v="50"/>
  </r>
  <r>
    <x v="59"/>
    <x v="21"/>
    <s v="6-3 6-2"/>
    <x v="59"/>
    <x v="19"/>
    <x v="0"/>
    <x v="2"/>
    <x v="0"/>
    <x v="3"/>
    <s v="Czech Republic"/>
    <x v="0"/>
    <d v="2013-12-17T00:00:00"/>
    <x v="50"/>
  </r>
  <r>
    <x v="82"/>
    <x v="52"/>
    <s v="6-4 6-4"/>
    <x v="82"/>
    <x v="50"/>
    <x v="0"/>
    <x v="2"/>
    <x v="0"/>
    <x v="3"/>
    <s v="Czech Republic"/>
    <x v="0"/>
    <d v="2013-12-17T00:00:00"/>
    <x v="50"/>
  </r>
  <r>
    <x v="83"/>
    <x v="29"/>
    <s v="7-6 6-2"/>
    <x v="83"/>
    <x v="27"/>
    <x v="0"/>
    <x v="2"/>
    <x v="0"/>
    <x v="3"/>
    <s v="Czech Republic"/>
    <x v="0"/>
    <d v="2013-12-17T00:00:00"/>
    <x v="50"/>
  </r>
  <r>
    <x v="68"/>
    <x v="71"/>
    <s v="6-3 6-4"/>
    <x v="68"/>
    <x v="69"/>
    <x v="0"/>
    <x v="2"/>
    <x v="0"/>
    <x v="3"/>
    <s v="Czech Republic"/>
    <x v="0"/>
    <d v="2013-12-18T00:00:00"/>
    <x v="51"/>
  </r>
  <r>
    <x v="52"/>
    <x v="52"/>
    <s v="6-2 6-2"/>
    <x v="52"/>
    <x v="50"/>
    <x v="0"/>
    <x v="2"/>
    <x v="0"/>
    <x v="3"/>
    <s v="Czech Republic"/>
    <x v="0"/>
    <d v="2013-12-18T00:00:00"/>
    <x v="51"/>
  </r>
  <r>
    <x v="54"/>
    <x v="89"/>
    <s v="6-4 6-1"/>
    <x v="54"/>
    <x v="86"/>
    <x v="0"/>
    <x v="2"/>
    <x v="0"/>
    <x v="3"/>
    <s v="Czech Republic"/>
    <x v="0"/>
    <d v="2013-12-18T00:00:00"/>
    <x v="51"/>
  </r>
  <r>
    <x v="70"/>
    <x v="51"/>
    <s v="6-3 6-1"/>
    <x v="70"/>
    <x v="49"/>
    <x v="0"/>
    <x v="2"/>
    <x v="0"/>
    <x v="3"/>
    <s v="Czech Republic"/>
    <x v="0"/>
    <d v="2013-12-18T00:00:00"/>
    <x v="51"/>
  </r>
  <r>
    <x v="46"/>
    <x v="50"/>
    <s v="6-3 6-4"/>
    <x v="46"/>
    <x v="48"/>
    <x v="0"/>
    <x v="1"/>
    <x v="0"/>
    <x v="3"/>
    <s v="Czech Republic"/>
    <x v="0"/>
    <d v="2013-12-16T00:00:00"/>
    <x v="52"/>
  </r>
  <r>
    <x v="66"/>
    <x v="49"/>
    <s v="6-4 6-4"/>
    <x v="66"/>
    <x v="47"/>
    <x v="0"/>
    <x v="1"/>
    <x v="0"/>
    <x v="3"/>
    <s v="Czech Republic"/>
    <x v="0"/>
    <d v="2013-12-16T00:00:00"/>
    <x v="52"/>
  </r>
  <r>
    <x v="67"/>
    <x v="90"/>
    <s v="6-7 6-4 7-6"/>
    <x v="67"/>
    <x v="87"/>
    <x v="0"/>
    <x v="1"/>
    <x v="0"/>
    <x v="3"/>
    <s v="Czech Republic"/>
    <x v="0"/>
    <d v="2013-12-16T00:00:00"/>
    <x v="52"/>
  </r>
  <r>
    <x v="84"/>
    <x v="91"/>
    <s v="6-3 6-2"/>
    <x v="84"/>
    <x v="88"/>
    <x v="0"/>
    <x v="1"/>
    <x v="0"/>
    <x v="3"/>
    <s v="Czech Republic"/>
    <x v="0"/>
    <d v="2013-12-16T00:00:00"/>
    <x v="52"/>
  </r>
  <r>
    <x v="46"/>
    <x v="22"/>
    <s v="6-4 6-1"/>
    <x v="46"/>
    <x v="20"/>
    <x v="0"/>
    <x v="1"/>
    <x v="0"/>
    <x v="3"/>
    <s v="Czech Republic"/>
    <x v="0"/>
    <d v="2013-12-17T00:00:00"/>
    <x v="53"/>
  </r>
  <r>
    <x v="66"/>
    <x v="92"/>
    <s v="6-4 7-5"/>
    <x v="66"/>
    <x v="89"/>
    <x v="0"/>
    <x v="1"/>
    <x v="0"/>
    <x v="3"/>
    <s v="Czech Republic"/>
    <x v="0"/>
    <d v="2013-12-17T00:00:00"/>
    <x v="53"/>
  </r>
  <r>
    <x v="67"/>
    <x v="93"/>
    <s v="6-1 6-3"/>
    <x v="67"/>
    <x v="90"/>
    <x v="0"/>
    <x v="1"/>
    <x v="0"/>
    <x v="3"/>
    <s v="Czech Republic"/>
    <x v="0"/>
    <d v="2013-12-17T00:00:00"/>
    <x v="53"/>
  </r>
  <r>
    <x v="84"/>
    <x v="69"/>
    <s v="5-7 6-4 6-4"/>
    <x v="84"/>
    <x v="67"/>
    <x v="0"/>
    <x v="1"/>
    <x v="0"/>
    <x v="3"/>
    <s v="Czech Republic"/>
    <x v="0"/>
    <d v="2013-12-17T00:00:00"/>
    <x v="53"/>
  </r>
  <r>
    <x v="23"/>
    <x v="50"/>
    <s v="7-6 2-6 6-4"/>
    <x v="23"/>
    <x v="48"/>
    <x v="0"/>
    <x v="1"/>
    <x v="0"/>
    <x v="3"/>
    <s v="Czech Republic"/>
    <x v="0"/>
    <d v="2013-12-18T00:00:00"/>
    <x v="54"/>
  </r>
  <r>
    <x v="77"/>
    <x v="49"/>
    <s v="6-3 4-6 1-0 RET"/>
    <x v="77"/>
    <x v="47"/>
    <x v="0"/>
    <x v="1"/>
    <x v="0"/>
    <x v="3"/>
    <s v="Czech Republic"/>
    <x v="0"/>
    <d v="2013-12-18T00:00:00"/>
    <x v="54"/>
  </r>
  <r>
    <x v="85"/>
    <x v="43"/>
    <s v="6-2 6-2"/>
    <x v="85"/>
    <x v="41"/>
    <x v="0"/>
    <x v="1"/>
    <x v="0"/>
    <x v="3"/>
    <s v="Czech Republic"/>
    <x v="0"/>
    <d v="2013-12-18T00:00:00"/>
    <x v="54"/>
  </r>
  <r>
    <x v="12"/>
    <x v="69"/>
    <s v="6-4 6-4"/>
    <x v="12"/>
    <x v="67"/>
    <x v="0"/>
    <x v="1"/>
    <x v="0"/>
    <x v="3"/>
    <s v="Czech Republic"/>
    <x v="0"/>
    <d v="2013-12-18T00:00:00"/>
    <x v="54"/>
  </r>
  <r>
    <x v="15"/>
    <x v="44"/>
    <s v="6-3 6-1"/>
    <x v="15"/>
    <x v="42"/>
    <x v="0"/>
    <x v="5"/>
    <x v="0"/>
    <x v="3"/>
    <s v="Czech Republic"/>
    <x v="0"/>
    <d v="2013-12-16T00:00:00"/>
    <x v="55"/>
  </r>
  <r>
    <x v="86"/>
    <x v="94"/>
    <s v="6-2 6-1"/>
    <x v="86"/>
    <x v="91"/>
    <x v="0"/>
    <x v="5"/>
    <x v="0"/>
    <x v="3"/>
    <s v="Czech Republic"/>
    <x v="0"/>
    <d v="2013-12-16T00:00:00"/>
    <x v="55"/>
  </r>
  <r>
    <x v="79"/>
    <x v="45"/>
    <s v="6-2 RET"/>
    <x v="79"/>
    <x v="43"/>
    <x v="0"/>
    <x v="5"/>
    <x v="0"/>
    <x v="3"/>
    <s v="Czech Republic"/>
    <x v="0"/>
    <d v="2013-12-16T00:00:00"/>
    <x v="55"/>
  </r>
  <r>
    <x v="87"/>
    <x v="16"/>
    <s v="6-1 6-1"/>
    <x v="87"/>
    <x v="14"/>
    <x v="0"/>
    <x v="5"/>
    <x v="0"/>
    <x v="3"/>
    <s v="Czech Republic"/>
    <x v="0"/>
    <d v="2013-12-16T00:00:00"/>
    <x v="55"/>
  </r>
  <r>
    <x v="46"/>
    <x v="95"/>
    <s v="4-6 6-3 6-4"/>
    <x v="46"/>
    <x v="92"/>
    <x v="0"/>
    <x v="2"/>
    <x v="0"/>
    <x v="3"/>
    <s v="Czech Republic"/>
    <x v="0"/>
    <d v="2013-12-19T00:00:00"/>
    <x v="56"/>
  </r>
  <r>
    <x v="52"/>
    <x v="70"/>
    <s v="6-4 6-1"/>
    <x v="52"/>
    <x v="68"/>
    <x v="0"/>
    <x v="2"/>
    <x v="0"/>
    <x v="3"/>
    <s v="Czech Republic"/>
    <x v="0"/>
    <d v="2013-12-19T00:00:00"/>
    <x v="56"/>
  </r>
  <r>
    <x v="54"/>
    <x v="35"/>
    <s v="6-1 6-3"/>
    <x v="54"/>
    <x v="33"/>
    <x v="0"/>
    <x v="2"/>
    <x v="0"/>
    <x v="3"/>
    <s v="Czech Republic"/>
    <x v="0"/>
    <d v="2013-12-19T00:00:00"/>
    <x v="56"/>
  </r>
  <r>
    <x v="70"/>
    <x v="96"/>
    <s v="6-3 7-6"/>
    <x v="70"/>
    <x v="93"/>
    <x v="0"/>
    <x v="2"/>
    <x v="0"/>
    <x v="3"/>
    <s v="Czech Republic"/>
    <x v="0"/>
    <d v="2013-12-19T00:00:00"/>
    <x v="56"/>
  </r>
  <r>
    <x v="64"/>
    <x v="97"/>
    <s v="6-7 7-6 6-4"/>
    <x v="64"/>
    <x v="94"/>
    <x v="0"/>
    <x v="5"/>
    <x v="0"/>
    <x v="4"/>
    <s v="Czech Republic"/>
    <x v="0"/>
    <d v="2014-12-15T00:00:00"/>
    <x v="57"/>
  </r>
  <r>
    <x v="37"/>
    <x v="11"/>
    <s v="6-2 6-0"/>
    <x v="37"/>
    <x v="10"/>
    <x v="0"/>
    <x v="5"/>
    <x v="0"/>
    <x v="4"/>
    <s v="Czech Republic"/>
    <x v="0"/>
    <d v="2014-12-15T00:00:00"/>
    <x v="57"/>
  </r>
  <r>
    <x v="45"/>
    <x v="98"/>
    <s v="6-1 6-4"/>
    <x v="45"/>
    <x v="95"/>
    <x v="0"/>
    <x v="5"/>
    <x v="0"/>
    <x v="4"/>
    <s v="Czech Republic"/>
    <x v="0"/>
    <d v="2014-12-15T00:00:00"/>
    <x v="57"/>
  </r>
  <r>
    <x v="78"/>
    <x v="2"/>
    <s v="6-3 6-3"/>
    <x v="78"/>
    <x v="2"/>
    <x v="0"/>
    <x v="5"/>
    <x v="0"/>
    <x v="4"/>
    <s v="Czech Republic"/>
    <x v="0"/>
    <d v="2014-12-15T00:00:00"/>
    <x v="57"/>
  </r>
  <r>
    <x v="23"/>
    <x v="44"/>
    <s v="6-1 6-2"/>
    <x v="23"/>
    <x v="42"/>
    <x v="0"/>
    <x v="4"/>
    <x v="0"/>
    <x v="4"/>
    <s v="Czech Republic"/>
    <x v="0"/>
    <d v="2014-12-13T00:00:00"/>
    <x v="58"/>
  </r>
  <r>
    <x v="75"/>
    <x v="45"/>
    <s v="6-4 6-1"/>
    <x v="75"/>
    <x v="43"/>
    <x v="0"/>
    <x v="4"/>
    <x v="0"/>
    <x v="4"/>
    <s v="Czech Republic"/>
    <x v="0"/>
    <d v="2014-12-13T00:00:00"/>
    <x v="58"/>
  </r>
  <r>
    <x v="60"/>
    <x v="99"/>
    <s v="6-2 6-4"/>
    <x v="60"/>
    <x v="3"/>
    <x v="0"/>
    <x v="4"/>
    <x v="0"/>
    <x v="4"/>
    <s v="Czech Republic"/>
    <x v="0"/>
    <d v="2014-12-13T00:00:00"/>
    <x v="58"/>
  </r>
  <r>
    <x v="12"/>
    <x v="84"/>
    <s v="6-1 6-0"/>
    <x v="12"/>
    <x v="3"/>
    <x v="0"/>
    <x v="4"/>
    <x v="0"/>
    <x v="4"/>
    <s v="Czech Republic"/>
    <x v="0"/>
    <d v="2014-12-13T00:00:00"/>
    <x v="58"/>
  </r>
  <r>
    <x v="57"/>
    <x v="44"/>
    <s v="5-0 RET"/>
    <x v="57"/>
    <x v="42"/>
    <x v="0"/>
    <x v="4"/>
    <x v="0"/>
    <x v="4"/>
    <s v="Czech Republic"/>
    <x v="0"/>
    <d v="2014-12-14T00:00:00"/>
    <x v="59"/>
  </r>
  <r>
    <x v="88"/>
    <x v="45"/>
    <s v="6-4 6-4"/>
    <x v="88"/>
    <x v="43"/>
    <x v="0"/>
    <x v="4"/>
    <x v="0"/>
    <x v="4"/>
    <s v="Czech Republic"/>
    <x v="0"/>
    <d v="2014-12-14T00:00:00"/>
    <x v="59"/>
  </r>
  <r>
    <x v="72"/>
    <x v="99"/>
    <s v="6-4 6-2"/>
    <x v="72"/>
    <x v="3"/>
    <x v="0"/>
    <x v="4"/>
    <x v="0"/>
    <x v="4"/>
    <s v="Czech Republic"/>
    <x v="0"/>
    <d v="2014-12-14T00:00:00"/>
    <x v="59"/>
  </r>
  <r>
    <x v="4"/>
    <x v="84"/>
    <s v="6-0 6-2"/>
    <x v="4"/>
    <x v="3"/>
    <x v="0"/>
    <x v="4"/>
    <x v="0"/>
    <x v="4"/>
    <s v="Czech Republic"/>
    <x v="0"/>
    <d v="2014-12-14T00:00:00"/>
    <x v="59"/>
  </r>
  <r>
    <x v="57"/>
    <x v="22"/>
    <s v="6-4 3-6 7-5"/>
    <x v="57"/>
    <x v="20"/>
    <x v="0"/>
    <x v="4"/>
    <x v="0"/>
    <x v="4"/>
    <s v="Czech Republic"/>
    <x v="0"/>
    <d v="2014-12-15T00:00:00"/>
    <x v="60"/>
  </r>
  <r>
    <x v="75"/>
    <x v="4"/>
    <s v="6-1 6-2"/>
    <x v="75"/>
    <x v="4"/>
    <x v="0"/>
    <x v="4"/>
    <x v="0"/>
    <x v="4"/>
    <s v="Czech Republic"/>
    <x v="0"/>
    <d v="2014-12-15T00:00:00"/>
    <x v="60"/>
  </r>
  <r>
    <x v="60"/>
    <x v="100"/>
    <s v="6-4 7-6"/>
    <x v="60"/>
    <x v="96"/>
    <x v="0"/>
    <x v="4"/>
    <x v="0"/>
    <x v="4"/>
    <s v="Czech Republic"/>
    <x v="0"/>
    <d v="2014-12-15T00:00:00"/>
    <x v="60"/>
  </r>
  <r>
    <x v="12"/>
    <x v="38"/>
    <s v="4-6 7-5 7-6"/>
    <x v="12"/>
    <x v="36"/>
    <x v="0"/>
    <x v="4"/>
    <x v="0"/>
    <x v="4"/>
    <s v="Czech Republic"/>
    <x v="0"/>
    <d v="2014-12-15T00:00:00"/>
    <x v="60"/>
  </r>
  <r>
    <x v="85"/>
    <x v="21"/>
    <s v="6-2 6-3"/>
    <x v="85"/>
    <x v="19"/>
    <x v="0"/>
    <x v="2"/>
    <x v="0"/>
    <x v="4"/>
    <s v="Czech Republic"/>
    <x v="0"/>
    <d v="2014-12-16T00:00:00"/>
    <x v="61"/>
  </r>
  <r>
    <x v="11"/>
    <x v="101"/>
    <s v="3-6 7-5 6-2"/>
    <x v="11"/>
    <x v="97"/>
    <x v="0"/>
    <x v="2"/>
    <x v="0"/>
    <x v="4"/>
    <s v="Czech Republic"/>
    <x v="0"/>
    <d v="2014-12-16T00:00:00"/>
    <x v="61"/>
  </r>
  <r>
    <x v="52"/>
    <x v="91"/>
    <s v="6-4 6-1"/>
    <x v="52"/>
    <x v="88"/>
    <x v="0"/>
    <x v="2"/>
    <x v="0"/>
    <x v="4"/>
    <s v="Czech Republic"/>
    <x v="0"/>
    <d v="2014-12-16T00:00:00"/>
    <x v="61"/>
  </r>
  <r>
    <x v="74"/>
    <x v="102"/>
    <s v="6-2 7-6"/>
    <x v="74"/>
    <x v="98"/>
    <x v="0"/>
    <x v="2"/>
    <x v="0"/>
    <x v="4"/>
    <s v="Czech Republic"/>
    <x v="0"/>
    <d v="2014-12-16T00:00:00"/>
    <x v="61"/>
  </r>
  <r>
    <x v="23"/>
    <x v="90"/>
    <s v="2-6 6-3 7-6"/>
    <x v="23"/>
    <x v="87"/>
    <x v="0"/>
    <x v="2"/>
    <x v="0"/>
    <x v="4"/>
    <s v="Czech Republic"/>
    <x v="0"/>
    <d v="2014-12-17T00:00:00"/>
    <x v="62"/>
  </r>
  <r>
    <x v="10"/>
    <x v="52"/>
    <s v="6-3 6-2"/>
    <x v="10"/>
    <x v="50"/>
    <x v="0"/>
    <x v="2"/>
    <x v="0"/>
    <x v="4"/>
    <s v="Czech Republic"/>
    <x v="0"/>
    <d v="2014-12-17T00:00:00"/>
    <x v="62"/>
  </r>
  <r>
    <x v="11"/>
    <x v="34"/>
    <s v="6-1 3-3 RET"/>
    <x v="11"/>
    <x v="32"/>
    <x v="0"/>
    <x v="2"/>
    <x v="0"/>
    <x v="4"/>
    <s v="Czech Republic"/>
    <x v="0"/>
    <d v="2014-12-17T00:00:00"/>
    <x v="62"/>
  </r>
  <r>
    <x v="61"/>
    <x v="103"/>
    <s v="6-7 6-0 6-4"/>
    <x v="61"/>
    <x v="99"/>
    <x v="0"/>
    <x v="2"/>
    <x v="0"/>
    <x v="4"/>
    <s v="Czech Republic"/>
    <x v="0"/>
    <d v="2014-12-17T00:00:00"/>
    <x v="62"/>
  </r>
  <r>
    <x v="23"/>
    <x v="101"/>
    <s v="5-7 6-3 RET"/>
    <x v="23"/>
    <x v="97"/>
    <x v="0"/>
    <x v="2"/>
    <x v="0"/>
    <x v="4"/>
    <s v="Czech Republic"/>
    <x v="0"/>
    <d v="2014-12-18T00:00:00"/>
    <x v="63"/>
  </r>
  <r>
    <x v="52"/>
    <x v="52"/>
    <s v="6-3 6-0"/>
    <x v="52"/>
    <x v="50"/>
    <x v="0"/>
    <x v="2"/>
    <x v="0"/>
    <x v="4"/>
    <s v="Czech Republic"/>
    <x v="0"/>
    <d v="2014-12-18T00:00:00"/>
    <x v="63"/>
  </r>
  <r>
    <x v="74"/>
    <x v="103"/>
    <s v="6-3 6-2"/>
    <x v="74"/>
    <x v="99"/>
    <x v="0"/>
    <x v="2"/>
    <x v="0"/>
    <x v="4"/>
    <s v="Czech Republic"/>
    <x v="0"/>
    <d v="2014-12-18T00:00:00"/>
    <x v="63"/>
  </r>
  <r>
    <x v="84"/>
    <x v="51"/>
    <s v="7-6 6-7 6-4"/>
    <x v="84"/>
    <x v="49"/>
    <x v="0"/>
    <x v="2"/>
    <x v="0"/>
    <x v="4"/>
    <s v="Czech Republic"/>
    <x v="0"/>
    <d v="2014-12-18T00:00:00"/>
    <x v="63"/>
  </r>
  <r>
    <x v="89"/>
    <x v="55"/>
    <s v="6-1 7-6"/>
    <x v="89"/>
    <x v="53"/>
    <x v="0"/>
    <x v="1"/>
    <x v="0"/>
    <x v="4"/>
    <s v="Czech Republic"/>
    <x v="0"/>
    <d v="2014-12-16T00:00:00"/>
    <x v="64"/>
  </r>
  <r>
    <x v="19"/>
    <x v="104"/>
    <s v="6-2 6-2"/>
    <x v="19"/>
    <x v="100"/>
    <x v="0"/>
    <x v="1"/>
    <x v="0"/>
    <x v="4"/>
    <s v="Czech Republic"/>
    <x v="0"/>
    <d v="2014-12-16T00:00:00"/>
    <x v="64"/>
  </r>
  <r>
    <x v="69"/>
    <x v="105"/>
    <s v="7-6 5-7 7-6"/>
    <x v="69"/>
    <x v="101"/>
    <x v="0"/>
    <x v="1"/>
    <x v="0"/>
    <x v="4"/>
    <s v="Czech Republic"/>
    <x v="0"/>
    <d v="2014-12-16T00:00:00"/>
    <x v="64"/>
  </r>
  <r>
    <x v="67"/>
    <x v="106"/>
    <s v="7-6 6-0"/>
    <x v="67"/>
    <x v="102"/>
    <x v="0"/>
    <x v="1"/>
    <x v="0"/>
    <x v="4"/>
    <s v="Czech Republic"/>
    <x v="0"/>
    <d v="2014-12-16T00:00:00"/>
    <x v="64"/>
  </r>
  <r>
    <x v="89"/>
    <x v="28"/>
    <s v="6-4 7-6"/>
    <x v="89"/>
    <x v="26"/>
    <x v="0"/>
    <x v="1"/>
    <x v="0"/>
    <x v="4"/>
    <s v="Czech Republic"/>
    <x v="0"/>
    <d v="2014-12-17T00:00:00"/>
    <x v="65"/>
  </r>
  <r>
    <x v="19"/>
    <x v="65"/>
    <s v="7-5 7-6"/>
    <x v="19"/>
    <x v="63"/>
    <x v="0"/>
    <x v="1"/>
    <x v="0"/>
    <x v="4"/>
    <s v="Czech Republic"/>
    <x v="0"/>
    <d v="2014-12-17T00:00:00"/>
    <x v="65"/>
  </r>
  <r>
    <x v="90"/>
    <x v="60"/>
    <s v="7-6 6-2"/>
    <x v="90"/>
    <x v="58"/>
    <x v="0"/>
    <x v="1"/>
    <x v="0"/>
    <x v="4"/>
    <s v="Czech Republic"/>
    <x v="0"/>
    <d v="2014-12-17T00:00:00"/>
    <x v="65"/>
  </r>
  <r>
    <x v="78"/>
    <x v="70"/>
    <s v="4-6 7-6 1-0 RET"/>
    <x v="78"/>
    <x v="68"/>
    <x v="0"/>
    <x v="1"/>
    <x v="0"/>
    <x v="4"/>
    <s v="Czech Republic"/>
    <x v="0"/>
    <d v="2014-12-17T00:00:00"/>
    <x v="65"/>
  </r>
  <r>
    <x v="50"/>
    <x v="28"/>
    <s v="7-6 4-6 7-5"/>
    <x v="50"/>
    <x v="26"/>
    <x v="0"/>
    <x v="1"/>
    <x v="0"/>
    <x v="4"/>
    <s v="Czech Republic"/>
    <x v="0"/>
    <d v="2014-12-18T00:00:00"/>
    <x v="66"/>
  </r>
  <r>
    <x v="64"/>
    <x v="104"/>
    <s v="7-6 6-0"/>
    <x v="64"/>
    <x v="100"/>
    <x v="0"/>
    <x v="1"/>
    <x v="0"/>
    <x v="4"/>
    <s v="Czech Republic"/>
    <x v="0"/>
    <d v="2014-12-18T00:00:00"/>
    <x v="66"/>
  </r>
  <r>
    <x v="69"/>
    <x v="60"/>
    <s v="7-5 6-4"/>
    <x v="69"/>
    <x v="58"/>
    <x v="0"/>
    <x v="1"/>
    <x v="0"/>
    <x v="4"/>
    <s v="Czech Republic"/>
    <x v="0"/>
    <d v="2014-12-18T00:00:00"/>
    <x v="66"/>
  </r>
  <r>
    <x v="78"/>
    <x v="106"/>
    <s v="6-4 6-2"/>
    <x v="78"/>
    <x v="102"/>
    <x v="0"/>
    <x v="1"/>
    <x v="0"/>
    <x v="4"/>
    <s v="Czech Republic"/>
    <x v="0"/>
    <d v="2014-12-18T00:00:00"/>
    <x v="66"/>
  </r>
  <r>
    <x v="28"/>
    <x v="105"/>
    <s v="6-4 6-2"/>
    <x v="28"/>
    <x v="101"/>
    <x v="0"/>
    <x v="2"/>
    <x v="0"/>
    <x v="4"/>
    <s v="Czech Republic"/>
    <x v="0"/>
    <d v="2014-12-19T00:00:00"/>
    <x v="67"/>
  </r>
  <r>
    <x v="67"/>
    <x v="101"/>
    <s v="1-0 RET"/>
    <x v="67"/>
    <x v="97"/>
    <x v="0"/>
    <x v="2"/>
    <x v="0"/>
    <x v="4"/>
    <s v="Czech Republic"/>
    <x v="0"/>
    <d v="2014-12-19T00:00:00"/>
    <x v="67"/>
  </r>
  <r>
    <x v="52"/>
    <x v="107"/>
    <s v="4-6 6-0 6-3"/>
    <x v="52"/>
    <x v="103"/>
    <x v="0"/>
    <x v="2"/>
    <x v="0"/>
    <x v="4"/>
    <s v="Czech Republic"/>
    <x v="0"/>
    <d v="2014-12-19T00:00:00"/>
    <x v="67"/>
  </r>
  <r>
    <x v="74"/>
    <x v="57"/>
    <s v="6-4 6-3"/>
    <x v="74"/>
    <x v="55"/>
    <x v="0"/>
    <x v="2"/>
    <x v="0"/>
    <x v="4"/>
    <s v="Czech Republic"/>
    <x v="0"/>
    <d v="2014-12-19T00:00:00"/>
    <x v="67"/>
  </r>
  <r>
    <x v="91"/>
    <x v="108"/>
    <s v="6-1 6-2"/>
    <x v="91"/>
    <x v="104"/>
    <x v="0"/>
    <x v="5"/>
    <x v="0"/>
    <x v="4"/>
    <s v="Czech Republic"/>
    <x v="0"/>
    <d v="2014-12-16T00:00:00"/>
    <x v="68"/>
  </r>
  <r>
    <x v="5"/>
    <x v="109"/>
    <s v="6-2 6-2"/>
    <x v="5"/>
    <x v="105"/>
    <x v="0"/>
    <x v="5"/>
    <x v="0"/>
    <x v="4"/>
    <s v="Czech Republic"/>
    <x v="0"/>
    <d v="2014-12-16T00:00:00"/>
    <x v="68"/>
  </r>
  <r>
    <x v="87"/>
    <x v="110"/>
    <s v="6-7 6-4 6-1"/>
    <x v="87"/>
    <x v="106"/>
    <x v="0"/>
    <x v="5"/>
    <x v="0"/>
    <x v="4"/>
    <s v="Czech Republic"/>
    <x v="0"/>
    <d v="2014-12-16T00:00:00"/>
    <x v="68"/>
  </r>
  <r>
    <x v="92"/>
    <x v="97"/>
    <s v="6-4 6-4"/>
    <x v="92"/>
    <x v="94"/>
    <x v="0"/>
    <x v="5"/>
    <x v="0"/>
    <x v="4"/>
    <s v="Czech Republic"/>
    <x v="0"/>
    <d v="2014-12-16T00:00:00"/>
    <x v="68"/>
  </r>
  <r>
    <x v="63"/>
    <x v="111"/>
    <s v="6-0 6-3"/>
    <x v="63"/>
    <x v="107"/>
    <x v="0"/>
    <x v="5"/>
    <x v="0"/>
    <x v="5"/>
    <s v="Czech Republic"/>
    <x v="0"/>
    <d v="2015-12-17T00:00:00"/>
    <x v="69"/>
  </r>
  <r>
    <x v="37"/>
    <x v="44"/>
    <s v="6-4 6-4"/>
    <x v="37"/>
    <x v="42"/>
    <x v="0"/>
    <x v="5"/>
    <x v="0"/>
    <x v="5"/>
    <s v="Czech Republic"/>
    <x v="0"/>
    <d v="2015-12-17T00:00:00"/>
    <x v="69"/>
  </r>
  <r>
    <x v="64"/>
    <x v="2"/>
    <s v="6-1 6-4"/>
    <x v="64"/>
    <x v="2"/>
    <x v="0"/>
    <x v="5"/>
    <x v="0"/>
    <x v="5"/>
    <s v="Czech Republic"/>
    <x v="0"/>
    <d v="2015-12-17T00:00:00"/>
    <x v="69"/>
  </r>
  <r>
    <x v="93"/>
    <x v="18"/>
    <s v="5-7 7-6 7-6"/>
    <x v="93"/>
    <x v="16"/>
    <x v="0"/>
    <x v="5"/>
    <x v="0"/>
    <x v="5"/>
    <s v="Czech Republic"/>
    <x v="0"/>
    <d v="2015-12-17T00:00:00"/>
    <x v="69"/>
  </r>
  <r>
    <x v="94"/>
    <x v="112"/>
    <s v="6-1 3-6 6-3"/>
    <x v="94"/>
    <x v="108"/>
    <x v="0"/>
    <x v="4"/>
    <x v="0"/>
    <x v="5"/>
    <s v="Czech Republic"/>
    <x v="0"/>
    <d v="2015-12-17T00:00:00"/>
    <x v="70"/>
  </r>
  <r>
    <x v="35"/>
    <x v="38"/>
    <s v="6-2 6-3"/>
    <x v="35"/>
    <x v="36"/>
    <x v="0"/>
    <x v="4"/>
    <x v="0"/>
    <x v="5"/>
    <s v="Czech Republic"/>
    <x v="0"/>
    <d v="2015-12-17T00:00:00"/>
    <x v="70"/>
  </r>
  <r>
    <x v="95"/>
    <x v="66"/>
    <s v="2-6 6-4 6-0"/>
    <x v="95"/>
    <x v="64"/>
    <x v="0"/>
    <x v="4"/>
    <x v="0"/>
    <x v="5"/>
    <s v="Czech Republic"/>
    <x v="0"/>
    <d v="2015-12-17T00:00:00"/>
    <x v="70"/>
  </r>
  <r>
    <x v="57"/>
    <x v="52"/>
    <s v="6-4 6-2"/>
    <x v="57"/>
    <x v="50"/>
    <x v="0"/>
    <x v="4"/>
    <x v="0"/>
    <x v="5"/>
    <s v="Czech Republic"/>
    <x v="0"/>
    <d v="2015-12-17T00:00:00"/>
    <x v="70"/>
  </r>
  <r>
    <x v="96"/>
    <x v="113"/>
    <s v="6-1 6-4"/>
    <x v="96"/>
    <x v="109"/>
    <x v="0"/>
    <x v="2"/>
    <x v="0"/>
    <x v="5"/>
    <s v="Czech Republic"/>
    <x v="0"/>
    <d v="2015-12-18T00:00:00"/>
    <x v="71"/>
  </r>
  <r>
    <x v="21"/>
    <x v="114"/>
    <s v="7-6 7-6"/>
    <x v="21"/>
    <x v="110"/>
    <x v="0"/>
    <x v="2"/>
    <x v="0"/>
    <x v="5"/>
    <s v="Czech Republic"/>
    <x v="0"/>
    <d v="2015-12-18T00:00:00"/>
    <x v="71"/>
  </r>
  <r>
    <x v="23"/>
    <x v="101"/>
    <s v="7-6 3-6 6-1"/>
    <x v="23"/>
    <x v="97"/>
    <x v="0"/>
    <x v="2"/>
    <x v="0"/>
    <x v="5"/>
    <s v="Czech Republic"/>
    <x v="0"/>
    <d v="2015-12-18T00:00:00"/>
    <x v="71"/>
  </r>
  <r>
    <x v="82"/>
    <x v="75"/>
    <s v="6-7 6-4 6-3"/>
    <x v="82"/>
    <x v="73"/>
    <x v="0"/>
    <x v="2"/>
    <x v="0"/>
    <x v="5"/>
    <s v="Czech Republic"/>
    <x v="0"/>
    <d v="2015-12-18T00:00:00"/>
    <x v="71"/>
  </r>
  <r>
    <x v="22"/>
    <x v="112"/>
    <s v="6-7 6-4 6-1"/>
    <x v="22"/>
    <x v="108"/>
    <x v="0"/>
    <x v="2"/>
    <x v="0"/>
    <x v="5"/>
    <s v="Czech Republic"/>
    <x v="0"/>
    <d v="2015-12-19T00:00:00"/>
    <x v="72"/>
  </r>
  <r>
    <x v="23"/>
    <x v="38"/>
    <s v="6-4 6-1"/>
    <x v="23"/>
    <x v="36"/>
    <x v="0"/>
    <x v="2"/>
    <x v="0"/>
    <x v="5"/>
    <s v="Czech Republic"/>
    <x v="0"/>
    <d v="2015-12-19T00:00:00"/>
    <x v="72"/>
  </r>
  <r>
    <x v="95"/>
    <x v="75"/>
    <s v="6-1 2-6 7-6"/>
    <x v="95"/>
    <x v="73"/>
    <x v="0"/>
    <x v="2"/>
    <x v="0"/>
    <x v="5"/>
    <s v="Czech Republic"/>
    <x v="0"/>
    <d v="2015-12-19T00:00:00"/>
    <x v="72"/>
  </r>
  <r>
    <x v="57"/>
    <x v="57"/>
    <s v="6-3 6-2"/>
    <x v="57"/>
    <x v="55"/>
    <x v="0"/>
    <x v="2"/>
    <x v="0"/>
    <x v="5"/>
    <s v="Czech Republic"/>
    <x v="0"/>
    <d v="2015-12-19T00:00:00"/>
    <x v="72"/>
  </r>
  <r>
    <x v="96"/>
    <x v="38"/>
    <s v="6-3 6-2"/>
    <x v="96"/>
    <x v="36"/>
    <x v="0"/>
    <x v="2"/>
    <x v="0"/>
    <x v="5"/>
    <s v="Czech Republic"/>
    <x v="0"/>
    <d v="2015-12-20T00:00:00"/>
    <x v="73"/>
  </r>
  <r>
    <x v="74"/>
    <x v="4"/>
    <s v="6-1 6-1"/>
    <x v="74"/>
    <x v="4"/>
    <x v="0"/>
    <x v="2"/>
    <x v="0"/>
    <x v="5"/>
    <s v="Czech Republic"/>
    <x v="0"/>
    <d v="2015-12-20T00:00:00"/>
    <x v="73"/>
  </r>
  <r>
    <x v="82"/>
    <x v="115"/>
    <s v="6-1 6-2"/>
    <x v="82"/>
    <x v="111"/>
    <x v="0"/>
    <x v="2"/>
    <x v="0"/>
    <x v="5"/>
    <s v="Czech Republic"/>
    <x v="0"/>
    <d v="2015-12-20T00:00:00"/>
    <x v="73"/>
  </r>
  <r>
    <x v="81"/>
    <x v="83"/>
    <s v="6-7 7-6 6-4"/>
    <x v="81"/>
    <x v="81"/>
    <x v="0"/>
    <x v="2"/>
    <x v="0"/>
    <x v="5"/>
    <s v="Czech Republic"/>
    <x v="0"/>
    <d v="2015-12-20T00:00:00"/>
    <x v="73"/>
  </r>
  <r>
    <x v="79"/>
    <x v="116"/>
    <s v="6-2 6-1"/>
    <x v="79"/>
    <x v="112"/>
    <x v="0"/>
    <x v="0"/>
    <x v="0"/>
    <x v="5"/>
    <s v="Czech Republic"/>
    <x v="0"/>
    <d v="2015-12-18T00:00:00"/>
    <x v="74"/>
  </r>
  <r>
    <x v="97"/>
    <x v="50"/>
    <s v="6-4 6-3"/>
    <x v="97"/>
    <x v="48"/>
    <x v="0"/>
    <x v="0"/>
    <x v="0"/>
    <x v="5"/>
    <s v="Czech Republic"/>
    <x v="0"/>
    <d v="2015-12-18T00:00:00"/>
    <x v="74"/>
  </r>
  <r>
    <x v="10"/>
    <x v="70"/>
    <s v="6-4 7-6"/>
    <x v="10"/>
    <x v="68"/>
    <x v="0"/>
    <x v="0"/>
    <x v="0"/>
    <x v="5"/>
    <s v="Czech Republic"/>
    <x v="0"/>
    <d v="2015-12-18T00:00:00"/>
    <x v="74"/>
  </r>
  <r>
    <x v="98"/>
    <x v="117"/>
    <s v="7-5 6-4"/>
    <x v="98"/>
    <x v="113"/>
    <x v="0"/>
    <x v="0"/>
    <x v="0"/>
    <x v="5"/>
    <s v="Czech Republic"/>
    <x v="0"/>
    <d v="2015-12-18T00:00:00"/>
    <x v="74"/>
  </r>
  <r>
    <x v="66"/>
    <x v="74"/>
    <s v="5-7 7-5 6-3"/>
    <x v="66"/>
    <x v="72"/>
    <x v="0"/>
    <x v="0"/>
    <x v="0"/>
    <x v="5"/>
    <s v="Czech Republic"/>
    <x v="0"/>
    <d v="2015-12-19T00:00:00"/>
    <x v="75"/>
  </r>
  <r>
    <x v="97"/>
    <x v="85"/>
    <s v="6-1 6-3"/>
    <x v="97"/>
    <x v="82"/>
    <x v="0"/>
    <x v="0"/>
    <x v="0"/>
    <x v="5"/>
    <s v="Czech Republic"/>
    <x v="0"/>
    <d v="2015-12-19T00:00:00"/>
    <x v="75"/>
  </r>
  <r>
    <x v="37"/>
    <x v="70"/>
    <s v="7-6 7-6"/>
    <x v="37"/>
    <x v="68"/>
    <x v="0"/>
    <x v="0"/>
    <x v="0"/>
    <x v="5"/>
    <s v="Czech Republic"/>
    <x v="0"/>
    <d v="2015-12-19T00:00:00"/>
    <x v="75"/>
  </r>
  <r>
    <x v="98"/>
    <x v="65"/>
    <s v="6-3 6-3"/>
    <x v="98"/>
    <x v="63"/>
    <x v="0"/>
    <x v="0"/>
    <x v="0"/>
    <x v="5"/>
    <s v="Czech Republic"/>
    <x v="0"/>
    <d v="2015-12-19T00:00:00"/>
    <x v="75"/>
  </r>
  <r>
    <x v="79"/>
    <x v="74"/>
    <s v="6-4 6-2"/>
    <x v="79"/>
    <x v="72"/>
    <x v="0"/>
    <x v="0"/>
    <x v="0"/>
    <x v="5"/>
    <s v="Czech Republic"/>
    <x v="0"/>
    <d v="2015-12-20T00:00:00"/>
    <x v="76"/>
  </r>
  <r>
    <x v="11"/>
    <x v="15"/>
    <s v="6-1 6-4"/>
    <x v="11"/>
    <x v="13"/>
    <x v="0"/>
    <x v="0"/>
    <x v="0"/>
    <x v="5"/>
    <s v="Czech Republic"/>
    <x v="0"/>
    <d v="2015-12-20T00:00:00"/>
    <x v="76"/>
  </r>
  <r>
    <x v="10"/>
    <x v="65"/>
    <s v="6-1 6-4"/>
    <x v="10"/>
    <x v="63"/>
    <x v="0"/>
    <x v="0"/>
    <x v="0"/>
    <x v="5"/>
    <s v="Czech Republic"/>
    <x v="0"/>
    <d v="2015-12-20T00:00:00"/>
    <x v="76"/>
  </r>
  <r>
    <x v="61"/>
    <x v="18"/>
    <s v="6-2 6-4"/>
    <x v="61"/>
    <x v="16"/>
    <x v="0"/>
    <x v="0"/>
    <x v="0"/>
    <x v="5"/>
    <s v="Czech Republic"/>
    <x v="0"/>
    <d v="2015-12-20T00:00:00"/>
    <x v="76"/>
  </r>
  <r>
    <x v="73"/>
    <x v="111"/>
    <s v="3-6 6-4 RET"/>
    <x v="73"/>
    <x v="107"/>
    <x v="0"/>
    <x v="5"/>
    <x v="0"/>
    <x v="5"/>
    <s v="Czech Republic"/>
    <x v="0"/>
    <d v="2015-12-18T00:00:00"/>
    <x v="77"/>
  </r>
  <r>
    <x v="42"/>
    <x v="52"/>
    <s v="6-1 6-1"/>
    <x v="42"/>
    <x v="50"/>
    <x v="0"/>
    <x v="5"/>
    <x v="0"/>
    <x v="5"/>
    <s v="Czech Republic"/>
    <x v="0"/>
    <d v="2015-12-18T00:00:00"/>
    <x v="77"/>
  </r>
  <r>
    <x v="5"/>
    <x v="103"/>
    <s v="6-3 6-4"/>
    <x v="5"/>
    <x v="99"/>
    <x v="0"/>
    <x v="5"/>
    <x v="0"/>
    <x v="5"/>
    <s v="Czech Republic"/>
    <x v="0"/>
    <d v="2015-12-18T00:00:00"/>
    <x v="77"/>
  </r>
  <r>
    <x v="93"/>
    <x v="51"/>
    <s v="6-3 3-6 6-4"/>
    <x v="93"/>
    <x v="49"/>
    <x v="0"/>
    <x v="5"/>
    <x v="0"/>
    <x v="5"/>
    <s v="Czech Republic"/>
    <x v="0"/>
    <d v="2015-12-18T00:00:00"/>
    <x v="77"/>
  </r>
  <r>
    <x v="73"/>
    <x v="118"/>
    <s v="4-6 6-0 7-6"/>
    <x v="73"/>
    <x v="114"/>
    <x v="0"/>
    <x v="5"/>
    <x v="0"/>
    <x v="5"/>
    <s v="Czech Republic"/>
    <x v="0"/>
    <d v="2015-12-19T00:00:00"/>
    <x v="78"/>
  </r>
  <r>
    <x v="60"/>
    <x v="119"/>
    <s v="6-2 7-6"/>
    <x v="60"/>
    <x v="115"/>
    <x v="0"/>
    <x v="5"/>
    <x v="0"/>
    <x v="5"/>
    <s v="Czech Republic"/>
    <x v="0"/>
    <d v="2015-12-19T00:00:00"/>
    <x v="78"/>
  </r>
  <r>
    <x v="72"/>
    <x v="103"/>
    <s v="6-4 6-4"/>
    <x v="72"/>
    <x v="99"/>
    <x v="0"/>
    <x v="5"/>
    <x v="0"/>
    <x v="5"/>
    <s v="Czech Republic"/>
    <x v="0"/>
    <d v="2015-12-19T00:00:00"/>
    <x v="78"/>
  </r>
  <r>
    <x v="99"/>
    <x v="51"/>
    <s v="6-3 6-3"/>
    <x v="99"/>
    <x v="49"/>
    <x v="0"/>
    <x v="5"/>
    <x v="0"/>
    <x v="5"/>
    <s v="Czech Republic"/>
    <x v="0"/>
    <d v="2015-12-19T00:00:00"/>
    <x v="78"/>
  </r>
  <r>
    <x v="21"/>
    <x v="117"/>
    <s v="6-4 7-5"/>
    <x v="21"/>
    <x v="113"/>
    <x v="0"/>
    <x v="2"/>
    <x v="0"/>
    <x v="5"/>
    <s v="Czech Republic"/>
    <x v="0"/>
    <d v="2015-12-21T00:00:00"/>
    <x v="79"/>
  </r>
  <r>
    <x v="82"/>
    <x v="50"/>
    <s v="6-2 7-6"/>
    <x v="82"/>
    <x v="48"/>
    <x v="0"/>
    <x v="2"/>
    <x v="0"/>
    <x v="5"/>
    <s v="Czech Republic"/>
    <x v="0"/>
    <d v="2015-12-21T00:00:00"/>
    <x v="79"/>
  </r>
  <r>
    <x v="28"/>
    <x v="87"/>
    <s v="6-3 6-4"/>
    <x v="28"/>
    <x v="84"/>
    <x v="0"/>
    <x v="2"/>
    <x v="0"/>
    <x v="5"/>
    <s v="Czech Republic"/>
    <x v="0"/>
    <d v="2015-12-21T00:00:00"/>
    <x v="79"/>
  </r>
  <r>
    <x v="81"/>
    <x v="49"/>
    <s v="3-6 7-6 6-4"/>
    <x v="81"/>
    <x v="47"/>
    <x v="0"/>
    <x v="2"/>
    <x v="0"/>
    <x v="5"/>
    <s v="Czech Republic"/>
    <x v="0"/>
    <d v="2015-12-21T00:00:00"/>
    <x v="79"/>
  </r>
  <r>
    <x v="100"/>
    <x v="97"/>
    <s v="6-3 6-3"/>
    <x v="100"/>
    <x v="94"/>
    <x v="0"/>
    <x v="6"/>
    <x v="0"/>
    <x v="6"/>
    <s v="Czech Republic"/>
    <x v="0"/>
    <d v="2016-12-16T00:00:00"/>
    <x v="80"/>
  </r>
  <r>
    <x v="57"/>
    <x v="120"/>
    <s v="7-6 7-6"/>
    <x v="57"/>
    <x v="116"/>
    <x v="0"/>
    <x v="6"/>
    <x v="0"/>
    <x v="6"/>
    <s v="Czech Republic"/>
    <x v="0"/>
    <d v="2016-12-16T00:00:00"/>
    <x v="80"/>
  </r>
  <r>
    <x v="101"/>
    <x v="115"/>
    <s v="6-3 6-4"/>
    <x v="101"/>
    <x v="111"/>
    <x v="0"/>
    <x v="6"/>
    <x v="0"/>
    <x v="6"/>
    <s v="Czech Republic"/>
    <x v="0"/>
    <d v="2016-12-16T00:00:00"/>
    <x v="80"/>
  </r>
  <r>
    <x v="58"/>
    <x v="121"/>
    <s v="6-1 6-4"/>
    <x v="58"/>
    <x v="117"/>
    <x v="0"/>
    <x v="6"/>
    <x v="0"/>
    <x v="6"/>
    <s v="Czech Republic"/>
    <x v="0"/>
    <d v="2016-12-16T00:00:00"/>
    <x v="80"/>
  </r>
  <r>
    <x v="102"/>
    <x v="122"/>
    <s v="3-6 6-3 6-2"/>
    <x v="102"/>
    <x v="118"/>
    <x v="0"/>
    <x v="7"/>
    <x v="0"/>
    <x v="6"/>
    <s v="Czech Republic"/>
    <x v="0"/>
    <d v="2016-12-16T00:00:00"/>
    <x v="81"/>
  </r>
  <r>
    <x v="62"/>
    <x v="66"/>
    <s v="6-1 6-4"/>
    <x v="62"/>
    <x v="64"/>
    <x v="0"/>
    <x v="7"/>
    <x v="0"/>
    <x v="6"/>
    <s v="Czech Republic"/>
    <x v="0"/>
    <d v="2016-12-16T00:00:00"/>
    <x v="81"/>
  </r>
  <r>
    <x v="60"/>
    <x v="65"/>
    <s v="6-2 6-3"/>
    <x v="60"/>
    <x v="63"/>
    <x v="0"/>
    <x v="7"/>
    <x v="0"/>
    <x v="6"/>
    <s v="Czech Republic"/>
    <x v="0"/>
    <d v="2016-12-16T00:00:00"/>
    <x v="81"/>
  </r>
  <r>
    <x v="12"/>
    <x v="28"/>
    <s v="3-6 6-3 7-5"/>
    <x v="12"/>
    <x v="26"/>
    <x v="0"/>
    <x v="7"/>
    <x v="0"/>
    <x v="6"/>
    <s v="Czech Republic"/>
    <x v="0"/>
    <d v="2016-12-16T00:00:00"/>
    <x v="81"/>
  </r>
  <r>
    <x v="74"/>
    <x v="123"/>
    <s v="6-4 5-7 6-3"/>
    <x v="74"/>
    <x v="119"/>
    <x v="0"/>
    <x v="2"/>
    <x v="0"/>
    <x v="6"/>
    <s v="Czech Republic"/>
    <x v="0"/>
    <d v="2016-12-17T00:00:00"/>
    <x v="82"/>
  </r>
  <r>
    <x v="28"/>
    <x v="124"/>
    <s v="6-3 6-2"/>
    <x v="28"/>
    <x v="120"/>
    <x v="0"/>
    <x v="2"/>
    <x v="0"/>
    <x v="6"/>
    <s v="Czech Republic"/>
    <x v="0"/>
    <d v="2016-12-17T00:00:00"/>
    <x v="82"/>
  </r>
  <r>
    <x v="84"/>
    <x v="125"/>
    <s v="6-3 7-6"/>
    <x v="84"/>
    <x v="121"/>
    <x v="0"/>
    <x v="2"/>
    <x v="0"/>
    <x v="6"/>
    <s v="Czech Republic"/>
    <x v="0"/>
    <d v="2016-12-17T00:00:00"/>
    <x v="82"/>
  </r>
  <r>
    <x v="103"/>
    <x v="126"/>
    <s v="6-3 6-2"/>
    <x v="103"/>
    <x v="122"/>
    <x v="0"/>
    <x v="2"/>
    <x v="0"/>
    <x v="6"/>
    <s v="Czech Republic"/>
    <x v="0"/>
    <d v="2016-12-17T00:00:00"/>
    <x v="82"/>
  </r>
  <r>
    <x v="103"/>
    <x v="52"/>
    <s v="4-6 6-3 6-0"/>
    <x v="103"/>
    <x v="50"/>
    <x v="0"/>
    <x v="2"/>
    <x v="0"/>
    <x v="6"/>
    <s v="Czech Republic"/>
    <x v="0"/>
    <d v="2016-12-18T00:00:00"/>
    <x v="83"/>
  </r>
  <r>
    <x v="12"/>
    <x v="125"/>
    <s v="6-3 6-2"/>
    <x v="12"/>
    <x v="121"/>
    <x v="0"/>
    <x v="2"/>
    <x v="0"/>
    <x v="6"/>
    <s v="Czech Republic"/>
    <x v="0"/>
    <d v="2016-12-18T00:00:00"/>
    <x v="83"/>
  </r>
  <r>
    <x v="104"/>
    <x v="127"/>
    <s v="4-6 6-3 6-4"/>
    <x v="104"/>
    <x v="123"/>
    <x v="0"/>
    <x v="2"/>
    <x v="0"/>
    <x v="6"/>
    <s v="Czech Republic"/>
    <x v="0"/>
    <d v="2016-12-18T00:00:00"/>
    <x v="83"/>
  </r>
  <r>
    <x v="98"/>
    <x v="66"/>
    <s v="6-4 6-2"/>
    <x v="98"/>
    <x v="64"/>
    <x v="0"/>
    <x v="2"/>
    <x v="0"/>
    <x v="6"/>
    <s v="Czech Republic"/>
    <x v="0"/>
    <d v="2016-12-18T00:00:00"/>
    <x v="83"/>
  </r>
  <r>
    <x v="105"/>
    <x v="66"/>
    <s v="6-0 6-3"/>
    <x v="105"/>
    <x v="64"/>
    <x v="0"/>
    <x v="2"/>
    <x v="0"/>
    <x v="6"/>
    <s v="Czech Republic"/>
    <x v="0"/>
    <d v="2016-12-19T00:00:00"/>
    <x v="84"/>
  </r>
  <r>
    <x v="81"/>
    <x v="52"/>
    <s v="6-1 6-4"/>
    <x v="81"/>
    <x v="50"/>
    <x v="0"/>
    <x v="2"/>
    <x v="0"/>
    <x v="6"/>
    <s v="Czech Republic"/>
    <x v="0"/>
    <d v="2016-12-19T00:00:00"/>
    <x v="84"/>
  </r>
  <r>
    <x v="102"/>
    <x v="72"/>
    <s v="6-4 6-3"/>
    <x v="102"/>
    <x v="70"/>
    <x v="0"/>
    <x v="2"/>
    <x v="0"/>
    <x v="6"/>
    <s v="Czech Republic"/>
    <x v="0"/>
    <d v="2016-12-19T00:00:00"/>
    <x v="84"/>
  </r>
  <r>
    <x v="12"/>
    <x v="128"/>
    <s v="6-4 2-6 7-6"/>
    <x v="12"/>
    <x v="124"/>
    <x v="0"/>
    <x v="2"/>
    <x v="0"/>
    <x v="6"/>
    <s v="Czech Republic"/>
    <x v="0"/>
    <d v="2016-12-19T00:00:00"/>
    <x v="84"/>
  </r>
  <r>
    <x v="79"/>
    <x v="83"/>
    <s v="6-7 6-2 6-6 RET"/>
    <x v="79"/>
    <x v="81"/>
    <x v="0"/>
    <x v="0"/>
    <x v="0"/>
    <x v="6"/>
    <s v="Czech Republic"/>
    <x v="0"/>
    <d v="2016-12-17T00:00:00"/>
    <x v="85"/>
  </r>
  <r>
    <x v="11"/>
    <x v="115"/>
    <s v="6-1 6-1"/>
    <x v="11"/>
    <x v="111"/>
    <x v="0"/>
    <x v="0"/>
    <x v="0"/>
    <x v="6"/>
    <s v="Czech Republic"/>
    <x v="0"/>
    <d v="2016-12-17T00:00:00"/>
    <x v="85"/>
  </r>
  <r>
    <x v="10"/>
    <x v="121"/>
    <s v="6-0 6-4"/>
    <x v="10"/>
    <x v="117"/>
    <x v="0"/>
    <x v="0"/>
    <x v="0"/>
    <x v="6"/>
    <s v="Czech Republic"/>
    <x v="0"/>
    <d v="2016-12-17T00:00:00"/>
    <x v="85"/>
  </r>
  <r>
    <x v="61"/>
    <x v="129"/>
    <s v="6-0 6-4"/>
    <x v="61"/>
    <x v="125"/>
    <x v="0"/>
    <x v="0"/>
    <x v="0"/>
    <x v="6"/>
    <s v="Czech Republic"/>
    <x v="0"/>
    <d v="2016-12-17T00:00:00"/>
    <x v="85"/>
  </r>
  <r>
    <x v="76"/>
    <x v="129"/>
    <s v="7-6(4) 6-3"/>
    <x v="76"/>
    <x v="125"/>
    <x v="0"/>
    <x v="0"/>
    <x v="0"/>
    <x v="6"/>
    <s v="Czech Republic"/>
    <x v="0"/>
    <d v="2016-12-18T00:00:00"/>
    <x v="86"/>
  </r>
  <r>
    <x v="23"/>
    <x v="130"/>
    <s v="6-1 6-2"/>
    <x v="23"/>
    <x v="126"/>
    <x v="0"/>
    <x v="0"/>
    <x v="0"/>
    <x v="6"/>
    <s v="Czech Republic"/>
    <x v="0"/>
    <d v="2016-12-18T00:00:00"/>
    <x v="86"/>
  </r>
  <r>
    <x v="22"/>
    <x v="83"/>
    <s v="6-4 4-6 7-6(5)"/>
    <x v="22"/>
    <x v="81"/>
    <x v="0"/>
    <x v="0"/>
    <x v="0"/>
    <x v="6"/>
    <s v="Czech Republic"/>
    <x v="0"/>
    <d v="2016-12-18T00:00:00"/>
    <x v="86"/>
  </r>
  <r>
    <x v="69"/>
    <x v="121"/>
    <s v="6-7(4) 6-3 6-3"/>
    <x v="69"/>
    <x v="117"/>
    <x v="0"/>
    <x v="0"/>
    <x v="0"/>
    <x v="6"/>
    <s v="Czech Republic"/>
    <x v="0"/>
    <d v="2016-12-18T00:00:00"/>
    <x v="86"/>
  </r>
  <r>
    <x v="76"/>
    <x v="49"/>
    <s v="7-5 6-3"/>
    <x v="76"/>
    <x v="47"/>
    <x v="0"/>
    <x v="0"/>
    <x v="0"/>
    <x v="6"/>
    <s v="Czech Republic"/>
    <x v="0"/>
    <d v="2016-12-19T00:00:00"/>
    <x v="87"/>
  </r>
  <r>
    <x v="23"/>
    <x v="91"/>
    <s v="6-2 2-6 6-1"/>
    <x v="23"/>
    <x v="88"/>
    <x v="0"/>
    <x v="0"/>
    <x v="0"/>
    <x v="6"/>
    <s v="Czech Republic"/>
    <x v="0"/>
    <d v="2016-12-19T00:00:00"/>
    <x v="87"/>
  </r>
  <r>
    <x v="79"/>
    <x v="5"/>
    <s v="6-3 6-1"/>
    <x v="79"/>
    <x v="5"/>
    <x v="0"/>
    <x v="0"/>
    <x v="0"/>
    <x v="6"/>
    <s v="Czech Republic"/>
    <x v="0"/>
    <d v="2016-12-19T00:00:00"/>
    <x v="87"/>
  </r>
  <r>
    <x v="11"/>
    <x v="75"/>
    <s v="2-6 6-0 6-4"/>
    <x v="11"/>
    <x v="73"/>
    <x v="0"/>
    <x v="0"/>
    <x v="0"/>
    <x v="6"/>
    <s v="Czech Republic"/>
    <x v="0"/>
    <d v="2016-12-19T00:00:00"/>
    <x v="87"/>
  </r>
  <r>
    <x v="106"/>
    <x v="73"/>
    <s v="6-1 6-4"/>
    <x v="106"/>
    <x v="71"/>
    <x v="0"/>
    <x v="7"/>
    <x v="0"/>
    <x v="6"/>
    <s v="Czech Republic"/>
    <x v="0"/>
    <d v="2016-12-17T00:00:00"/>
    <x v="88"/>
  </r>
  <r>
    <x v="101"/>
    <x v="65"/>
    <s v="6-4 6-3"/>
    <x v="101"/>
    <x v="63"/>
    <x v="0"/>
    <x v="7"/>
    <x v="0"/>
    <x v="6"/>
    <s v="Czech Republic"/>
    <x v="0"/>
    <d v="2016-12-17T00:00:00"/>
    <x v="88"/>
  </r>
  <r>
    <x v="30"/>
    <x v="9"/>
    <s v="3-6 6-4 6-4"/>
    <x v="30"/>
    <x v="8"/>
    <x v="0"/>
    <x v="7"/>
    <x v="0"/>
    <x v="6"/>
    <s v="Czech Republic"/>
    <x v="0"/>
    <d v="2016-12-17T00:00:00"/>
    <x v="88"/>
  </r>
  <r>
    <x v="37"/>
    <x v="97"/>
    <s v="7-6 3-6 7-5"/>
    <x v="37"/>
    <x v="94"/>
    <x v="0"/>
    <x v="7"/>
    <x v="0"/>
    <x v="6"/>
    <s v="Czech Republic"/>
    <x v="0"/>
    <d v="2016-12-17T00:00:00"/>
    <x v="88"/>
  </r>
  <r>
    <x v="74"/>
    <x v="114"/>
    <s v="6-1 4-6 6-4"/>
    <x v="74"/>
    <x v="110"/>
    <x v="0"/>
    <x v="2"/>
    <x v="0"/>
    <x v="6"/>
    <s v="Czech Republic"/>
    <x v="0"/>
    <d v="2016-12-21T00:00:00"/>
    <x v="89"/>
  </r>
  <r>
    <x v="84"/>
    <x v="94"/>
    <s v="7-6 4-6 6-4"/>
    <x v="84"/>
    <x v="91"/>
    <x v="0"/>
    <x v="2"/>
    <x v="0"/>
    <x v="6"/>
    <s v="Czech Republic"/>
    <x v="0"/>
    <d v="2016-12-21T00:00:00"/>
    <x v="89"/>
  </r>
  <r>
    <x v="69"/>
    <x v="101"/>
    <s v="6-2 6-3"/>
    <x v="69"/>
    <x v="97"/>
    <x v="0"/>
    <x v="2"/>
    <x v="0"/>
    <x v="6"/>
    <s v="Czech Republic"/>
    <x v="0"/>
    <d v="2016-12-21T00:00:00"/>
    <x v="89"/>
  </r>
  <r>
    <x v="71"/>
    <x v="5"/>
    <s v="6-3 6-3"/>
    <x v="71"/>
    <x v="5"/>
    <x v="0"/>
    <x v="2"/>
    <x v="0"/>
    <x v="6"/>
    <s v="Czech Republic"/>
    <x v="0"/>
    <d v="2016-12-21T00:00:00"/>
    <x v="89"/>
  </r>
  <r>
    <x v="107"/>
    <x v="131"/>
    <s v="6-3 6-2"/>
    <x v="107"/>
    <x v="127"/>
    <x v="0"/>
    <x v="7"/>
    <x v="0"/>
    <x v="7"/>
    <s v="Czech Republic"/>
    <x v="0"/>
    <d v="2017-12-15T10:15:00"/>
    <x v="90"/>
  </r>
  <r>
    <x v="108"/>
    <x v="132"/>
    <s v="6-1 6-3"/>
    <x v="108"/>
    <x v="128"/>
    <x v="0"/>
    <x v="7"/>
    <x v="0"/>
    <x v="7"/>
    <s v="Czech Republic"/>
    <x v="0"/>
    <d v="2017-12-15T10:15:00"/>
    <x v="90"/>
  </r>
  <r>
    <x v="109"/>
    <x v="83"/>
    <s v="6-2 5-7 7-6(3)"/>
    <x v="109"/>
    <x v="81"/>
    <x v="0"/>
    <x v="7"/>
    <x v="0"/>
    <x v="7"/>
    <s v="Czech Republic"/>
    <x v="0"/>
    <d v="2017-12-15T12:45:00"/>
    <x v="90"/>
  </r>
  <r>
    <x v="110"/>
    <x v="133"/>
    <s v="7-6(1) 6-3"/>
    <x v="110"/>
    <x v="129"/>
    <x v="0"/>
    <x v="7"/>
    <x v="0"/>
    <x v="7"/>
    <s v="Czech Republic"/>
    <x v="0"/>
    <d v="2017-12-15T12:45:00"/>
    <x v="90"/>
  </r>
  <r>
    <x v="101"/>
    <x v="52"/>
    <s v="6-2 7-6(2)"/>
    <x v="101"/>
    <x v="50"/>
    <x v="0"/>
    <x v="0"/>
    <x v="0"/>
    <x v="7"/>
    <s v="Czech Republic"/>
    <x v="0"/>
    <d v="2017-12-15T10:15:00"/>
    <x v="91"/>
  </r>
  <r>
    <x v="12"/>
    <x v="57"/>
    <s v="6-2 6-4"/>
    <x v="12"/>
    <x v="55"/>
    <x v="0"/>
    <x v="0"/>
    <x v="0"/>
    <x v="7"/>
    <s v="Czech Republic"/>
    <x v="0"/>
    <d v="2017-12-15T11:30:00"/>
    <x v="91"/>
  </r>
  <r>
    <x v="111"/>
    <x v="134"/>
    <s v="6-4 6-2"/>
    <x v="111"/>
    <x v="130"/>
    <x v="0"/>
    <x v="0"/>
    <x v="0"/>
    <x v="7"/>
    <s v="Czech Republic"/>
    <x v="0"/>
    <d v="2017-12-15T13:00:00"/>
    <x v="91"/>
  </r>
  <r>
    <x v="77"/>
    <x v="94"/>
    <s v="6-2 6-2"/>
    <x v="77"/>
    <x v="91"/>
    <x v="0"/>
    <x v="0"/>
    <x v="0"/>
    <x v="7"/>
    <s v="Czech Republic"/>
    <x v="0"/>
    <d v="2017-12-15T13:00:00"/>
    <x v="91"/>
  </r>
  <r>
    <x v="76"/>
    <x v="131"/>
    <s v="6-1 6-2"/>
    <x v="76"/>
    <x v="127"/>
    <x v="0"/>
    <x v="7"/>
    <x v="0"/>
    <x v="7"/>
    <s v="Czech Republic"/>
    <x v="0"/>
    <d v="2017-12-16T10:00:00"/>
    <x v="92"/>
  </r>
  <r>
    <x v="4"/>
    <x v="57"/>
    <s v="6-1 6-4"/>
    <x v="4"/>
    <x v="55"/>
    <x v="0"/>
    <x v="7"/>
    <x v="0"/>
    <x v="7"/>
    <s v="Czech Republic"/>
    <x v="0"/>
    <d v="2017-12-16T11:30:00"/>
    <x v="92"/>
  </r>
  <r>
    <x v="112"/>
    <x v="83"/>
    <s v="4-6 7-6(4) 7-5"/>
    <x v="112"/>
    <x v="81"/>
    <x v="0"/>
    <x v="7"/>
    <x v="0"/>
    <x v="7"/>
    <s v="Czech Republic"/>
    <x v="0"/>
    <d v="2017-12-16T12:45:00"/>
    <x v="92"/>
  </r>
  <r>
    <x v="110"/>
    <x v="135"/>
    <s v="5-7 6-2 7-5"/>
    <x v="110"/>
    <x v="131"/>
    <x v="0"/>
    <x v="7"/>
    <x v="0"/>
    <x v="7"/>
    <s v="Czech Republic"/>
    <x v="0"/>
    <d v="2017-12-16T14:15:00"/>
    <x v="92"/>
  </r>
  <r>
    <x v="112"/>
    <x v="118"/>
    <s v="7-5 6-3"/>
    <x v="112"/>
    <x v="114"/>
    <x v="0"/>
    <x v="7"/>
    <x v="0"/>
    <x v="7"/>
    <s v="Czech Republic"/>
    <x v="0"/>
    <d v="2017-12-17T10:30:00"/>
    <x v="93"/>
  </r>
  <r>
    <x v="113"/>
    <x v="135"/>
    <s v="7-5 6-7(8) 6-3"/>
    <x v="113"/>
    <x v="131"/>
    <x v="0"/>
    <x v="7"/>
    <x v="0"/>
    <x v="7"/>
    <s v="Czech Republic"/>
    <x v="0"/>
    <d v="2017-12-17T10:15:00"/>
    <x v="93"/>
  </r>
  <r>
    <x v="19"/>
    <x v="100"/>
    <s v="6-2 6-4"/>
    <x v="19"/>
    <x v="96"/>
    <x v="0"/>
    <x v="7"/>
    <x v="0"/>
    <x v="7"/>
    <s v="Czech Republic"/>
    <x v="0"/>
    <d v="2017-12-17T14:30:00"/>
    <x v="93"/>
  </r>
  <r>
    <x v="99"/>
    <x v="9"/>
    <s v="6-3 6-2"/>
    <x v="99"/>
    <x v="8"/>
    <x v="0"/>
    <x v="7"/>
    <x v="0"/>
    <x v="7"/>
    <s v="Czech Republic"/>
    <x v="0"/>
    <d v="2017-12-17T13:15:00"/>
    <x v="93"/>
  </r>
  <r>
    <x v="103"/>
    <x v="104"/>
    <s v="3-6 6-3 6-4"/>
    <x v="103"/>
    <x v="100"/>
    <x v="0"/>
    <x v="0"/>
    <x v="0"/>
    <x v="7"/>
    <s v="Czech Republic"/>
    <x v="0"/>
    <d v="2017-12-16T10:30:00"/>
    <x v="94"/>
  </r>
  <r>
    <x v="114"/>
    <x v="136"/>
    <s v="7-6(6) 5-7 6-3"/>
    <x v="114"/>
    <x v="132"/>
    <x v="0"/>
    <x v="0"/>
    <x v="0"/>
    <x v="7"/>
    <s v="Czech Republic"/>
    <x v="0"/>
    <d v="2017-12-16T12:00:00"/>
    <x v="94"/>
  </r>
  <r>
    <x v="79"/>
    <x v="76"/>
    <s v="6-4 6-2"/>
    <x v="79"/>
    <x v="74"/>
    <x v="0"/>
    <x v="0"/>
    <x v="0"/>
    <x v="7"/>
    <s v="Czech Republic"/>
    <x v="0"/>
    <d v="2017-12-16T08:30:00"/>
    <x v="94"/>
  </r>
  <r>
    <x v="63"/>
    <x v="50"/>
    <s v="6-3 7-6(3)"/>
    <x v="63"/>
    <x v="48"/>
    <x v="0"/>
    <x v="0"/>
    <x v="0"/>
    <x v="7"/>
    <s v="Czech Republic"/>
    <x v="0"/>
    <d v="2017-12-16T14:15:00"/>
    <x v="94"/>
  </r>
  <r>
    <x v="114"/>
    <x v="52"/>
    <s v="6-1 7-6(5)"/>
    <x v="114"/>
    <x v="50"/>
    <x v="0"/>
    <x v="0"/>
    <x v="0"/>
    <x v="7"/>
    <s v="Czech Republic"/>
    <x v="0"/>
    <d v="2017-12-17T10:30:00"/>
    <x v="95"/>
  </r>
  <r>
    <x v="115"/>
    <x v="34"/>
    <s v="6-3 6-7(8) 6-3"/>
    <x v="115"/>
    <x v="32"/>
    <x v="0"/>
    <x v="0"/>
    <x v="0"/>
    <x v="7"/>
    <s v="Czech Republic"/>
    <x v="0"/>
    <d v="2017-12-17T11:15:00"/>
    <x v="95"/>
  </r>
  <r>
    <x v="111"/>
    <x v="87"/>
    <s v="2-6 6-1 6-3"/>
    <x v="111"/>
    <x v="84"/>
    <x v="0"/>
    <x v="0"/>
    <x v="0"/>
    <x v="7"/>
    <s v="Czech Republic"/>
    <x v="0"/>
    <d v="2017-12-17T13:45:00"/>
    <x v="95"/>
  </r>
  <r>
    <x v="77"/>
    <x v="50"/>
    <s v="6-7(5) 6-2 7-6(2)"/>
    <x v="77"/>
    <x v="48"/>
    <x v="0"/>
    <x v="0"/>
    <x v="0"/>
    <x v="7"/>
    <s v="Czech Republic"/>
    <x v="0"/>
    <d v="2017-12-17T12:45:00"/>
    <x v="95"/>
  </r>
  <r>
    <x v="103"/>
    <x v="52"/>
    <s v="6-2 7-6(3)"/>
    <x v="103"/>
    <x v="50"/>
    <x v="0"/>
    <x v="0"/>
    <x v="0"/>
    <x v="7"/>
    <s v="Czech Republic"/>
    <x v="0"/>
    <d v="2017-12-18T10:00:00"/>
    <x v="96"/>
  </r>
  <r>
    <x v="12"/>
    <x v="113"/>
    <s v="7-5 6-2"/>
    <x v="12"/>
    <x v="109"/>
    <x v="0"/>
    <x v="0"/>
    <x v="0"/>
    <x v="7"/>
    <s v="Czech Republic"/>
    <x v="0"/>
    <d v="2017-12-18T11:00:00"/>
    <x v="96"/>
  </r>
  <r>
    <x v="28"/>
    <x v="137"/>
    <s v="7-5 7-6(9)"/>
    <x v="28"/>
    <x v="133"/>
    <x v="0"/>
    <x v="0"/>
    <x v="0"/>
    <x v="7"/>
    <s v="Czech Republic"/>
    <x v="0"/>
    <d v="2017-12-18T12:30:00"/>
    <x v="96"/>
  </r>
  <r>
    <x v="116"/>
    <x v="92"/>
    <s v="7-6(1) 6-2"/>
    <x v="116"/>
    <x v="89"/>
    <x v="0"/>
    <x v="0"/>
    <x v="0"/>
    <x v="7"/>
    <s v="Czech Republic"/>
    <x v="0"/>
    <d v="2017-12-18T12:30:00"/>
    <x v="96"/>
  </r>
  <r>
    <x v="84"/>
    <x v="123"/>
    <s v="6-4 6-7(2) 7-5"/>
    <x v="84"/>
    <x v="119"/>
    <x v="0"/>
    <x v="2"/>
    <x v="0"/>
    <x v="7"/>
    <s v="Czech Republic"/>
    <x v="0"/>
    <d v="2017-12-16T10:15:00"/>
    <x v="97"/>
  </r>
  <r>
    <x v="74"/>
    <x v="138"/>
    <s v="7-6(4) 7-6(4)"/>
    <x v="74"/>
    <x v="134"/>
    <x v="0"/>
    <x v="2"/>
    <x v="0"/>
    <x v="7"/>
    <s v="Czech Republic"/>
    <x v="0"/>
    <d v="2017-12-16T09:25:00"/>
    <x v="97"/>
  </r>
  <r>
    <x v="89"/>
    <x v="120"/>
    <s v="7-6(5) 7-6(3)"/>
    <x v="89"/>
    <x v="116"/>
    <x v="0"/>
    <x v="2"/>
    <x v="0"/>
    <x v="7"/>
    <s v="Czech Republic"/>
    <x v="0"/>
    <d v="2017-12-16T08:25:00"/>
    <x v="97"/>
  </r>
  <r>
    <x v="46"/>
    <x v="101"/>
    <s v="7-6(6) 3-6 6-3"/>
    <x v="46"/>
    <x v="97"/>
    <x v="0"/>
    <x v="2"/>
    <x v="0"/>
    <x v="7"/>
    <s v="Czech Republic"/>
    <x v="0"/>
    <d v="2017-12-16T13:45:00"/>
    <x v="97"/>
  </r>
  <r>
    <x v="89"/>
    <x v="28"/>
    <s v="6-4 7-5"/>
    <x v="89"/>
    <x v="26"/>
    <x v="0"/>
    <x v="2"/>
    <x v="0"/>
    <x v="7"/>
    <s v="Czech Republic"/>
    <x v="0"/>
    <d v="2017-12-17T10:15:00"/>
    <x v="98"/>
  </r>
  <r>
    <x v="117"/>
    <x v="139"/>
    <s v="6-2 6-4"/>
    <x v="117"/>
    <x v="135"/>
    <x v="0"/>
    <x v="2"/>
    <x v="0"/>
    <x v="7"/>
    <s v="Czech Republic"/>
    <x v="0"/>
    <d v="2017-12-17T11:30:00"/>
    <x v="98"/>
  </r>
  <r>
    <x v="46"/>
    <x v="140"/>
    <s v="7-5 6-4"/>
    <x v="46"/>
    <x v="136"/>
    <x v="0"/>
    <x v="2"/>
    <x v="0"/>
    <x v="7"/>
    <s v="Czech Republic"/>
    <x v="0"/>
    <d v="2017-12-17T12:45:00"/>
    <x v="98"/>
  </r>
  <r>
    <x v="118"/>
    <x v="133"/>
    <s v="6-2 6-2"/>
    <x v="118"/>
    <x v="129"/>
    <x v="0"/>
    <x v="2"/>
    <x v="0"/>
    <x v="7"/>
    <s v="Czech Republic"/>
    <x v="0"/>
    <d v="2017-12-17T13:15:00"/>
    <x v="98"/>
  </r>
  <r>
    <x v="106"/>
    <x v="141"/>
    <s v="7-6(5) 6-7(2) 6-3"/>
    <x v="106"/>
    <x v="137"/>
    <x v="0"/>
    <x v="2"/>
    <x v="0"/>
    <x v="7"/>
    <s v="Czech Republic"/>
    <x v="0"/>
    <d v="2017-12-18T10:00:00"/>
    <x v="99"/>
  </r>
  <r>
    <x v="119"/>
    <x v="139"/>
    <s v="4-6 6-2 6-3"/>
    <x v="119"/>
    <x v="135"/>
    <x v="0"/>
    <x v="2"/>
    <x v="0"/>
    <x v="7"/>
    <s v="Czech Republic"/>
    <x v="0"/>
    <d v="2017-12-18T10:15:00"/>
    <x v="99"/>
  </r>
  <r>
    <x v="74"/>
    <x v="133"/>
    <s v="4-6 6-2 6-1"/>
    <x v="74"/>
    <x v="129"/>
    <x v="0"/>
    <x v="2"/>
    <x v="0"/>
    <x v="7"/>
    <s v="Czech Republic"/>
    <x v="0"/>
    <d v="2017-12-18T12:15:00"/>
    <x v="99"/>
  </r>
  <r>
    <x v="81"/>
    <x v="140"/>
    <s v="6-3 6-1"/>
    <x v="81"/>
    <x v="136"/>
    <x v="0"/>
    <x v="2"/>
    <x v="0"/>
    <x v="7"/>
    <s v="Czech Republic"/>
    <x v="0"/>
    <d v="2017-12-18T14:15:00"/>
    <x v="99"/>
  </r>
  <r>
    <x v="106"/>
    <x v="5"/>
    <s v="6-4 6-4"/>
    <x v="106"/>
    <x v="5"/>
    <x v="0"/>
    <x v="7"/>
    <x v="0"/>
    <x v="7"/>
    <s v="Czech Republic"/>
    <x v="0"/>
    <d v="2017-12-20T10:00:00"/>
    <x v="100"/>
  </r>
  <r>
    <x v="120"/>
    <x v="142"/>
    <s v="6-2 6-3"/>
    <x v="120"/>
    <x v="138"/>
    <x v="0"/>
    <x v="7"/>
    <x v="0"/>
    <x v="7"/>
    <s v="Czech Republic"/>
    <x v="0"/>
    <d v="2017-12-20T11:30:00"/>
    <x v="100"/>
  </r>
  <r>
    <x v="81"/>
    <x v="136"/>
    <s v="7-6(5) 2-6 6-4"/>
    <x v="81"/>
    <x v="132"/>
    <x v="0"/>
    <x v="7"/>
    <x v="0"/>
    <x v="7"/>
    <s v="Czech Republic"/>
    <x v="0"/>
    <d v="2017-12-20T14:00:00"/>
    <x v="100"/>
  </r>
  <r>
    <x v="74"/>
    <x v="143"/>
    <s v="6-3 6-3"/>
    <x v="74"/>
    <x v="139"/>
    <x v="0"/>
    <x v="7"/>
    <x v="0"/>
    <x v="7"/>
    <s v="Czech Republic"/>
    <x v="0"/>
    <d v="2017-12-20T13:00:00"/>
    <x v="100"/>
  </r>
  <r>
    <x v="120"/>
    <x v="44"/>
    <s v="6-1 6-2"/>
    <x v="120"/>
    <x v="42"/>
    <x v="0"/>
    <x v="7"/>
    <x v="0"/>
    <x v="8"/>
    <s v="Czech Republic"/>
    <x v="0"/>
    <d v="2018-12-14T00:00:00"/>
    <x v="101"/>
  </r>
  <r>
    <x v="99"/>
    <x v="141"/>
    <s v="6-4 6-4"/>
    <x v="99"/>
    <x v="137"/>
    <x v="0"/>
    <x v="7"/>
    <x v="0"/>
    <x v="8"/>
    <s v="Czech Republic"/>
    <x v="0"/>
    <d v="2018-12-14T11:15:00"/>
    <x v="101"/>
  </r>
  <r>
    <x v="121"/>
    <x v="144"/>
    <s v="6-3 6-3"/>
    <x v="121"/>
    <x v="140"/>
    <x v="0"/>
    <x v="7"/>
    <x v="0"/>
    <x v="8"/>
    <s v="Czech Republic"/>
    <x v="0"/>
    <d v="2018-12-14T13:30:00"/>
    <x v="101"/>
  </r>
  <r>
    <x v="103"/>
    <x v="145"/>
    <s v="7-6 7-6"/>
    <x v="103"/>
    <x v="141"/>
    <x v="0"/>
    <x v="7"/>
    <x v="0"/>
    <x v="8"/>
    <s v="Czech Republic"/>
    <x v="0"/>
    <d v="2018-12-14T12:45:00"/>
    <x v="101"/>
  </r>
  <r>
    <x v="58"/>
    <x v="38"/>
    <s v="6-2 6-3"/>
    <x v="58"/>
    <x v="36"/>
    <x v="0"/>
    <x v="8"/>
    <x v="0"/>
    <x v="8"/>
    <s v="Czech Republic"/>
    <x v="0"/>
    <d v="2018-12-14T10:30:00"/>
    <x v="102"/>
  </r>
  <r>
    <x v="122"/>
    <x v="57"/>
    <s v="6-3 4-6 6-2"/>
    <x v="122"/>
    <x v="55"/>
    <x v="0"/>
    <x v="8"/>
    <x v="0"/>
    <x v="8"/>
    <s v="Czech Republic"/>
    <x v="0"/>
    <d v="2018-12-14T11:30:00"/>
    <x v="102"/>
  </r>
  <r>
    <x v="110"/>
    <x v="139"/>
    <s v="6-1 6-4"/>
    <x v="110"/>
    <x v="135"/>
    <x v="0"/>
    <x v="8"/>
    <x v="0"/>
    <x v="8"/>
    <s v="Czech Republic"/>
    <x v="0"/>
    <d v="2018-12-14T13:30:00"/>
    <x v="102"/>
  </r>
  <r>
    <x v="123"/>
    <x v="83"/>
    <s v="3-6 7-6(3) 3-1 RET"/>
    <x v="123"/>
    <x v="81"/>
    <x v="0"/>
    <x v="8"/>
    <x v="0"/>
    <x v="8"/>
    <s v="Czech Republic"/>
    <x v="0"/>
    <d v="2018-12-14T13:15:00"/>
    <x v="102"/>
  </r>
  <r>
    <x v="124"/>
    <x v="136"/>
    <s v="6-4 6-2"/>
    <x v="124"/>
    <x v="132"/>
    <x v="0"/>
    <x v="7"/>
    <x v="0"/>
    <x v="8"/>
    <s v="Czech Republic"/>
    <x v="0"/>
    <d v="2018-12-15T10:15:00"/>
    <x v="103"/>
  </r>
  <r>
    <x v="125"/>
    <x v="87"/>
    <s v="2-6 7-6(4) 7-5"/>
    <x v="125"/>
    <x v="84"/>
    <x v="0"/>
    <x v="7"/>
    <x v="0"/>
    <x v="8"/>
    <s v="Czech Republic"/>
    <x v="0"/>
    <d v="2018-12-15T11:30:00"/>
    <x v="103"/>
  </r>
  <r>
    <x v="126"/>
    <x v="21"/>
    <s v="6-3 7-5"/>
    <x v="126"/>
    <x v="19"/>
    <x v="0"/>
    <x v="7"/>
    <x v="0"/>
    <x v="8"/>
    <s v="Czech Republic"/>
    <x v="0"/>
    <d v="2018-12-15T13:00:00"/>
    <x v="103"/>
  </r>
  <r>
    <x v="73"/>
    <x v="146"/>
    <s v="6-3 6-4"/>
    <x v="73"/>
    <x v="142"/>
    <x v="0"/>
    <x v="7"/>
    <x v="0"/>
    <x v="8"/>
    <s v="Czech Republic"/>
    <x v="0"/>
    <d v="2018-12-15T13:45:00"/>
    <x v="103"/>
  </r>
  <r>
    <x v="127"/>
    <x v="78"/>
    <s v="6-4 6-3"/>
    <x v="127"/>
    <x v="76"/>
    <x v="0"/>
    <x v="2"/>
    <x v="0"/>
    <x v="8"/>
    <s v="Czech Republic"/>
    <x v="0"/>
    <d v="2018-12-15T00:00:00"/>
    <x v="104"/>
  </r>
  <r>
    <x v="104"/>
    <x v="142"/>
    <s v="6-4 6-4"/>
    <x v="104"/>
    <x v="138"/>
    <x v="0"/>
    <x v="2"/>
    <x v="0"/>
    <x v="8"/>
    <s v="Czech Republic"/>
    <x v="0"/>
    <d v="2018-12-15T11:45:00"/>
    <x v="104"/>
  </r>
  <r>
    <x v="63"/>
    <x v="147"/>
    <s v="3-6 6-0 6-4"/>
    <x v="63"/>
    <x v="143"/>
    <x v="0"/>
    <x v="2"/>
    <x v="0"/>
    <x v="8"/>
    <s v="Czech Republic"/>
    <x v="0"/>
    <d v="2018-12-15T13:00:00"/>
    <x v="104"/>
  </r>
  <r>
    <x v="46"/>
    <x v="101"/>
    <s v="7-6(6) 3-6 6-3"/>
    <x v="46"/>
    <x v="97"/>
    <x v="0"/>
    <x v="2"/>
    <x v="0"/>
    <x v="8"/>
    <s v="Czech Republic"/>
    <x v="0"/>
    <d v="2018-12-15T14:15:00"/>
    <x v="104"/>
  </r>
  <r>
    <x v="127"/>
    <x v="114"/>
    <s v="7-5 6-3"/>
    <x v="127"/>
    <x v="110"/>
    <x v="0"/>
    <x v="2"/>
    <x v="0"/>
    <x v="8"/>
    <s v="Czech Republic"/>
    <x v="0"/>
    <d v="2018-12-16T11:30:00"/>
    <x v="105"/>
  </r>
  <r>
    <x v="104"/>
    <x v="145"/>
    <s v="7-6 6-4"/>
    <x v="104"/>
    <x v="141"/>
    <x v="0"/>
    <x v="2"/>
    <x v="0"/>
    <x v="8"/>
    <s v="Czech Republic"/>
    <x v="0"/>
    <d v="2018-12-16T13:15:00"/>
    <x v="105"/>
  </r>
  <r>
    <x v="63"/>
    <x v="134"/>
    <s v="3-6 6-3 7-5"/>
    <x v="63"/>
    <x v="130"/>
    <x v="0"/>
    <x v="2"/>
    <x v="0"/>
    <x v="8"/>
    <s v="Czech Republic"/>
    <x v="0"/>
    <d v="2018-12-16T13:15:00"/>
    <x v="105"/>
  </r>
  <r>
    <x v="121"/>
    <x v="77"/>
    <s v="6-3 7-6"/>
    <x v="121"/>
    <x v="75"/>
    <x v="0"/>
    <x v="2"/>
    <x v="0"/>
    <x v="8"/>
    <s v="Czech Republic"/>
    <x v="0"/>
    <d v="2018-12-16T13:45:00"/>
    <x v="105"/>
  </r>
  <r>
    <x v="116"/>
    <x v="9"/>
    <s v="6-7 6-1 3-0 RET"/>
    <x v="116"/>
    <x v="8"/>
    <x v="0"/>
    <x v="7"/>
    <x v="0"/>
    <x v="8"/>
    <s v="Czech Republic"/>
    <x v="0"/>
    <d v="2018-12-16T11:30:00"/>
    <x v="106"/>
  </r>
  <r>
    <x v="125"/>
    <x v="57"/>
    <s v="6-1 7-5"/>
    <x v="125"/>
    <x v="55"/>
    <x v="0"/>
    <x v="7"/>
    <x v="0"/>
    <x v="8"/>
    <s v="Czech Republic"/>
    <x v="0"/>
    <d v="2018-12-16T10:15:00"/>
    <x v="106"/>
  </r>
  <r>
    <x v="21"/>
    <x v="139"/>
    <s v="6-3 7-5"/>
    <x v="21"/>
    <x v="135"/>
    <x v="0"/>
    <x v="7"/>
    <x v="0"/>
    <x v="8"/>
    <s v="Czech Republic"/>
    <x v="0"/>
    <d v="2018-12-16T13:15:00"/>
    <x v="106"/>
  </r>
  <r>
    <x v="119"/>
    <x v="148"/>
    <s v="6-1 6-1"/>
    <x v="119"/>
    <x v="144"/>
    <x v="0"/>
    <x v="7"/>
    <x v="0"/>
    <x v="8"/>
    <s v="Czech Republic"/>
    <x v="0"/>
    <d v="2018-12-16T13:30:00"/>
    <x v="106"/>
  </r>
  <r>
    <x v="115"/>
    <x v="149"/>
    <s v="6-0 6-0"/>
    <x v="115"/>
    <x v="3"/>
    <x v="0"/>
    <x v="7"/>
    <x v="0"/>
    <x v="8"/>
    <s v="Czech Republic"/>
    <x v="0"/>
    <d v="2018-12-17T10:15:00"/>
    <x v="107"/>
  </r>
  <r>
    <x v="124"/>
    <x v="57"/>
    <s v="6-1 6-2"/>
    <x v="124"/>
    <x v="55"/>
    <x v="0"/>
    <x v="7"/>
    <x v="0"/>
    <x v="8"/>
    <s v="Czech Republic"/>
    <x v="0"/>
    <d v="2018-12-17T10:45:00"/>
    <x v="107"/>
  </r>
  <r>
    <x v="126"/>
    <x v="139"/>
    <s v="6-7 7-5 6-2"/>
    <x v="126"/>
    <x v="135"/>
    <x v="0"/>
    <x v="7"/>
    <x v="0"/>
    <x v="8"/>
    <s v="Czech Republic"/>
    <x v="0"/>
    <d v="2018-12-17T13:30:00"/>
    <x v="107"/>
  </r>
  <r>
    <x v="73"/>
    <x v="148"/>
    <s v="6-1 6-0"/>
    <x v="73"/>
    <x v="144"/>
    <x v="0"/>
    <x v="7"/>
    <x v="0"/>
    <x v="8"/>
    <s v="Czech Republic"/>
    <x v="0"/>
    <d v="2018-12-17T12:00:00"/>
    <x v="107"/>
  </r>
  <r>
    <x v="96"/>
    <x v="141"/>
    <s v="7-5 6-4"/>
    <x v="96"/>
    <x v="137"/>
    <x v="0"/>
    <x v="2"/>
    <x v="0"/>
    <x v="8"/>
    <s v="Czech Republic"/>
    <x v="0"/>
    <d v="2018-12-17T10:00:00"/>
    <x v="108"/>
  </r>
  <r>
    <x v="84"/>
    <x v="145"/>
    <s v="2-6 7-6 7-5"/>
    <x v="84"/>
    <x v="141"/>
    <x v="0"/>
    <x v="2"/>
    <x v="0"/>
    <x v="8"/>
    <s v="Czech Republic"/>
    <x v="0"/>
    <d v="2018-12-17T11:30:00"/>
    <x v="108"/>
  </r>
  <r>
    <x v="47"/>
    <x v="134"/>
    <s v="6-2 6-4"/>
    <x v="47"/>
    <x v="130"/>
    <x v="0"/>
    <x v="2"/>
    <x v="0"/>
    <x v="8"/>
    <s v="Czech Republic"/>
    <x v="0"/>
    <d v="2018-12-17T14:00:00"/>
    <x v="108"/>
  </r>
  <r>
    <x v="121"/>
    <x v="101"/>
    <s v="6-4 7-6"/>
    <x v="121"/>
    <x v="97"/>
    <x v="0"/>
    <x v="2"/>
    <x v="0"/>
    <x v="8"/>
    <s v="Czech Republic"/>
    <x v="0"/>
    <d v="2018-12-17T12:45:00"/>
    <x v="108"/>
  </r>
  <r>
    <x v="124"/>
    <x v="78"/>
    <s v="7-6 6-4"/>
    <x v="124"/>
    <x v="76"/>
    <x v="0"/>
    <x v="7"/>
    <x v="0"/>
    <x v="8"/>
    <s v="Czech Republic"/>
    <x v="0"/>
    <d v="2018-12-19T00:00:00"/>
    <x v="109"/>
  </r>
  <r>
    <x v="84"/>
    <x v="87"/>
    <s v="6-2 7-5"/>
    <x v="84"/>
    <x v="84"/>
    <x v="0"/>
    <x v="7"/>
    <x v="0"/>
    <x v="8"/>
    <s v="Czech Republic"/>
    <x v="0"/>
    <d v="2018-12-19T11:45:00"/>
    <x v="109"/>
  </r>
  <r>
    <x v="81"/>
    <x v="66"/>
    <s v="6-4 6-2"/>
    <x v="81"/>
    <x v="64"/>
    <x v="0"/>
    <x v="7"/>
    <x v="0"/>
    <x v="8"/>
    <s v="Czech Republic"/>
    <x v="0"/>
    <d v="2018-12-19T13:00:00"/>
    <x v="109"/>
  </r>
  <r>
    <x v="126"/>
    <x v="147"/>
    <s v="2-6 6-3 6-4"/>
    <x v="126"/>
    <x v="143"/>
    <x v="0"/>
    <x v="7"/>
    <x v="0"/>
    <x v="8"/>
    <s v="Czech Republic"/>
    <x v="0"/>
    <d v="2018-12-19T13:30:00"/>
    <x v="109"/>
  </r>
  <r>
    <x v="19"/>
    <x v="38"/>
    <s v="6-4 6-3"/>
    <x v="19"/>
    <x v="36"/>
    <x v="0"/>
    <x v="7"/>
    <x v="0"/>
    <x v="9"/>
    <s v="Czech Republic"/>
    <x v="0"/>
    <d v="2019-12-13T10:15:00"/>
    <x v="110"/>
  </r>
  <r>
    <x v="128"/>
    <x v="150"/>
    <s v="7-6 6-7 6-3"/>
    <x v="128"/>
    <x v="145"/>
    <x v="0"/>
    <x v="7"/>
    <x v="0"/>
    <x v="9"/>
    <s v="Czech Republic"/>
    <x v="0"/>
    <d v="2019-12-13T11:45:00"/>
    <x v="110"/>
  </r>
  <r>
    <x v="110"/>
    <x v="151"/>
    <s v="7-6 7-6"/>
    <x v="110"/>
    <x v="146"/>
    <x v="0"/>
    <x v="7"/>
    <x v="0"/>
    <x v="9"/>
    <s v="Czech Republic"/>
    <x v="0"/>
    <d v="2019-12-13T14:00:00"/>
    <x v="110"/>
  </r>
  <r>
    <x v="57"/>
    <x v="152"/>
    <s v="6-3 6-4"/>
    <x v="57"/>
    <x v="147"/>
    <x v="0"/>
    <x v="7"/>
    <x v="0"/>
    <x v="9"/>
    <s v="Czech Republic"/>
    <x v="0"/>
    <d v="2019-12-13T14:00:00"/>
    <x v="110"/>
  </r>
  <r>
    <x v="103"/>
    <x v="153"/>
    <s v="6-4 7-5"/>
    <x v="103"/>
    <x v="148"/>
    <x v="0"/>
    <x v="1"/>
    <x v="0"/>
    <x v="9"/>
    <s v="Czech Republic"/>
    <x v="0"/>
    <d v="2019-12-13T13:00:00"/>
    <x v="111"/>
  </r>
  <r>
    <x v="106"/>
    <x v="144"/>
    <s v="6-2 6-2"/>
    <x v="106"/>
    <x v="140"/>
    <x v="0"/>
    <x v="1"/>
    <x v="0"/>
    <x v="9"/>
    <s v="Czech Republic"/>
    <x v="0"/>
    <d v="2019-12-13T13:15:00"/>
    <x v="111"/>
  </r>
  <r>
    <x v="51"/>
    <x v="79"/>
    <s v="6-2 6-4"/>
    <x v="51"/>
    <x v="77"/>
    <x v="0"/>
    <x v="1"/>
    <x v="0"/>
    <x v="9"/>
    <s v="Czech Republic"/>
    <x v="0"/>
    <d v="2019-12-13T00:00:00"/>
    <x v="111"/>
  </r>
  <r>
    <x v="129"/>
    <x v="44"/>
    <s v="7-6(2) 6-2"/>
    <x v="129"/>
    <x v="42"/>
    <x v="0"/>
    <x v="1"/>
    <x v="0"/>
    <x v="9"/>
    <s v="Czech Republic"/>
    <x v="0"/>
    <d v="2019-12-13T00:00:00"/>
    <x v="111"/>
  </r>
  <r>
    <x v="21"/>
    <x v="117"/>
    <s v="6-3 6-2"/>
    <x v="21"/>
    <x v="113"/>
    <x v="0"/>
    <x v="7"/>
    <x v="0"/>
    <x v="9"/>
    <s v="Czech Republic"/>
    <x v="0"/>
    <d v="2019-12-14T10:15:00"/>
    <x v="112"/>
  </r>
  <r>
    <x v="130"/>
    <x v="154"/>
    <s v="6-2 6-3"/>
    <x v="130"/>
    <x v="149"/>
    <x v="0"/>
    <x v="7"/>
    <x v="0"/>
    <x v="9"/>
    <s v="Czech Republic"/>
    <x v="0"/>
    <d v="2019-12-14T11:30:00"/>
    <x v="112"/>
  </r>
  <r>
    <x v="112"/>
    <x v="87"/>
    <s v="6-3 6-2"/>
    <x v="112"/>
    <x v="84"/>
    <x v="0"/>
    <x v="7"/>
    <x v="0"/>
    <x v="9"/>
    <s v="Czech Republic"/>
    <x v="0"/>
    <d v="2019-12-14T12:45:00"/>
    <x v="112"/>
  </r>
  <r>
    <x v="131"/>
    <x v="72"/>
    <s v="6-7 6-2 6-3"/>
    <x v="131"/>
    <x v="70"/>
    <x v="0"/>
    <x v="7"/>
    <x v="0"/>
    <x v="9"/>
    <s v="Czech Republic"/>
    <x v="0"/>
    <d v="2019-12-14T13:30:00"/>
    <x v="112"/>
  </r>
  <r>
    <x v="125"/>
    <x v="57"/>
    <s v="6-4 6-2"/>
    <x v="125"/>
    <x v="55"/>
    <x v="0"/>
    <x v="7"/>
    <x v="0"/>
    <x v="9"/>
    <s v="Czech Republic"/>
    <x v="0"/>
    <d v="2019-12-15T00:00:00"/>
    <x v="113"/>
  </r>
  <r>
    <x v="21"/>
    <x v="9"/>
    <s v="7-5 6-3"/>
    <x v="21"/>
    <x v="8"/>
    <x v="0"/>
    <x v="7"/>
    <x v="0"/>
    <x v="9"/>
    <s v="Czech Republic"/>
    <x v="0"/>
    <d v="2019-12-15T12:30:00"/>
    <x v="113"/>
  </r>
  <r>
    <x v="112"/>
    <x v="155"/>
    <s v="6-1 6-3"/>
    <x v="112"/>
    <x v="150"/>
    <x v="0"/>
    <x v="7"/>
    <x v="0"/>
    <x v="9"/>
    <s v="Czech Republic"/>
    <x v="0"/>
    <d v="2019-12-15T13:00:00"/>
    <x v="113"/>
  </r>
  <r>
    <x v="123"/>
    <x v="156"/>
    <s v="7-5 3-6 6-1"/>
    <x v="123"/>
    <x v="151"/>
    <x v="0"/>
    <x v="7"/>
    <x v="0"/>
    <x v="9"/>
    <s v="Czech Republic"/>
    <x v="0"/>
    <d v="2019-12-15T15:30:00"/>
    <x v="113"/>
  </r>
  <r>
    <x v="130"/>
    <x v="57"/>
    <s v="7-6 7-6"/>
    <x v="130"/>
    <x v="55"/>
    <x v="0"/>
    <x v="7"/>
    <x v="0"/>
    <x v="9"/>
    <s v="Czech Republic"/>
    <x v="0"/>
    <d v="2019-12-16T10:15:00"/>
    <x v="114"/>
  </r>
  <r>
    <x v="79"/>
    <x v="9"/>
    <s v="6-2 6-2"/>
    <x v="79"/>
    <x v="8"/>
    <x v="0"/>
    <x v="7"/>
    <x v="0"/>
    <x v="9"/>
    <s v="Czech Republic"/>
    <x v="0"/>
    <d v="2019-12-16T11:45:00"/>
    <x v="114"/>
  </r>
  <r>
    <x v="119"/>
    <x v="155"/>
    <s v="6-1 6-2"/>
    <x v="119"/>
    <x v="150"/>
    <x v="0"/>
    <x v="7"/>
    <x v="0"/>
    <x v="9"/>
    <s v="Czech Republic"/>
    <x v="0"/>
    <d v="2019-12-16T13:00:00"/>
    <x v="114"/>
  </r>
  <r>
    <x v="71"/>
    <x v="151"/>
    <s v="5-7 6-4 6-2"/>
    <x v="71"/>
    <x v="146"/>
    <x v="0"/>
    <x v="7"/>
    <x v="0"/>
    <x v="9"/>
    <s v="Czech Republic"/>
    <x v="0"/>
    <d v="2019-12-16T12:45:00"/>
    <x v="114"/>
  </r>
  <r>
    <x v="132"/>
    <x v="145"/>
    <s v="6-1 6-1"/>
    <x v="132"/>
    <x v="141"/>
    <x v="0"/>
    <x v="2"/>
    <x v="0"/>
    <x v="9"/>
    <s v="Czech Republic"/>
    <x v="0"/>
    <d v="2019-12-14T10:30:00"/>
    <x v="115"/>
  </r>
  <r>
    <x v="107"/>
    <x v="123"/>
    <s v="7-5 RET"/>
    <x v="107"/>
    <x v="119"/>
    <x v="0"/>
    <x v="2"/>
    <x v="0"/>
    <x v="9"/>
    <s v="Czech Republic"/>
    <x v="0"/>
    <d v="2019-12-14T12:00:00"/>
    <x v="115"/>
  </r>
  <r>
    <x v="96"/>
    <x v="157"/>
    <s v="6-2 6-2"/>
    <x v="96"/>
    <x v="152"/>
    <x v="0"/>
    <x v="2"/>
    <x v="0"/>
    <x v="9"/>
    <s v="Czech Republic"/>
    <x v="0"/>
    <d v="2019-12-14T13:15:00"/>
    <x v="115"/>
  </r>
  <r>
    <x v="127"/>
    <x v="158"/>
    <s v="5-7 7-6 7-5"/>
    <x v="127"/>
    <x v="153"/>
    <x v="0"/>
    <x v="2"/>
    <x v="0"/>
    <x v="9"/>
    <s v="Czech Republic"/>
    <x v="0"/>
    <d v="2019-12-14T13:15:00"/>
    <x v="115"/>
  </r>
  <r>
    <x v="89"/>
    <x v="159"/>
    <s v="6-4 6-2"/>
    <x v="89"/>
    <x v="154"/>
    <x v="0"/>
    <x v="2"/>
    <x v="0"/>
    <x v="9"/>
    <s v="Czech Republic"/>
    <x v="0"/>
    <d v="2019-12-15T10:15:00"/>
    <x v="116"/>
  </r>
  <r>
    <x v="51"/>
    <x v="141"/>
    <s v="6-7 7-6 6-2"/>
    <x v="51"/>
    <x v="137"/>
    <x v="0"/>
    <x v="2"/>
    <x v="0"/>
    <x v="9"/>
    <s v="Czech Republic"/>
    <x v="0"/>
    <d v="2019-12-15T11:30:00"/>
    <x v="116"/>
  </r>
  <r>
    <x v="133"/>
    <x v="157"/>
    <s v="6-3 6-2"/>
    <x v="133"/>
    <x v="152"/>
    <x v="0"/>
    <x v="2"/>
    <x v="0"/>
    <x v="9"/>
    <s v="Czech Republic"/>
    <x v="0"/>
    <d v="2019-12-15T13:30:00"/>
    <x v="116"/>
  </r>
  <r>
    <x v="121"/>
    <x v="120"/>
    <s v="6-4 6-3"/>
    <x v="121"/>
    <x v="116"/>
    <x v="0"/>
    <x v="2"/>
    <x v="0"/>
    <x v="9"/>
    <s v="Czech Republic"/>
    <x v="0"/>
    <d v="2019-12-15T13:30:00"/>
    <x v="116"/>
  </r>
  <r>
    <x v="89"/>
    <x v="160"/>
    <s v="6-3 7-6"/>
    <x v="89"/>
    <x v="155"/>
    <x v="0"/>
    <x v="2"/>
    <x v="0"/>
    <x v="9"/>
    <s v="Czech Republic"/>
    <x v="0"/>
    <d v="2019-12-16T10:15:00"/>
    <x v="117"/>
  </r>
  <r>
    <x v="127"/>
    <x v="161"/>
    <s v="6-4 6-0"/>
    <x v="127"/>
    <x v="156"/>
    <x v="0"/>
    <x v="2"/>
    <x v="0"/>
    <x v="9"/>
    <s v="Czech Republic"/>
    <x v="0"/>
    <d v="2019-12-16T11:45:00"/>
    <x v="117"/>
  </r>
  <r>
    <x v="133"/>
    <x v="101"/>
    <s v="5-0 RET"/>
    <x v="133"/>
    <x v="97"/>
    <x v="0"/>
    <x v="2"/>
    <x v="0"/>
    <x v="9"/>
    <s v="Czech Republic"/>
    <x v="0"/>
    <d v="2019-12-16T12:45:00"/>
    <x v="117"/>
  </r>
  <r>
    <x v="51"/>
    <x v="128"/>
    <s v="6-4 6-3"/>
    <x v="51"/>
    <x v="124"/>
    <x v="0"/>
    <x v="2"/>
    <x v="0"/>
    <x v="9"/>
    <s v="Czech Republic"/>
    <x v="0"/>
    <d v="2019-12-16T13:00:00"/>
    <x v="117"/>
  </r>
  <r>
    <x v="57"/>
    <x v="143"/>
    <s v="6-4 7-6(1)"/>
    <x v="57"/>
    <x v="139"/>
    <x v="0"/>
    <x v="1"/>
    <x v="0"/>
    <x v="9"/>
    <s v="Czech Republic"/>
    <x v="0"/>
    <d v="2019-12-14T13:00:00"/>
    <x v="118"/>
  </r>
  <r>
    <x v="110"/>
    <x v="144"/>
    <s v="6-2 6-2"/>
    <x v="110"/>
    <x v="140"/>
    <x v="0"/>
    <x v="1"/>
    <x v="0"/>
    <x v="9"/>
    <s v="Czech Republic"/>
    <x v="0"/>
    <d v="2019-12-14T13:00:00"/>
    <x v="118"/>
  </r>
  <r>
    <x v="99"/>
    <x v="150"/>
    <s v="7-5 6-3"/>
    <x v="99"/>
    <x v="145"/>
    <x v="0"/>
    <x v="1"/>
    <x v="0"/>
    <x v="9"/>
    <s v="Czech Republic"/>
    <x v="0"/>
    <d v="2019-12-14T11:30:00"/>
    <x v="118"/>
  </r>
  <r>
    <x v="42"/>
    <x v="132"/>
    <s v="6-1 6-0"/>
    <x v="42"/>
    <x v="128"/>
    <x v="0"/>
    <x v="1"/>
    <x v="0"/>
    <x v="9"/>
    <s v="Czech Republic"/>
    <x v="0"/>
    <d v="2019-12-14T10:15:00"/>
    <x v="118"/>
  </r>
  <r>
    <x v="79"/>
    <x v="161"/>
    <s v="6-3 6-2"/>
    <x v="79"/>
    <x v="156"/>
    <x v="0"/>
    <x v="7"/>
    <x v="0"/>
    <x v="9"/>
    <s v="Czech Republic"/>
    <x v="0"/>
    <d v="2019-12-18T10:00:00"/>
    <x v="119"/>
  </r>
  <r>
    <x v="119"/>
    <x v="162"/>
    <s v="7-6 5-7 6-4"/>
    <x v="119"/>
    <x v="157"/>
    <x v="0"/>
    <x v="7"/>
    <x v="0"/>
    <x v="9"/>
    <s v="Czech Republic"/>
    <x v="0"/>
    <d v="2019-12-18T11:15:00"/>
    <x v="119"/>
  </r>
  <r>
    <x v="89"/>
    <x v="163"/>
    <s v="7-5 6-4"/>
    <x v="89"/>
    <x v="158"/>
    <x v="0"/>
    <x v="7"/>
    <x v="0"/>
    <x v="9"/>
    <s v="Czech Republic"/>
    <x v="0"/>
    <d v="2019-12-18T12:15:00"/>
    <x v="119"/>
  </r>
  <r>
    <x v="133"/>
    <x v="72"/>
    <s v="7-6 1-6 2-2 RET"/>
    <x v="133"/>
    <x v="70"/>
    <x v="0"/>
    <x v="7"/>
    <x v="0"/>
    <x v="9"/>
    <s v="Czech Republic"/>
    <x v="0"/>
    <d v="2019-12-18T13:30:00"/>
    <x v="119"/>
  </r>
  <r>
    <x v="134"/>
    <x v="164"/>
    <s v="6-7 6-2 6-4"/>
    <x v="134"/>
    <x v="159"/>
    <x v="0"/>
    <x v="0"/>
    <x v="0"/>
    <x v="10"/>
    <s v="Czech Republic"/>
    <x v="0"/>
    <d v="2021-12-12T00:00:00"/>
    <x v="120"/>
  </r>
  <r>
    <x v="120"/>
    <x v="165"/>
    <s v="6-0 6-3"/>
    <x v="120"/>
    <x v="160"/>
    <x v="0"/>
    <x v="0"/>
    <x v="0"/>
    <x v="10"/>
    <s v="Czech Republic"/>
    <x v="0"/>
    <d v="2021-12-12T00:00:00"/>
    <x v="120"/>
  </r>
  <r>
    <x v="135"/>
    <x v="166"/>
    <s v="6-2 6-3"/>
    <x v="135"/>
    <x v="161"/>
    <x v="0"/>
    <x v="0"/>
    <x v="0"/>
    <x v="10"/>
    <s v="Czech Republic"/>
    <x v="0"/>
    <d v="2021-12-12T00:00:00"/>
    <x v="120"/>
  </r>
  <r>
    <x v="136"/>
    <x v="167"/>
    <s v="7-5 6-1"/>
    <x v="136"/>
    <x v="162"/>
    <x v="0"/>
    <x v="0"/>
    <x v="0"/>
    <x v="10"/>
    <s v="Czech Republic"/>
    <x v="0"/>
    <d v="2021-12-12T00:00:00"/>
    <x v="120"/>
  </r>
  <r>
    <x v="137"/>
    <x v="117"/>
    <s v="6-4 7-6"/>
    <x v="137"/>
    <x v="113"/>
    <x v="0"/>
    <x v="0"/>
    <x v="0"/>
    <x v="10"/>
    <s v="Czech Republic"/>
    <x v="0"/>
    <d v="2021-12-13T00:00:00"/>
    <x v="121"/>
  </r>
  <r>
    <x v="138"/>
    <x v="139"/>
    <s v="6-2 6-4"/>
    <x v="138"/>
    <x v="135"/>
    <x v="0"/>
    <x v="0"/>
    <x v="0"/>
    <x v="10"/>
    <s v="Czech Republic"/>
    <x v="0"/>
    <d v="2021-12-13T00:00:00"/>
    <x v="121"/>
  </r>
  <r>
    <x v="21"/>
    <x v="87"/>
    <s v="6-4 6-4"/>
    <x v="21"/>
    <x v="84"/>
    <x v="0"/>
    <x v="0"/>
    <x v="0"/>
    <x v="10"/>
    <s v="Czech Republic"/>
    <x v="0"/>
    <d v="2021-12-13T00:00:00"/>
    <x v="121"/>
  </r>
  <r>
    <x v="125"/>
    <x v="78"/>
    <s v="6-1 6-0"/>
    <x v="125"/>
    <x v="76"/>
    <x v="0"/>
    <x v="0"/>
    <x v="0"/>
    <x v="10"/>
    <s v="Czech Republic"/>
    <x v="0"/>
    <d v="2021-12-13T00:00:00"/>
    <x v="121"/>
  </r>
  <r>
    <x v="139"/>
    <x v="168"/>
    <s v="6-3 6-4"/>
    <x v="139"/>
    <x v="163"/>
    <x v="0"/>
    <x v="0"/>
    <x v="0"/>
    <x v="10"/>
    <s v="Czech Republic"/>
    <x v="0"/>
    <d v="2021-12-14T00:00:00"/>
    <x v="122"/>
  </r>
  <r>
    <x v="120"/>
    <x v="169"/>
    <s v="7-6 6-4"/>
    <x v="120"/>
    <x v="164"/>
    <x v="0"/>
    <x v="0"/>
    <x v="0"/>
    <x v="10"/>
    <s v="Czech Republic"/>
    <x v="0"/>
    <d v="2021-12-14T00:00:00"/>
    <x v="122"/>
  </r>
  <r>
    <x v="79"/>
    <x v="159"/>
    <s v="6-7 6-4 7-6"/>
    <x v="79"/>
    <x v="154"/>
    <x v="0"/>
    <x v="0"/>
    <x v="0"/>
    <x v="10"/>
    <s v="Czech Republic"/>
    <x v="0"/>
    <d v="2021-12-14T00:00:00"/>
    <x v="122"/>
  </r>
  <r>
    <x v="136"/>
    <x v="78"/>
    <s v="6-4 7-6"/>
    <x v="136"/>
    <x v="76"/>
    <x v="0"/>
    <x v="0"/>
    <x v="0"/>
    <x v="10"/>
    <s v="Czech Republic"/>
    <x v="0"/>
    <d v="2021-12-14T00:00:00"/>
    <x v="122"/>
  </r>
  <r>
    <x v="137"/>
    <x v="168"/>
    <s v="6-3 6-3"/>
    <x v="137"/>
    <x v="163"/>
    <x v="0"/>
    <x v="0"/>
    <x v="0"/>
    <x v="10"/>
    <s v="Czech Republic"/>
    <x v="0"/>
    <d v="2021-12-15T00:00:00"/>
    <x v="123"/>
  </r>
  <r>
    <x v="21"/>
    <x v="159"/>
    <s v="7-6 7-6"/>
    <x v="21"/>
    <x v="154"/>
    <x v="0"/>
    <x v="0"/>
    <x v="0"/>
    <x v="10"/>
    <s v="Czech Republic"/>
    <x v="0"/>
    <d v="2021-12-15T00:00:00"/>
    <x v="123"/>
  </r>
  <r>
    <x v="120"/>
    <x v="139"/>
    <s v="7-6 6-2"/>
    <x v="120"/>
    <x v="135"/>
    <x v="0"/>
    <x v="0"/>
    <x v="0"/>
    <x v="10"/>
    <s v="Czech Republic"/>
    <x v="0"/>
    <d v="2021-12-15T00:00:00"/>
    <x v="123"/>
  </r>
  <r>
    <x v="125"/>
    <x v="145"/>
    <s v="6-4 6-3"/>
    <x v="125"/>
    <x v="141"/>
    <x v="0"/>
    <x v="0"/>
    <x v="0"/>
    <x v="10"/>
    <s v="Czech Republic"/>
    <x v="0"/>
    <d v="2021-12-15T00:00:00"/>
    <x v="123"/>
  </r>
  <r>
    <x v="140"/>
    <x v="170"/>
    <s v="6-4 6-0"/>
    <x v="140"/>
    <x v="3"/>
    <x v="0"/>
    <x v="2"/>
    <x v="0"/>
    <x v="10"/>
    <s v="Czech Republic"/>
    <x v="0"/>
    <d v="2021-12-12T00:00:00"/>
    <x v="124"/>
  </r>
  <r>
    <x v="129"/>
    <x v="171"/>
    <s v="6-0 6-1"/>
    <x v="129"/>
    <x v="3"/>
    <x v="0"/>
    <x v="2"/>
    <x v="0"/>
    <x v="10"/>
    <s v="Czech Republic"/>
    <x v="0"/>
    <d v="2021-12-12T00:00:00"/>
    <x v="124"/>
  </r>
  <r>
    <x v="110"/>
    <x v="149"/>
    <s v="6-0 6-1"/>
    <x v="110"/>
    <x v="3"/>
    <x v="0"/>
    <x v="2"/>
    <x v="0"/>
    <x v="10"/>
    <s v="Czech Republic"/>
    <x v="0"/>
    <d v="2021-12-12T00:00:00"/>
    <x v="124"/>
  </r>
  <r>
    <x v="57"/>
    <x v="155"/>
    <s v="6-4 6-2"/>
    <x v="57"/>
    <x v="150"/>
    <x v="0"/>
    <x v="2"/>
    <x v="0"/>
    <x v="10"/>
    <s v="Czech Republic"/>
    <x v="0"/>
    <d v="2021-12-12T00:00:00"/>
    <x v="124"/>
  </r>
  <r>
    <x v="141"/>
    <x v="125"/>
    <s v="3-6 6-2 6-4"/>
    <x v="141"/>
    <x v="121"/>
    <x v="0"/>
    <x v="2"/>
    <x v="0"/>
    <x v="10"/>
    <s v="Czech Republic"/>
    <x v="0"/>
    <d v="2021-12-13T00:00:00"/>
    <x v="125"/>
  </r>
  <r>
    <x v="142"/>
    <x v="120"/>
    <s v="7-6 7-5"/>
    <x v="142"/>
    <x v="116"/>
    <x v="0"/>
    <x v="2"/>
    <x v="0"/>
    <x v="10"/>
    <s v="Czech Republic"/>
    <x v="0"/>
    <d v="2021-12-13T00:00:00"/>
    <x v="125"/>
  </r>
  <r>
    <x v="96"/>
    <x v="32"/>
    <s v="6-3 7-5"/>
    <x v="96"/>
    <x v="30"/>
    <x v="0"/>
    <x v="2"/>
    <x v="0"/>
    <x v="10"/>
    <s v="Czech Republic"/>
    <x v="0"/>
    <d v="2021-12-13T00:00:00"/>
    <x v="125"/>
  </r>
  <r>
    <x v="81"/>
    <x v="172"/>
    <s v="7-6 6-2"/>
    <x v="81"/>
    <x v="165"/>
    <x v="0"/>
    <x v="2"/>
    <x v="0"/>
    <x v="10"/>
    <s v="Czech Republic"/>
    <x v="0"/>
    <d v="2021-12-13T00:00:00"/>
    <x v="125"/>
  </r>
  <r>
    <x v="141"/>
    <x v="150"/>
    <s v="6-2 6-2"/>
    <x v="141"/>
    <x v="145"/>
    <x v="0"/>
    <x v="2"/>
    <x v="0"/>
    <x v="10"/>
    <s v="Czech Republic"/>
    <x v="0"/>
    <d v="2021-12-14T00:00:00"/>
    <x v="126"/>
  </r>
  <r>
    <x v="26"/>
    <x v="161"/>
    <s v="6-4 6-4"/>
    <x v="26"/>
    <x v="156"/>
    <x v="0"/>
    <x v="2"/>
    <x v="0"/>
    <x v="10"/>
    <s v="Czech Republic"/>
    <x v="0"/>
    <d v="2021-12-14T00:00:00"/>
    <x v="126"/>
  </r>
  <r>
    <x v="106"/>
    <x v="173"/>
    <s v="6-2 6-2"/>
    <x v="106"/>
    <x v="166"/>
    <x v="0"/>
    <x v="2"/>
    <x v="0"/>
    <x v="10"/>
    <s v="Czech Republic"/>
    <x v="0"/>
    <d v="2021-12-14T00:00:00"/>
    <x v="126"/>
  </r>
  <r>
    <x v="143"/>
    <x v="83"/>
    <s v="7-6 6-4"/>
    <x v="143"/>
    <x v="81"/>
    <x v="0"/>
    <x v="2"/>
    <x v="0"/>
    <x v="10"/>
    <s v="Czech Republic"/>
    <x v="0"/>
    <d v="2021-12-14T00:00:00"/>
    <x v="126"/>
  </r>
  <r>
    <x v="144"/>
    <x v="150"/>
    <s v="6-0 6-0"/>
    <x v="144"/>
    <x v="145"/>
    <x v="0"/>
    <x v="2"/>
    <x v="0"/>
    <x v="10"/>
    <s v="Czech Republic"/>
    <x v="0"/>
    <d v="2021-12-15T00:00:00"/>
    <x v="127"/>
  </r>
  <r>
    <x v="127"/>
    <x v="161"/>
    <s v="6-4 6-4"/>
    <x v="127"/>
    <x v="156"/>
    <x v="0"/>
    <x v="2"/>
    <x v="0"/>
    <x v="10"/>
    <s v="Czech Republic"/>
    <x v="0"/>
    <d v="2021-12-15T00:00:00"/>
    <x v="127"/>
  </r>
  <r>
    <x v="96"/>
    <x v="173"/>
    <s v="6-4 4-6 6-3"/>
    <x v="96"/>
    <x v="166"/>
    <x v="0"/>
    <x v="2"/>
    <x v="0"/>
    <x v="10"/>
    <s v="Czech Republic"/>
    <x v="0"/>
    <d v="2021-12-15T00:00:00"/>
    <x v="127"/>
  </r>
  <r>
    <x v="81"/>
    <x v="83"/>
    <s v="4-6 6-3 7-6"/>
    <x v="81"/>
    <x v="81"/>
    <x v="0"/>
    <x v="2"/>
    <x v="0"/>
    <x v="10"/>
    <s v="Czech Republic"/>
    <x v="0"/>
    <d v="2021-12-15T00:00:00"/>
    <x v="127"/>
  </r>
  <r>
    <x v="144"/>
    <x v="113"/>
    <s v="6-1 5-7 6-4"/>
    <x v="144"/>
    <x v="109"/>
    <x v="0"/>
    <x v="5"/>
    <x v="0"/>
    <x v="10"/>
    <s v="Czech Republic"/>
    <x v="0"/>
    <d v="2021-12-17T00:00:00"/>
    <x v="128"/>
  </r>
  <r>
    <x v="142"/>
    <x v="21"/>
    <s v="7-6 7-6"/>
    <x v="142"/>
    <x v="19"/>
    <x v="0"/>
    <x v="5"/>
    <x v="0"/>
    <x v="10"/>
    <s v="Czech Republic"/>
    <x v="0"/>
    <d v="2021-12-17T00:00:00"/>
    <x v="128"/>
  </r>
  <r>
    <x v="96"/>
    <x v="139"/>
    <s v="6-0 6-4"/>
    <x v="96"/>
    <x v="135"/>
    <x v="0"/>
    <x v="5"/>
    <x v="0"/>
    <x v="10"/>
    <s v="Czech Republic"/>
    <x v="0"/>
    <d v="2021-12-17T00:00:00"/>
    <x v="128"/>
  </r>
  <r>
    <x v="125"/>
    <x v="101"/>
    <s v="6-3 6-4"/>
    <x v="125"/>
    <x v="97"/>
    <x v="0"/>
    <x v="5"/>
    <x v="0"/>
    <x v="10"/>
    <s v="Czech Republic"/>
    <x v="0"/>
    <d v="2021-12-17T00:00:00"/>
    <x v="128"/>
  </r>
  <r>
    <x v="137"/>
    <x v="117"/>
    <s v="6-4 7-6(4)"/>
    <x v="137"/>
    <x v="113"/>
    <x v="0"/>
    <x v="7"/>
    <x v="0"/>
    <x v="11"/>
    <s v="Czech Republic"/>
    <x v="0"/>
    <d v="2020-12-12T00:00:00"/>
    <x v="129"/>
  </r>
  <r>
    <x v="108"/>
    <x v="142"/>
    <s v="7-5 6-4"/>
    <x v="108"/>
    <x v="138"/>
    <x v="0"/>
    <x v="7"/>
    <x v="0"/>
    <x v="11"/>
    <s v="Czech Republic"/>
    <x v="0"/>
    <d v="2020-12-12T00:00:00"/>
    <x v="129"/>
  </r>
  <r>
    <x v="119"/>
    <x v="174"/>
    <s v="7-5 6-2"/>
    <x v="119"/>
    <x v="167"/>
    <x v="0"/>
    <x v="7"/>
    <x v="0"/>
    <x v="11"/>
    <s v="Czech Republic"/>
    <x v="0"/>
    <d v="2020-12-12T00:00:00"/>
    <x v="129"/>
  </r>
  <r>
    <x v="21"/>
    <x v="87"/>
    <s v="7-5 7-5"/>
    <x v="21"/>
    <x v="84"/>
    <x v="0"/>
    <x v="7"/>
    <x v="0"/>
    <x v="11"/>
    <s v="Czech Republic"/>
    <x v="0"/>
    <d v="2020-12-12T00:00:00"/>
    <x v="129"/>
  </r>
  <r>
    <x v="120"/>
    <x v="113"/>
    <s v="4-6 7-6(5) 6-1"/>
    <x v="120"/>
    <x v="109"/>
    <x v="0"/>
    <x v="7"/>
    <x v="0"/>
    <x v="11"/>
    <s v="Czech Republic"/>
    <x v="0"/>
    <d v="2020-12-13T00:00:00"/>
    <x v="130"/>
  </r>
  <r>
    <x v="108"/>
    <x v="159"/>
    <s v="6-4 6-3"/>
    <x v="108"/>
    <x v="154"/>
    <x v="0"/>
    <x v="7"/>
    <x v="0"/>
    <x v="11"/>
    <s v="Czech Republic"/>
    <x v="0"/>
    <d v="2020-12-13T00:00:00"/>
    <x v="130"/>
  </r>
  <r>
    <x v="121"/>
    <x v="174"/>
    <s v="6-3 4-6 6-3"/>
    <x v="121"/>
    <x v="167"/>
    <x v="0"/>
    <x v="7"/>
    <x v="0"/>
    <x v="11"/>
    <s v="Czech Republic"/>
    <x v="0"/>
    <d v="2020-12-13T00:00:00"/>
    <x v="130"/>
  </r>
  <r>
    <x v="21"/>
    <x v="141"/>
    <s v="6-1 5-7 6-4"/>
    <x v="21"/>
    <x v="137"/>
    <x v="0"/>
    <x v="7"/>
    <x v="0"/>
    <x v="11"/>
    <s v="Czech Republic"/>
    <x v="0"/>
    <d v="2020-12-13T00:00:00"/>
    <x v="130"/>
  </r>
  <r>
    <x v="120"/>
    <x v="169"/>
    <s v="6-3 6-4"/>
    <x v="120"/>
    <x v="164"/>
    <x v="0"/>
    <x v="7"/>
    <x v="0"/>
    <x v="11"/>
    <s v="Czech Republic"/>
    <x v="0"/>
    <d v="2020-12-14T00:00:00"/>
    <x v="131"/>
  </r>
  <r>
    <x v="124"/>
    <x v="159"/>
    <s v="7-5 6-1"/>
    <x v="124"/>
    <x v="154"/>
    <x v="0"/>
    <x v="7"/>
    <x v="0"/>
    <x v="11"/>
    <s v="Czech Republic"/>
    <x v="0"/>
    <d v="2020-12-14T00:00:00"/>
    <x v="131"/>
  </r>
  <r>
    <x v="121"/>
    <x v="146"/>
    <s v="6-3 6-4"/>
    <x v="121"/>
    <x v="142"/>
    <x v="0"/>
    <x v="7"/>
    <x v="0"/>
    <x v="11"/>
    <s v="Czech Republic"/>
    <x v="0"/>
    <d v="2020-12-14T00:00:00"/>
    <x v="131"/>
  </r>
  <r>
    <x v="84"/>
    <x v="141"/>
    <s v="7-6(4) 4-6 6-2"/>
    <x v="84"/>
    <x v="137"/>
    <x v="0"/>
    <x v="7"/>
    <x v="0"/>
    <x v="11"/>
    <s v="Czech Republic"/>
    <x v="0"/>
    <d v="2020-12-14T00:00:00"/>
    <x v="131"/>
  </r>
  <r>
    <x v="132"/>
    <x v="161"/>
    <s v="7-6 6-3"/>
    <x v="132"/>
    <x v="156"/>
    <x v="0"/>
    <x v="2"/>
    <x v="0"/>
    <x v="11"/>
    <s v="Czech Republic"/>
    <x v="0"/>
    <d v="2020-12-12T00:00:00"/>
    <x v="132"/>
  </r>
  <r>
    <x v="145"/>
    <x v="143"/>
    <s v="6-4 4-6 6-4"/>
    <x v="145"/>
    <x v="139"/>
    <x v="0"/>
    <x v="2"/>
    <x v="0"/>
    <x v="11"/>
    <s v="Czech Republic"/>
    <x v="0"/>
    <d v="2020-12-12T00:00:00"/>
    <x v="132"/>
  </r>
  <r>
    <x v="141"/>
    <x v="175"/>
    <s v="2-6 6-3 6-3"/>
    <x v="141"/>
    <x v="168"/>
    <x v="0"/>
    <x v="2"/>
    <x v="0"/>
    <x v="11"/>
    <s v="Czech Republic"/>
    <x v="0"/>
    <d v="2020-12-12T00:00:00"/>
    <x v="132"/>
  </r>
  <r>
    <x v="146"/>
    <x v="176"/>
    <s v="5-7 7-6 6-4"/>
    <x v="146"/>
    <x v="169"/>
    <x v="0"/>
    <x v="2"/>
    <x v="0"/>
    <x v="11"/>
    <s v="Czech Republic"/>
    <x v="0"/>
    <d v="2020-12-12T00:00:00"/>
    <x v="132"/>
  </r>
  <r>
    <x v="103"/>
    <x v="132"/>
    <s v="6-1 6-1"/>
    <x v="103"/>
    <x v="128"/>
    <x v="0"/>
    <x v="2"/>
    <x v="0"/>
    <x v="11"/>
    <s v="Czech Republic"/>
    <x v="0"/>
    <d v="2020-12-13T00:00:00"/>
    <x v="133"/>
  </r>
  <r>
    <x v="25"/>
    <x v="150"/>
    <s v="6-2 6-3"/>
    <x v="25"/>
    <x v="145"/>
    <x v="0"/>
    <x v="2"/>
    <x v="0"/>
    <x v="11"/>
    <s v="Czech Republic"/>
    <x v="0"/>
    <d v="2020-12-13T00:00:00"/>
    <x v="133"/>
  </r>
  <r>
    <x v="110"/>
    <x v="177"/>
    <s v="6-1 6-2"/>
    <x v="110"/>
    <x v="170"/>
    <x v="0"/>
    <x v="2"/>
    <x v="0"/>
    <x v="11"/>
    <s v="Czech Republic"/>
    <x v="0"/>
    <d v="2020-12-13T00:00:00"/>
    <x v="133"/>
  </r>
  <r>
    <x v="146"/>
    <x v="66"/>
    <s v="6-1 6-4"/>
    <x v="146"/>
    <x v="64"/>
    <x v="0"/>
    <x v="2"/>
    <x v="0"/>
    <x v="11"/>
    <s v="Czech Republic"/>
    <x v="0"/>
    <d v="2020-12-13T00:00:00"/>
    <x v="133"/>
  </r>
  <r>
    <x v="132"/>
    <x v="132"/>
    <s v="6-1 6-1"/>
    <x v="132"/>
    <x v="128"/>
    <x v="0"/>
    <x v="2"/>
    <x v="0"/>
    <x v="11"/>
    <s v="Czech Republic"/>
    <x v="0"/>
    <d v="2020-12-14T00:00:00"/>
    <x v="134"/>
  </r>
  <r>
    <x v="145"/>
    <x v="150"/>
    <s v="6-0 6-1"/>
    <x v="145"/>
    <x v="145"/>
    <x v="0"/>
    <x v="2"/>
    <x v="0"/>
    <x v="11"/>
    <s v="Czech Republic"/>
    <x v="0"/>
    <d v="2020-12-14T00:00:00"/>
    <x v="134"/>
  </r>
  <r>
    <x v="144"/>
    <x v="173"/>
    <s v="7-5 7-6"/>
    <x v="144"/>
    <x v="166"/>
    <x v="0"/>
    <x v="2"/>
    <x v="0"/>
    <x v="11"/>
    <s v="Czech Republic"/>
    <x v="0"/>
    <d v="2020-12-14T00:00:00"/>
    <x v="134"/>
  </r>
  <r>
    <x v="142"/>
    <x v="66"/>
    <s v="7-6 6-3"/>
    <x v="142"/>
    <x v="64"/>
    <x v="0"/>
    <x v="2"/>
    <x v="0"/>
    <x v="11"/>
    <s v="Czech Republic"/>
    <x v="0"/>
    <d v="2020-12-14T00:00:00"/>
    <x v="134"/>
  </r>
  <r>
    <x v="144"/>
    <x v="21"/>
    <s v="6-4 3-6 6-3"/>
    <x v="144"/>
    <x v="19"/>
    <x v="0"/>
    <x v="7"/>
    <x v="0"/>
    <x v="11"/>
    <s v="Czech Republic"/>
    <x v="0"/>
    <d v="2020-12-16T00:00:00"/>
    <x v="135"/>
  </r>
  <r>
    <x v="145"/>
    <x v="139"/>
    <s v="6-3 6-1"/>
    <x v="145"/>
    <x v="135"/>
    <x v="0"/>
    <x v="7"/>
    <x v="0"/>
    <x v="11"/>
    <s v="Czech Republic"/>
    <x v="0"/>
    <d v="2020-12-16T00:00:00"/>
    <x v="135"/>
  </r>
  <r>
    <x v="142"/>
    <x v="174"/>
    <s v="7-5 6-1"/>
    <x v="142"/>
    <x v="167"/>
    <x v="0"/>
    <x v="7"/>
    <x v="0"/>
    <x v="11"/>
    <s v="Czech Republic"/>
    <x v="0"/>
    <d v="2020-12-16T00:00:00"/>
    <x v="135"/>
  </r>
  <r>
    <x v="137"/>
    <x v="160"/>
    <s v="7-6(6) 4-6 6-4"/>
    <x v="137"/>
    <x v="155"/>
    <x v="0"/>
    <x v="7"/>
    <x v="0"/>
    <x v="11"/>
    <s v="Czech Republic"/>
    <x v="0"/>
    <d v="2020-12-16T00:00:00"/>
    <x v="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A39E7-E483-4D64-9307-214B95497F2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O4:Q183" firstHeaderRow="1" firstDataRow="1" firstDataCol="2"/>
  <pivotFields count="13">
    <pivotField compact="0" outline="0" showAll="0" defaultSubtotal="0"/>
    <pivotField axis="axisRow" dataField="1" compact="0" outline="0" showAll="0" sortType="descending" defaultSubtotal="0">
      <items count="1175">
        <item m="1" x="263"/>
        <item m="1" x="385"/>
        <item m="1" x="1050"/>
        <item m="1" x="308"/>
        <item m="1" x="248"/>
        <item m="1" x="436"/>
        <item m="1" x="261"/>
        <item m="1" x="226"/>
        <item m="1" x="245"/>
        <item m="1" x="313"/>
        <item m="1" x="1101"/>
        <item m="1" x="541"/>
        <item m="1" x="271"/>
        <item m="1" x="938"/>
        <item m="1" x="1155"/>
        <item m="1" x="632"/>
        <item m="1" x="624"/>
        <item m="1" x="1062"/>
        <item m="1" x="384"/>
        <item x="133"/>
        <item m="1" x="646"/>
        <item m="1" x="651"/>
        <item m="1" x="1022"/>
        <item m="1" x="1067"/>
        <item m="1" x="479"/>
        <item m="1" x="946"/>
        <item m="1" x="406"/>
        <item m="1" x="1031"/>
        <item m="1" x="203"/>
        <item m="1" x="746"/>
        <item m="1" x="485"/>
        <item m="1" x="704"/>
        <item m="1" x="629"/>
        <item m="1" x="243"/>
        <item m="1" x="650"/>
        <item m="1" x="543"/>
        <item m="1" x="710"/>
        <item m="1" x="742"/>
        <item m="1" x="383"/>
        <item m="1" x="371"/>
        <item m="1" x="1015"/>
        <item m="1" x="1038"/>
        <item m="1" x="830"/>
        <item m="1" x="222"/>
        <item m="1" x="558"/>
        <item m="1" x="1110"/>
        <item m="1" x="517"/>
        <item m="1" x="210"/>
        <item m="1" x="785"/>
        <item m="1" x="906"/>
        <item m="1" x="1087"/>
        <item m="1" x="539"/>
        <item m="1" x="322"/>
        <item m="1" x="1061"/>
        <item m="1" x="1060"/>
        <item m="1" x="448"/>
        <item m="1" x="232"/>
        <item m="1" x="533"/>
        <item m="1" x="202"/>
        <item m="1" x="296"/>
        <item m="1" x="379"/>
        <item m="1" x="1030"/>
        <item m="1" x="316"/>
        <item m="1" x="327"/>
        <item m="1" x="446"/>
        <item m="1" x="802"/>
        <item m="1" x="1082"/>
        <item m="1" x="247"/>
        <item m="1" x="470"/>
        <item m="1" x="246"/>
        <item m="1" x="228"/>
        <item m="1" x="279"/>
        <item m="1" x="711"/>
        <item m="1" x="936"/>
        <item m="1" x="1142"/>
        <item m="1" x="883"/>
        <item m="1" x="592"/>
        <item m="1" x="1023"/>
        <item m="1" x="589"/>
        <item m="1" x="866"/>
        <item m="1" x="1001"/>
        <item m="1" x="434"/>
        <item m="1" x="1081"/>
        <item x="75"/>
        <item m="1" x="205"/>
        <item m="1" x="201"/>
        <item m="1" x="350"/>
        <item m="1" x="697"/>
        <item m="1" x="542"/>
        <item m="1" x="744"/>
        <item m="1" x="342"/>
        <item m="1" x="213"/>
        <item m="1" x="321"/>
        <item m="1" x="242"/>
        <item m="1" x="738"/>
        <item m="1" x="238"/>
        <item m="1" x="808"/>
        <item m="1" x="483"/>
        <item m="1" x="272"/>
        <item m="1" x="915"/>
        <item m="1" x="763"/>
        <item m="1" x="554"/>
        <item m="1" x="1065"/>
        <item m="1" x="580"/>
        <item m="1" x="794"/>
        <item m="1" x="1150"/>
        <item m="1" x="870"/>
        <item m="1" x="343"/>
        <item m="1" x="634"/>
        <item m="1" x="328"/>
        <item m="1" x="930"/>
        <item m="1" x="854"/>
        <item m="1" x="671"/>
        <item m="1" x="349"/>
        <item m="1" x="685"/>
        <item m="1" x="1105"/>
        <item m="1" x="426"/>
        <item m="1" x="815"/>
        <item m="1" x="1144"/>
        <item m="1" x="266"/>
        <item m="1" x="287"/>
        <item m="1" x="332"/>
        <item x="107"/>
        <item m="1" x="524"/>
        <item m="1" x="720"/>
        <item m="1" x="621"/>
        <item m="1" x="359"/>
        <item m="1" x="314"/>
        <item m="1" x="803"/>
        <item m="1" x="373"/>
        <item m="1" x="283"/>
        <item m="1" x="377"/>
        <item m="1" x="189"/>
        <item m="1" x="682"/>
        <item m="1" x="987"/>
        <item m="1" x="356"/>
        <item m="1" x="1004"/>
        <item m="1" x="562"/>
        <item m="1" x="590"/>
        <item m="1" x="487"/>
        <item m="1" x="352"/>
        <item m="1" x="412"/>
        <item m="1" x="798"/>
        <item m="1" x="1120"/>
        <item m="1" x="391"/>
        <item m="1" x="488"/>
        <item m="1" x="805"/>
        <item m="1" x="959"/>
        <item m="1" x="402"/>
        <item m="1" x="422"/>
        <item m="1" x="1037"/>
        <item m="1" x="597"/>
        <item m="1" x="1056"/>
        <item m="1" x="454"/>
        <item m="1" x="298"/>
        <item m="1" x="345"/>
        <item m="1" x="848"/>
        <item m="1" x="1077"/>
        <item m="1" x="300"/>
        <item m="1" x="757"/>
        <item m="1" x="983"/>
        <item m="1" x="953"/>
        <item m="1" x="1064"/>
        <item m="1" x="185"/>
        <item m="1" x="1099"/>
        <item m="1" x="452"/>
        <item m="1" x="551"/>
        <item m="1" x="381"/>
        <item m="1" x="304"/>
        <item m="1" x="840"/>
        <item m="1" x="894"/>
        <item m="1" x="1098"/>
        <item m="1" x="489"/>
        <item m="1" x="410"/>
        <item m="1" x="1109"/>
        <item m="1" x="285"/>
        <item m="1" x="643"/>
        <item m="1" x="556"/>
        <item m="1" x="354"/>
        <item m="1" x="553"/>
        <item m="1" x="1054"/>
        <item m="1" x="1132"/>
        <item m="1" x="645"/>
        <item m="1" x="679"/>
        <item m="1" x="935"/>
        <item m="1" x="1163"/>
        <item m="1" x="893"/>
        <item m="1" x="361"/>
        <item m="1" x="918"/>
        <item m="1" x="417"/>
        <item m="1" x="843"/>
        <item m="1" x="787"/>
        <item m="1" x="206"/>
        <item m="1" x="297"/>
        <item m="1" x="984"/>
        <item m="1" x="874"/>
        <item m="1" x="910"/>
        <item m="1" x="847"/>
        <item m="1" x="1095"/>
        <item m="1" x="774"/>
        <item m="1" x="923"/>
        <item m="1" x="530"/>
        <item m="1" x="1026"/>
        <item m="1" x="1093"/>
        <item m="1" x="431"/>
        <item m="1" x="934"/>
        <item m="1" x="428"/>
        <item m="1" x="475"/>
        <item m="1" x="872"/>
        <item m="1" x="677"/>
        <item m="1" x="281"/>
        <item m="1" x="1040"/>
        <item m="1" x="427"/>
        <item m="1" x="889"/>
        <item m="1" x="1133"/>
        <item m="1" x="954"/>
        <item m="1" x="1160"/>
        <item m="1" x="920"/>
        <item m="1" x="756"/>
        <item m="1" x="457"/>
        <item m="1" x="364"/>
        <item m="1" x="420"/>
        <item m="1" x="400"/>
        <item m="1" x="477"/>
        <item m="1" x="931"/>
        <item m="1" x="998"/>
        <item m="1" x="1126"/>
        <item m="1" x="777"/>
        <item m="1" x="1016"/>
        <item m="1" x="224"/>
        <item m="1" x="437"/>
        <item m="1" x="891"/>
        <item m="1" x="933"/>
        <item m="1" x="596"/>
        <item m="1" x="809"/>
        <item m="1" x="1071"/>
        <item m="1" x="736"/>
        <item m="1" x="705"/>
        <item m="1" x="855"/>
        <item m="1" x="927"/>
        <item m="1" x="241"/>
        <item m="1" x="531"/>
        <item m="1" x="418"/>
        <item m="1" x="797"/>
        <item m="1" x="438"/>
        <item m="1" x="274"/>
        <item m="1" x="1002"/>
        <item m="1" x="881"/>
        <item m="1" x="216"/>
        <item m="1" x="759"/>
        <item m="1" x="443"/>
        <item m="1" x="511"/>
        <item m="1" x="1141"/>
        <item m="1" x="655"/>
        <item m="1" x="668"/>
        <item m="1" x="462"/>
        <item m="1" x="450"/>
        <item m="1" x="654"/>
        <item m="1" x="458"/>
        <item m="1" x="857"/>
        <item m="1" x="1088"/>
        <item m="1" x="181"/>
        <item m="1" x="584"/>
        <item m="1" x="681"/>
        <item m="1" x="461"/>
        <item m="1" x="770"/>
        <item m="1" x="902"/>
        <item m="1" x="871"/>
        <item m="1" x="698"/>
        <item m="1" x="1152"/>
        <item m="1" x="735"/>
        <item m="1" x="706"/>
        <item m="1" x="691"/>
        <item m="1" x="235"/>
        <item m="1" x="496"/>
        <item m="1" x="670"/>
        <item m="1" x="664"/>
        <item m="1" x="208"/>
        <item m="1" x="518"/>
        <item m="1" x="993"/>
        <item m="1" x="288"/>
        <item m="1" x="829"/>
        <item m="1" x="701"/>
        <item m="1" x="820"/>
        <item m="1" x="513"/>
        <item m="1" x="687"/>
        <item m="1" x="719"/>
        <item m="1" x="642"/>
        <item m="1" x="284"/>
        <item m="1" x="788"/>
        <item m="1" x="360"/>
        <item m="1" x="662"/>
        <item m="1" x="1068"/>
        <item m="1" x="315"/>
        <item m="1" x="731"/>
        <item m="1" x="783"/>
        <item m="1" x="1102"/>
        <item m="1" x="980"/>
        <item m="1" x="204"/>
        <item m="1" x="215"/>
        <item m="1" x="594"/>
        <item m="1" x="970"/>
        <item m="1" x="981"/>
        <item m="1" x="548"/>
        <item m="1" x="782"/>
        <item m="1" x="453"/>
        <item m="1" x="951"/>
        <item m="1" x="191"/>
        <item m="1" x="497"/>
        <item m="1" x="303"/>
        <item m="1" x="253"/>
        <item m="1" x="478"/>
        <item m="1" x="579"/>
        <item m="1" x="667"/>
        <item m="1" x="522"/>
        <item m="1" x="374"/>
        <item m="1" x="600"/>
        <item m="1" x="859"/>
        <item m="1" x="415"/>
        <item m="1" x="1035"/>
        <item m="1" x="1008"/>
        <item m="1" x="231"/>
        <item m="1" x="227"/>
        <item m="1" x="888"/>
        <item m="1" x="863"/>
        <item m="1" x="865"/>
        <item m="1" x="715"/>
        <item m="1" x="921"/>
        <item m="1" x="363"/>
        <item m="1" x="581"/>
        <item m="1" x="971"/>
        <item m="1" x="702"/>
        <item m="1" x="617"/>
        <item m="1" x="722"/>
        <item m="1" x="635"/>
        <item m="1" x="552"/>
        <item m="1" x="676"/>
        <item m="1" x="1154"/>
        <item m="1" x="695"/>
        <item m="1" x="834"/>
        <item m="1" x="244"/>
        <item m="1" x="823"/>
        <item m="1" x="1116"/>
        <item m="1" x="209"/>
        <item m="1" x="644"/>
        <item m="1" x="754"/>
        <item m="1" x="220"/>
        <item m="1" x="683"/>
        <item m="1" x="895"/>
        <item m="1" x="1162"/>
        <item m="1" x="519"/>
        <item m="1" x="844"/>
        <item m="1" x="358"/>
        <item m="1" x="942"/>
        <item m="1" x="1124"/>
        <item m="1" x="179"/>
        <item m="1" x="368"/>
        <item m="1" x="637"/>
        <item m="1" x="1042"/>
        <item m="1" x="775"/>
        <item m="1" x="831"/>
        <item m="1" x="818"/>
        <item m="1" x="306"/>
        <item m="1" x="252"/>
        <item m="1" x="869"/>
        <item m="1" x="961"/>
        <item m="1" x="675"/>
        <item m="1" x="882"/>
        <item m="1" x="593"/>
        <item m="1" x="1172"/>
        <item m="1" x="949"/>
        <item m="1" x="884"/>
        <item m="1" x="665"/>
        <item m="1" x="495"/>
        <item m="1" x="1072"/>
        <item m="1" x="619"/>
        <item x="114"/>
        <item m="1" x="986"/>
        <item m="1" x="1006"/>
        <item m="1" x="737"/>
        <item m="1" x="566"/>
        <item m="1" x="1112"/>
        <item m="1" x="425"/>
        <item m="1" x="240"/>
        <item m="1" x="963"/>
        <item m="1" x="747"/>
        <item m="1" x="833"/>
        <item m="1" x="382"/>
        <item m="1" x="636"/>
        <item m="1" x="1146"/>
        <item m="1" x="265"/>
        <item m="1" x="278"/>
        <item m="1" x="466"/>
        <item m="1" x="1063"/>
        <item m="1" x="329"/>
        <item m="1" x="1052"/>
        <item m="1" x="919"/>
        <item m="1" x="505"/>
        <item m="1" x="860"/>
        <item m="1" x="451"/>
        <item m="1" x="355"/>
        <item m="1" x="614"/>
        <item m="1" x="609"/>
        <item m="1" x="732"/>
        <item m="1" x="194"/>
        <item m="1" x="1143"/>
        <item m="1" x="631"/>
        <item m="1" x="289"/>
        <item m="1" x="347"/>
        <item m="1" x="423"/>
        <item m="1" x="1058"/>
        <item m="1" x="807"/>
        <item m="1" x="403"/>
        <item m="1" x="914"/>
        <item m="1" x="190"/>
        <item m="1" x="481"/>
        <item m="1" x="230"/>
        <item m="1" x="1097"/>
        <item m="1" x="958"/>
        <item m="1" x="795"/>
        <item m="1" x="260"/>
        <item m="1" x="751"/>
        <item m="1" x="1170"/>
        <item m="1" x="193"/>
        <item m="1" x="856"/>
        <item m="1" x="1092"/>
        <item m="1" x="905"/>
        <item m="1" x="937"/>
        <item m="1" x="1089"/>
        <item m="1" x="370"/>
        <item m="1" x="187"/>
        <item m="1" x="994"/>
        <item m="1" x="572"/>
        <item m="1" x="509"/>
        <item m="1" x="666"/>
        <item m="1" x="1138"/>
        <item m="1" x="956"/>
        <item m="1" x="1151"/>
        <item m="1" x="269"/>
        <item m="1" x="582"/>
        <item m="1" x="323"/>
        <item m="1" x="712"/>
        <item m="1" x="1036"/>
        <item m="1" x="976"/>
        <item m="1" x="186"/>
        <item m="1" x="772"/>
        <item m="1" x="473"/>
        <item m="1" x="913"/>
        <item m="1" x="512"/>
        <item m="1" x="441"/>
        <item m="1" x="755"/>
        <item m="1" x="917"/>
        <item m="1" x="653"/>
        <item m="1" x="740"/>
        <item m="1" x="188"/>
        <item m="1" x="786"/>
        <item m="1" x="392"/>
        <item m="1" x="491"/>
        <item m="1" x="604"/>
        <item m="1" x="696"/>
        <item m="1" x="521"/>
        <item m="1" x="510"/>
        <item m="1" x="1136"/>
        <item m="1" x="249"/>
        <item m="1" x="1083"/>
        <item m="1" x="375"/>
        <item m="1" x="606"/>
        <item m="1" x="419"/>
        <item m="1" x="880"/>
        <item m="1" x="405"/>
        <item m="1" x="850"/>
        <item m="1" x="324"/>
        <item m="1" x="601"/>
        <item m="1" x="1173"/>
        <item m="1" x="587"/>
        <item m="1" x="852"/>
        <item m="1" x="607"/>
        <item m="1" x="411"/>
        <item m="1" x="628"/>
        <item m="1" x="588"/>
        <item m="1" x="1069"/>
        <item m="1" x="290"/>
        <item m="1" x="615"/>
        <item m="1" x="613"/>
        <item m="1" x="932"/>
        <item m="1" x="1012"/>
        <item m="1" x="627"/>
        <item m="1" x="686"/>
        <item m="1" x="966"/>
        <item m="1" x="341"/>
        <item m="1" x="826"/>
        <item m="1" x="977"/>
        <item m="1" x="1025"/>
        <item m="1" x="793"/>
        <item m="1" x="1117"/>
        <item m="1" x="372"/>
        <item m="1" x="630"/>
        <item m="1" x="699"/>
        <item m="1" x="907"/>
        <item m="1" x="214"/>
        <item m="1" x="861"/>
        <item m="1" x="353"/>
        <item m="1" x="952"/>
        <item m="1" x="394"/>
        <item m="1" x="804"/>
        <item m="1" x="781"/>
        <item m="1" x="409"/>
        <item m="1" x="623"/>
        <item m="1" x="898"/>
        <item m="1" x="429"/>
        <item m="1" x="851"/>
        <item m="1" x="1125"/>
        <item m="1" x="967"/>
        <item m="1" x="838"/>
        <item m="1" x="929"/>
        <item m="1" x="1044"/>
        <item m="1" x="656"/>
        <item m="1" x="264"/>
        <item m="1" x="1059"/>
        <item m="1" x="652"/>
        <item m="1" x="868"/>
        <item m="1" x="295"/>
        <item m="1" x="1046"/>
        <item m="1" x="255"/>
        <item m="1" x="472"/>
        <item m="1" x="760"/>
        <item m="1" x="468"/>
        <item m="1" x="1129"/>
        <item m="1" x="1131"/>
        <item m="1" x="968"/>
        <item m="1" x="626"/>
        <item m="1" x="1084"/>
        <item m="1" x="307"/>
        <item m="1" x="399"/>
        <item m="1" x="1122"/>
        <item m="1" x="1161"/>
        <item m="1" x="236"/>
        <item m="1" x="1055"/>
        <item m="1" x="792"/>
        <item m="1" x="1029"/>
        <item m="1" x="940"/>
        <item m="1" x="1153"/>
        <item m="1" x="876"/>
        <item m="1" x="1079"/>
        <item m="1" x="256"/>
        <item m="1" x="928"/>
        <item m="1" x="1051"/>
        <item m="1" x="647"/>
        <item m="1" x="365"/>
        <item m="1" x="939"/>
        <item m="1" x="396"/>
        <item m="1" x="346"/>
        <item m="1" x="734"/>
        <item m="1" x="1130"/>
        <item m="1" x="456"/>
        <item m="1" x="892"/>
        <item m="1" x="471"/>
        <item m="1" x="1013"/>
        <item m="1" x="610"/>
        <item m="1" x="528"/>
        <item m="1" x="393"/>
        <item m="1" x="1034"/>
        <item m="1" x="973"/>
        <item m="1" x="506"/>
        <item m="1" x="904"/>
        <item m="1" x="569"/>
        <item m="1" x="728"/>
        <item m="1" x="561"/>
        <item m="1" x="648"/>
        <item m="1" x="873"/>
        <item m="1" x="348"/>
        <item m="1" x="661"/>
        <item m="1" x="486"/>
        <item m="1" x="586"/>
        <item m="1" x="291"/>
        <item m="1" x="633"/>
        <item m="1" x="293"/>
        <item m="1" x="182"/>
        <item m="1" x="1166"/>
        <item m="1" x="1157"/>
        <item m="1" x="945"/>
        <item m="1" x="1134"/>
        <item m="1" x="455"/>
        <item m="1" x="599"/>
        <item m="1" x="544"/>
        <item m="1" x="817"/>
        <item m="1" x="378"/>
        <item m="1" x="641"/>
        <item m="1" x="725"/>
        <item m="1" x="367"/>
        <item m="1" x="890"/>
        <item m="1" x="198"/>
        <item m="1" x="703"/>
        <item m="1" x="339"/>
        <item m="1" x="943"/>
        <item m="1" x="386"/>
        <item m="1" x="765"/>
        <item m="1" x="801"/>
        <item m="1" x="1139"/>
        <item m="1" x="658"/>
        <item m="1" x="1171"/>
        <item m="1" x="1148"/>
        <item m="1" x="669"/>
        <item m="1" x="526"/>
        <item m="1" x="688"/>
        <item m="1" x="982"/>
        <item m="1" x="464"/>
        <item m="1" x="790"/>
        <item m="1" x="192"/>
        <item m="1" x="538"/>
        <item m="1" x="1007"/>
        <item m="1" x="1047"/>
        <item m="1" x="1114"/>
        <item m="1" x="476"/>
        <item m="1" x="800"/>
        <item m="1" x="708"/>
        <item m="1" x="503"/>
        <item m="1" x="211"/>
        <item m="1" x="598"/>
        <item m="1" x="723"/>
        <item m="1" x="258"/>
        <item m="1" x="183"/>
        <item m="1" x="1070"/>
        <item m="1" x="999"/>
        <item x="161"/>
        <item m="1" x="799"/>
        <item m="1" x="404"/>
        <item m="1" x="990"/>
        <item m="1" x="1119"/>
        <item m="1" x="660"/>
        <item m="1" x="1041"/>
        <item m="1" x="397"/>
        <item m="1" x="578"/>
        <item m="1" x="1053"/>
        <item m="1" x="223"/>
        <item m="1" x="1078"/>
        <item m="1" x="310"/>
        <item m="1" x="463"/>
        <item m="1" x="1020"/>
        <item m="1" x="1149"/>
        <item m="1" x="380"/>
        <item m="1" x="573"/>
        <item m="1" x="591"/>
        <item m="1" x="574"/>
        <item m="1" x="195"/>
        <item m="1" x="447"/>
        <item m="1" x="841"/>
        <item m="1" x="387"/>
        <item m="1" x="389"/>
        <item m="1" x="862"/>
        <item m="1" x="559"/>
        <item m="1" x="493"/>
        <item m="1" x="925"/>
        <item m="1" x="867"/>
        <item m="1" x="254"/>
        <item m="1" x="523"/>
        <item m="1" x="709"/>
        <item m="1" x="784"/>
        <item m="1" x="1164"/>
        <item m="1" x="484"/>
        <item m="1" x="1111"/>
        <item m="1" x="1174"/>
        <item m="1" x="267"/>
        <item m="1" x="741"/>
        <item m="1" x="1108"/>
        <item m="1" x="845"/>
        <item m="1" x="502"/>
        <item m="1" x="344"/>
        <item m="1" x="225"/>
        <item m="1" x="903"/>
        <item m="1" x="761"/>
        <item m="1" x="357"/>
        <item m="1" x="1137"/>
        <item m="1" x="806"/>
        <item m="1" x="766"/>
        <item m="1" x="369"/>
        <item m="1" x="1018"/>
        <item m="1" x="1156"/>
        <item m="1" x="273"/>
        <item m="1" x="887"/>
        <item m="1" x="390"/>
        <item m="1" x="251"/>
        <item m="1" x="779"/>
        <item m="1" x="812"/>
        <item m="1" x="325"/>
        <item m="1" x="413"/>
        <item m="1" x="330"/>
        <item m="1" x="616"/>
        <item m="1" x="836"/>
        <item m="1" x="1073"/>
        <item m="1" x="846"/>
        <item m="1" x="1158"/>
        <item m="1" x="1167"/>
        <item m="1" x="622"/>
        <item m="1" x="233"/>
        <item m="1" x="516"/>
        <item m="1" x="547"/>
        <item m="1" x="275"/>
        <item m="1" x="824"/>
        <item m="1" x="571"/>
        <item m="1" x="221"/>
        <item m="1" x="492"/>
        <item m="1" x="178"/>
        <item m="1" x="1000"/>
        <item m="1" x="408"/>
        <item m="1" x="673"/>
        <item m="1" x="713"/>
        <item m="1" x="1075"/>
        <item m="1" x="1003"/>
        <item m="1" x="401"/>
        <item m="1" x="1086"/>
        <item m="1" x="465"/>
        <item m="1" x="184"/>
        <item m="1" x="1076"/>
        <item m="1" x="250"/>
        <item m="1" x="268"/>
        <item m="1" x="459"/>
        <item m="1" x="212"/>
        <item m="1" x="311"/>
        <item m="1" x="947"/>
        <item m="1" x="944"/>
        <item m="1" x="962"/>
        <item m="1" x="995"/>
        <item m="1" x="1113"/>
        <item m="1" x="416"/>
        <item m="1" x="842"/>
        <item m="1" x="896"/>
        <item m="1" x="1085"/>
        <item m="1" x="638"/>
        <item m="1" x="439"/>
        <item m="1" x="1019"/>
        <item m="1" x="767"/>
        <item m="1" x="501"/>
        <item m="1" x="504"/>
        <item m="1" x="776"/>
        <item m="1" x="739"/>
        <item m="1" x="407"/>
        <item m="1" x="1010"/>
        <item m="1" x="791"/>
        <item m="1" x="520"/>
        <item m="1" x="567"/>
        <item m="1" x="217"/>
        <item m="1" x="1048"/>
        <item m="1" x="494"/>
        <item m="1" x="672"/>
        <item m="1" x="875"/>
        <item m="1" x="318"/>
        <item m="1" x="1091"/>
        <item m="1" x="331"/>
        <item m="1" x="911"/>
        <item m="1" x="576"/>
        <item m="1" x="745"/>
        <item m="1" x="608"/>
        <item m="1" x="912"/>
        <item m="1" x="319"/>
        <item m="1" x="376"/>
        <item m="1" x="1100"/>
        <item m="1" x="207"/>
        <item m="1" x="680"/>
        <item m="1" x="602"/>
        <item m="1" x="532"/>
        <item m="1" x="916"/>
        <item m="1" x="200"/>
        <item m="1" x="764"/>
        <item m="1" x="482"/>
        <item m="1" x="811"/>
        <item m="1" x="351"/>
        <item m="1" x="690"/>
        <item m="1" x="752"/>
        <item m="1" x="877"/>
        <item m="1" x="585"/>
        <item m="1" x="922"/>
        <item m="1" x="762"/>
        <item m="1" x="771"/>
        <item m="1" x="424"/>
        <item m="1" x="924"/>
        <item m="1" x="545"/>
        <item m="1" x="864"/>
        <item m="1" x="778"/>
        <item m="1" x="1045"/>
        <item m="1" x="299"/>
        <item m="1" x="337"/>
        <item m="1" x="1106"/>
        <item m="1" x="469"/>
        <item m="1" x="885"/>
        <item m="1" x="972"/>
        <item m="1" x="529"/>
        <item m="1" x="498"/>
        <item m="1" x="689"/>
        <item m="1" x="362"/>
        <item m="1" x="1104"/>
        <item m="1" x="568"/>
        <item m="1" x="326"/>
        <item m="1" x="849"/>
        <item m="1" x="707"/>
        <item m="1" x="1103"/>
        <item m="1" x="899"/>
        <item m="1" x="1127"/>
        <item m="1" x="996"/>
        <item m="1" x="997"/>
        <item m="1" x="1165"/>
        <item m="1" x="444"/>
        <item m="1" x="514"/>
        <item m="1" x="886"/>
        <item m="1" x="821"/>
        <item m="1" x="414"/>
        <item m="1" x="234"/>
        <item m="1" x="560"/>
        <item m="1" x="398"/>
        <item m="1" x="724"/>
        <item m="1" x="1096"/>
        <item m="1" x="302"/>
        <item m="1" x="546"/>
        <item m="1" x="460"/>
        <item m="1" x="536"/>
        <item m="1" x="721"/>
        <item m="1" x="467"/>
        <item m="1" x="1145"/>
        <item m="1" x="229"/>
        <item m="1" x="813"/>
        <item m="1" x="639"/>
        <item m="1" x="663"/>
        <item m="1" x="1121"/>
        <item m="1" x="197"/>
        <item m="1" x="565"/>
        <item m="1" x="717"/>
        <item m="1" x="908"/>
        <item m="1" x="199"/>
        <item m="1" x="620"/>
        <item m="1" x="989"/>
        <item m="1" x="540"/>
        <item m="1" x="557"/>
        <item m="1" x="1123"/>
        <item m="1" x="1074"/>
        <item m="1" x="716"/>
        <item m="1" x="748"/>
        <item m="1" x="1066"/>
        <item m="1" x="445"/>
        <item m="1" x="276"/>
        <item m="1" x="853"/>
        <item m="1" x="262"/>
        <item m="1" x="480"/>
        <item m="1" x="743"/>
        <item m="1" x="941"/>
        <item m="1" x="305"/>
        <item m="1" x="611"/>
        <item m="1" x="897"/>
        <item m="1" x="1115"/>
        <item m="1" x="257"/>
        <item m="1" x="693"/>
        <item m="1" x="577"/>
        <item m="1" x="534"/>
        <item m="1" x="730"/>
        <item m="1" x="1140"/>
        <item m="1" x="515"/>
        <item m="1" x="320"/>
        <item m="1" x="605"/>
        <item m="1" x="773"/>
        <item m="1" x="879"/>
        <item m="1" x="564"/>
        <item m="1" x="814"/>
        <item m="1" x="950"/>
        <item m="1" x="828"/>
        <item m="1" x="603"/>
        <item m="1" x="563"/>
        <item m="1" x="570"/>
        <item m="1" x="1107"/>
        <item m="1" x="1080"/>
        <item m="1" x="440"/>
        <item m="1" x="758"/>
        <item m="1" x="550"/>
        <item m="1" x="985"/>
        <item m="1" x="335"/>
        <item m="1" x="555"/>
        <item m="1" x="1021"/>
        <item m="1" x="901"/>
        <item m="1" x="827"/>
        <item m="1" x="926"/>
        <item m="1" x="218"/>
        <item m="1" x="507"/>
        <item m="1" x="1027"/>
        <item m="1" x="395"/>
        <item m="1" x="964"/>
        <item m="1" x="714"/>
        <item m="1" x="948"/>
        <item m="1" x="749"/>
        <item m="1" x="388"/>
        <item m="1" x="839"/>
        <item m="1" x="1014"/>
        <item m="1" x="535"/>
        <item m="1" x="421"/>
        <item m="1" x="900"/>
        <item m="1" x="858"/>
        <item m="1" x="979"/>
        <item m="1" x="595"/>
        <item m="1" x="659"/>
        <item m="1" x="292"/>
        <item m="1" x="955"/>
        <item m="1" x="549"/>
        <item m="1" x="649"/>
        <item m="1" x="1009"/>
        <item m="1" x="657"/>
        <item m="1" x="527"/>
        <item m="1" x="309"/>
        <item m="1" x="692"/>
        <item m="1" x="433"/>
        <item m="1" x="575"/>
        <item m="1" x="294"/>
        <item m="1" x="1033"/>
        <item m="1" x="837"/>
        <item m="1" x="499"/>
        <item m="1" x="780"/>
        <item m="1" x="338"/>
        <item m="1" x="674"/>
        <item m="1" x="1011"/>
        <item m="1" x="832"/>
        <item m="1" x="726"/>
        <item m="1" x="1039"/>
        <item m="1" x="978"/>
        <item m="1" x="796"/>
        <item m="1" x="753"/>
        <item m="1" x="449"/>
        <item m="1" x="825"/>
        <item m="1" x="508"/>
        <item m="1" x="733"/>
        <item m="1" x="1128"/>
        <item m="1" x="196"/>
        <item m="1" x="312"/>
        <item m="1" x="583"/>
        <item m="1" x="618"/>
        <item m="1" x="878"/>
        <item m="1" x="988"/>
        <item m="1" x="1057"/>
        <item m="1" x="333"/>
        <item m="1" x="1147"/>
        <item m="1" x="625"/>
        <item m="1" x="1118"/>
        <item m="1" x="768"/>
        <item m="1" x="1028"/>
        <item m="1" x="678"/>
        <item m="1" x="727"/>
        <item m="1" x="1094"/>
        <item m="1" x="366"/>
        <item x="129"/>
        <item m="1" x="1090"/>
        <item m="1" x="432"/>
        <item m="1" x="301"/>
        <item m="1" x="684"/>
        <item m="1" x="336"/>
        <item m="1" x="700"/>
        <item m="1" x="822"/>
        <item m="1" x="974"/>
        <item m="1" x="819"/>
        <item m="1" x="435"/>
        <item m="1" x="750"/>
        <item m="1" x="1017"/>
        <item m="1" x="810"/>
        <item m="1" x="957"/>
        <item m="1" x="180"/>
        <item m="1" x="612"/>
        <item m="1" x="1159"/>
        <item m="1" x="442"/>
        <item m="1" x="975"/>
        <item m="1" x="270"/>
        <item m="1" x="219"/>
        <item m="1" x="525"/>
        <item m="1" x="430"/>
        <item m="1" x="1043"/>
        <item m="1" x="991"/>
        <item m="1" x="718"/>
        <item m="1" x="1169"/>
        <item m="1" x="282"/>
        <item m="1" x="537"/>
        <item m="1" x="1049"/>
        <item m="1" x="286"/>
        <item m="1" x="835"/>
        <item m="1" x="259"/>
        <item m="1" x="640"/>
        <item m="1" x="237"/>
        <item m="1" x="1168"/>
        <item m="1" x="816"/>
        <item m="1" x="992"/>
        <item m="1" x="769"/>
        <item m="1" x="1135"/>
        <item m="1" x="474"/>
        <item m="1" x="1024"/>
        <item m="1" x="500"/>
        <item m="1" x="277"/>
        <item m="1" x="490"/>
        <item m="1" x="317"/>
        <item m="1" x="729"/>
        <item m="1" x="969"/>
        <item m="1" x="694"/>
        <item m="1" x="789"/>
        <item m="1" x="1032"/>
        <item m="1" x="340"/>
        <item m="1" x="334"/>
        <item m="1" x="909"/>
        <item m="1" x="239"/>
        <item m="1" x="280"/>
        <item m="1" x="1005"/>
        <item x="131"/>
        <item x="132"/>
        <item x="83"/>
        <item x="52"/>
        <item x="57"/>
        <item x="134"/>
        <item x="94"/>
        <item x="135"/>
        <item x="118"/>
        <item x="100"/>
        <item x="9"/>
        <item x="104"/>
        <item x="136"/>
        <item x="76"/>
        <item x="50"/>
        <item x="34"/>
        <item x="87"/>
        <item x="113"/>
        <item x="137"/>
        <item x="92"/>
        <item x="123"/>
        <item x="138"/>
        <item x="120"/>
        <item x="101"/>
        <item x="28"/>
        <item x="139"/>
        <item x="140"/>
        <item x="141"/>
        <item x="5"/>
        <item x="142"/>
        <item x="143"/>
        <item x="0"/>
        <item x="1"/>
        <item x="2"/>
        <item x="3"/>
        <item x="4"/>
        <item x="6"/>
        <item x="7"/>
        <item x="10"/>
        <item x="11"/>
        <item x="12"/>
        <item x="13"/>
        <item x="14"/>
        <item x="15"/>
        <item m="1" x="965"/>
        <item x="17"/>
        <item x="18"/>
        <item x="19"/>
        <item x="20"/>
        <item x="21"/>
        <item x="22"/>
        <item x="23"/>
        <item x="24"/>
        <item x="25"/>
        <item x="26"/>
        <item x="27"/>
        <item m="1" x="960"/>
        <item x="29"/>
        <item x="30"/>
        <item x="32"/>
        <item x="33"/>
        <item x="31"/>
        <item x="16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7"/>
        <item x="78"/>
        <item x="79"/>
        <item x="80"/>
        <item x="81"/>
        <item x="97"/>
        <item x="98"/>
        <item x="99"/>
        <item x="84"/>
        <item x="91"/>
        <item x="102"/>
        <item x="90"/>
        <item x="103"/>
        <item x="105"/>
        <item x="106"/>
        <item x="108"/>
        <item x="109"/>
        <item x="110"/>
        <item x="111"/>
        <item x="112"/>
        <item x="115"/>
        <item x="116"/>
        <item x="117"/>
        <item x="85"/>
        <item x="119"/>
        <item x="121"/>
        <item x="122"/>
        <item x="124"/>
        <item x="125"/>
        <item x="126"/>
        <item x="127"/>
        <item x="128"/>
        <item x="130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3"/>
        <item x="82"/>
        <item x="86"/>
        <item x="88"/>
        <item x="89"/>
        <item x="93"/>
        <item x="95"/>
        <item x="96"/>
        <item x="8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Row" compact="0" outline="0" showAll="0" defaultSubtotal="0">
      <items count="171">
        <item x="87"/>
        <item x="45"/>
        <item x="1"/>
        <item x="52"/>
        <item x="17"/>
        <item x="2"/>
        <item x="8"/>
        <item x="33"/>
        <item x="51"/>
        <item x="22"/>
        <item x="14"/>
        <item x="24"/>
        <item x="47"/>
        <item x="25"/>
        <item x="23"/>
        <item x="21"/>
        <item x="37"/>
        <item x="18"/>
        <item x="40"/>
        <item x="66"/>
        <item x="63"/>
        <item x="67"/>
        <item x="94"/>
        <item x="59"/>
        <item x="69"/>
        <item x="11"/>
        <item x="48"/>
        <item x="41"/>
        <item x="20"/>
        <item x="36"/>
        <item x="12"/>
        <item x="77"/>
        <item x="53"/>
        <item x="31"/>
        <item x="65"/>
        <item x="15"/>
        <item x="56"/>
        <item x="92"/>
        <item x="60"/>
        <item x="118"/>
        <item x="85"/>
        <item x="57"/>
        <item x="7"/>
        <item x="95"/>
        <item x="58"/>
        <item x="27"/>
        <item x="26"/>
        <item x="54"/>
        <item x="0"/>
        <item x="38"/>
        <item x="39"/>
        <item x="153"/>
        <item x="19"/>
        <item x="74"/>
        <item x="62"/>
        <item x="61"/>
        <item x="157"/>
        <item x="16"/>
        <item x="93"/>
        <item x="107"/>
        <item x="46"/>
        <item x="78"/>
        <item x="89"/>
        <item x="28"/>
        <item x="82"/>
        <item x="75"/>
        <item x="73"/>
        <item x="34"/>
        <item x="35"/>
        <item x="136"/>
        <item x="96"/>
        <item x="166"/>
        <item x="146"/>
        <item x="111"/>
        <item x="120"/>
        <item x="29"/>
        <item x="112"/>
        <item x="30"/>
        <item x="103"/>
        <item x="143"/>
        <item x="44"/>
        <item x="55"/>
        <item x="49"/>
        <item x="83"/>
        <item x="88"/>
        <item x="4"/>
        <item x="50"/>
        <item x="117"/>
        <item x="108"/>
        <item x="13"/>
        <item x="80"/>
        <item x="152"/>
        <item x="70"/>
        <item x="72"/>
        <item x="114"/>
        <item x="64"/>
        <item x="5"/>
        <item x="32"/>
        <item x="131"/>
        <item x="101"/>
        <item x="133"/>
        <item x="123"/>
        <item x="81"/>
        <item x="84"/>
        <item x="76"/>
        <item x="99"/>
        <item x="129"/>
        <item x="71"/>
        <item x="68"/>
        <item x="125"/>
        <item x="147"/>
        <item x="134"/>
        <item x="130"/>
        <item x="10"/>
        <item x="42"/>
        <item x="116"/>
        <item x="86"/>
        <item x="97"/>
        <item x="142"/>
        <item x="79"/>
        <item x="138"/>
        <item x="113"/>
        <item x="151"/>
        <item x="149"/>
        <item x="98"/>
        <item x="122"/>
        <item x="148"/>
        <item x="139"/>
        <item x="9"/>
        <item x="6"/>
        <item x="115"/>
        <item x="90"/>
        <item x="132"/>
        <item x="91"/>
        <item x="156"/>
        <item x="170"/>
        <item x="140"/>
        <item x="43"/>
        <item x="119"/>
        <item x="168"/>
        <item x="106"/>
        <item x="104"/>
        <item x="128"/>
        <item x="165"/>
        <item x="102"/>
        <item x="100"/>
        <item x="124"/>
        <item x="109"/>
        <item x="110"/>
        <item x="121"/>
        <item x="137"/>
        <item x="154"/>
        <item x="127"/>
        <item x="141"/>
        <item x="135"/>
        <item x="105"/>
        <item x="150"/>
        <item x="126"/>
        <item x="163"/>
        <item x="159"/>
        <item x="155"/>
        <item x="158"/>
        <item x="167"/>
        <item x="145"/>
        <item x="169"/>
        <item x="164"/>
        <item x="144"/>
        <item x="160"/>
        <item x="161"/>
        <item x="16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1"/>
    <field x="4"/>
  </rowFields>
  <rowItems count="179">
    <i>
      <x v="1004"/>
      <x v="86"/>
    </i>
    <i>
      <x v="1067"/>
      <x v="29"/>
    </i>
    <i>
      <x v="1092"/>
      <x v="95"/>
    </i>
    <i>
      <x v="1005"/>
      <x v="81"/>
    </i>
    <i>
      <x v="1024"/>
      <x v="117"/>
    </i>
    <i>
      <x v="1011"/>
      <x v="6"/>
    </i>
    <i>
      <x v="1003"/>
      <x v="102"/>
    </i>
    <i>
      <x v="1026"/>
      <x v="154"/>
    </i>
    <i>
      <x v="1073"/>
      <x v="114"/>
    </i>
    <i>
      <x v="1025"/>
      <x v="46"/>
    </i>
    <i>
      <x v="1015"/>
      <x v="26"/>
    </i>
    <i>
      <x v="1050"/>
      <x v="52"/>
    </i>
    <i>
      <x v="1079"/>
      <x v="82"/>
    </i>
    <i>
      <x v="1017"/>
      <x v="103"/>
    </i>
    <i>
      <x v="1074"/>
      <x v="137"/>
    </i>
    <i>
      <x v="1036"/>
      <x v="85"/>
    </i>
    <i>
      <x v="1040"/>
      <x v="113"/>
    </i>
    <i>
      <x v="1091"/>
      <x v="20"/>
    </i>
    <i>
      <x v="1066"/>
      <x v="68"/>
    </i>
    <i>
      <x v="1029"/>
      <x v="96"/>
    </i>
    <i>
      <x v="1140"/>
      <x v="163"/>
    </i>
    <i>
      <x v="1051"/>
      <x v="28"/>
    </i>
    <i>
      <x v="1096"/>
      <x v="108"/>
    </i>
    <i>
      <x v="1058"/>
      <x v="45"/>
    </i>
    <i>
      <x v="1028"/>
      <x v="150"/>
    </i>
    <i>
      <x v="1135"/>
      <x v="153"/>
    </i>
    <i>
      <x v="1102"/>
      <x v="104"/>
    </i>
    <i>
      <x v="1059"/>
      <x v="63"/>
    </i>
    <i>
      <x v="1054"/>
      <x v="14"/>
    </i>
    <i>
      <x v="1123"/>
      <x v="121"/>
    </i>
    <i>
      <x v="1149"/>
      <x v="151"/>
    </i>
    <i>
      <x v="1078"/>
      <x v="12"/>
    </i>
    <i>
      <x v="83"/>
      <x v="66"/>
    </i>
    <i>
      <x v="624"/>
      <x v="134"/>
    </i>
    <i>
      <x v="1056"/>
      <x v="13"/>
    </i>
    <i>
      <x v="1100"/>
      <x v="93"/>
    </i>
    <i>
      <x v="1095"/>
      <x v="21"/>
    </i>
    <i>
      <x v="1113"/>
      <x v="105"/>
    </i>
    <i>
      <x v="1023"/>
      <x v="115"/>
    </i>
    <i>
      <x v="1098"/>
      <x v="92"/>
    </i>
    <i>
      <x v="1002"/>
      <x v="142"/>
    </i>
    <i>
      <x v="1106"/>
      <x v="22"/>
    </i>
    <i>
      <x v="1083"/>
      <x v="47"/>
    </i>
    <i>
      <x v="1047"/>
      <x v="57"/>
    </i>
    <i>
      <x v="1018"/>
      <x v="147"/>
    </i>
    <i>
      <x v="1034"/>
      <x v="5"/>
    </i>
    <i>
      <x v="1170"/>
      <x v="71"/>
    </i>
    <i>
      <x v="1124"/>
      <x v="64"/>
    </i>
    <i>
      <x v="1110"/>
      <x v="84"/>
    </i>
    <i>
      <x v="376"/>
      <x v="148"/>
    </i>
    <i>
      <x v="1006"/>
      <x v="112"/>
    </i>
    <i>
      <x v="1030"/>
      <x v="120"/>
    </i>
    <i>
      <x v="1012"/>
      <x v="145"/>
    </i>
    <i>
      <x v="1031"/>
      <x v="127"/>
    </i>
    <i>
      <x v="1121"/>
      <x v="73"/>
    </i>
    <i>
      <x v="1032"/>
      <x v="48"/>
    </i>
    <i>
      <x v="1129"/>
      <x v="149"/>
    </i>
    <i>
      <x v="1082"/>
      <x v="32"/>
    </i>
    <i>
      <x v="1145"/>
      <x v="156"/>
    </i>
    <i>
      <x v="1171"/>
      <x v="162"/>
    </i>
    <i>
      <x v="1016"/>
      <x v="97"/>
    </i>
    <i>
      <x v="1086"/>
      <x v="44"/>
    </i>
    <i>
      <x v="1109"/>
      <x v="170"/>
    </i>
    <i>
      <x v="1087"/>
      <x v="23"/>
    </i>
    <i>
      <x v="1013"/>
      <x v="132"/>
    </i>
    <i>
      <x v="1033"/>
      <x v="2"/>
    </i>
    <i>
      <x v="1039"/>
      <x v="128"/>
    </i>
    <i>
      <x v="1007"/>
      <x v="133"/>
    </i>
    <i>
      <x v="1126"/>
      <x v="87"/>
    </i>
    <i>
      <x v="1021"/>
      <x v="138"/>
    </i>
    <i>
      <x v="1134"/>
      <x v="136"/>
    </i>
    <i>
      <x v="1035"/>
      <x v="170"/>
    </i>
    <i>
      <x v="1044"/>
      <x v="89"/>
    </i>
    <i>
      <x v="1097"/>
      <x v="24"/>
    </i>
    <i>
      <x v="1069"/>
      <x v="49"/>
    </i>
    <i>
      <x v="1060"/>
      <x v="77"/>
    </i>
    <i>
      <x v="1072"/>
      <x v="27"/>
    </i>
    <i>
      <x v="1063"/>
      <x v="10"/>
    </i>
    <i>
      <x v="19"/>
      <x v="106"/>
    </i>
    <i>
      <x v="1136"/>
      <x v="118"/>
    </i>
    <i>
      <x v="1114"/>
      <x v="99"/>
    </i>
    <i>
      <x v="1150"/>
      <x v="160"/>
    </i>
    <i>
      <x v="1077"/>
      <x v="60"/>
    </i>
    <i>
      <x v="1064"/>
      <x v="7"/>
    </i>
    <i>
      <x v="1010"/>
      <x v="70"/>
    </i>
    <i>
      <x v="1141"/>
      <x v="72"/>
    </i>
    <i>
      <x v="1080"/>
      <x v="8"/>
    </i>
    <i>
      <x v="1166"/>
      <x v="165"/>
    </i>
    <i>
      <x v="1048"/>
      <x v="4"/>
    </i>
    <i>
      <x v="1119"/>
      <x v="59"/>
    </i>
    <i>
      <x v="1084"/>
      <x v="36"/>
    </i>
    <i>
      <x v="1132"/>
      <x v="146"/>
    </i>
    <i>
      <x v="1049"/>
      <x v="17"/>
    </i>
    <i>
      <x v="1138"/>
      <x v="166"/>
    </i>
    <i>
      <x v="1088"/>
      <x v="38"/>
    </i>
    <i>
      <x v="1147"/>
      <x v="91"/>
    </i>
    <i>
      <x v="1089"/>
      <x v="55"/>
    </i>
    <i>
      <x v="1160"/>
      <x v="42"/>
    </i>
    <i>
      <x v="1020"/>
      <x v="62"/>
    </i>
    <i>
      <x v="1037"/>
      <x v="170"/>
    </i>
    <i>
      <x v="1093"/>
      <x v="34"/>
    </i>
    <i>
      <x v="1115"/>
      <x v="144"/>
    </i>
    <i>
      <x v="943"/>
      <x v="109"/>
    </i>
    <i>
      <x v="1120"/>
      <x v="88"/>
    </i>
    <i>
      <x v="1055"/>
      <x v="11"/>
    </i>
    <i>
      <x v="1009"/>
      <x v="94"/>
    </i>
    <i>
      <x v="1099"/>
      <x v="107"/>
    </i>
    <i>
      <x v="1027"/>
      <x v="69"/>
    </i>
    <i>
      <x v="1001"/>
      <x v="152"/>
    </i>
    <i>
      <x v="1137"/>
      <x v="79"/>
    </i>
    <i>
      <x v="1101"/>
      <x v="65"/>
    </i>
    <i>
      <x v="1139"/>
      <x v="170"/>
    </i>
    <i>
      <x v="1014"/>
      <x v="53"/>
    </i>
    <i>
      <x v="1041"/>
      <x v="170"/>
    </i>
    <i>
      <x v="1103"/>
      <x v="31"/>
    </i>
    <i>
      <x v="1042"/>
      <x v="25"/>
    </i>
    <i>
      <x v="1008"/>
      <x v="98"/>
    </i>
    <i>
      <x v="1154"/>
      <x v="83"/>
    </i>
    <i>
      <x v="1108"/>
      <x v="170"/>
    </i>
    <i>
      <x v="1165"/>
      <x v="158"/>
    </i>
    <i>
      <x v="1062"/>
      <x v="75"/>
    </i>
    <i>
      <x v="1112"/>
      <x/>
    </i>
    <i>
      <x v="1076"/>
      <x v="1"/>
    </i>
    <i>
      <x v="1151"/>
      <x v="56"/>
    </i>
    <i>
      <x v="1167"/>
      <x v="170"/>
    </i>
    <i>
      <x v="1159"/>
      <x v="58"/>
    </i>
    <i>
      <x v="122"/>
      <x v="78"/>
    </i>
    <i>
      <x v="1022"/>
      <x v="111"/>
    </i>
    <i>
      <x v="1122"/>
      <x v="76"/>
    </i>
    <i>
      <x v="1155"/>
      <x v="40"/>
    </i>
    <i>
      <x v="1065"/>
      <x v="67"/>
    </i>
    <i>
      <x v="1163"/>
      <x v="168"/>
    </i>
    <i>
      <x v="1173"/>
      <x v="164"/>
    </i>
    <i>
      <x v="1075"/>
      <x v="80"/>
    </i>
    <i>
      <x v="1125"/>
      <x v="130"/>
    </i>
    <i>
      <x v="1081"/>
      <x v="3"/>
    </i>
    <i>
      <x v="1104"/>
      <x v="61"/>
    </i>
    <i>
      <x v="1153"/>
      <x v="90"/>
    </i>
    <i>
      <x v="1127"/>
      <x v="39"/>
    </i>
    <i>
      <x v="1157"/>
      <x v="131"/>
    </i>
    <i>
      <x v="1128"/>
      <x v="74"/>
    </i>
    <i>
      <x v="1161"/>
      <x v="159"/>
    </i>
    <i>
      <x v="1068"/>
      <x v="16"/>
    </i>
    <i>
      <x v="1118"/>
      <x v="140"/>
    </i>
    <i>
      <x v="1130"/>
      <x v="125"/>
    </i>
    <i>
      <x v="1169"/>
      <x v="143"/>
    </i>
    <i>
      <x v="1131"/>
      <x v="101"/>
    </i>
    <i>
      <x v="1052"/>
      <x v="15"/>
    </i>
    <i>
      <x v="1105"/>
      <x v="119"/>
    </i>
    <i>
      <x v="1148"/>
      <x v="51"/>
    </i>
    <i>
      <x v="1133"/>
      <x v="157"/>
    </i>
    <i>
      <x v="1090"/>
      <x v="54"/>
    </i>
    <i>
      <x v="1094"/>
      <x v="19"/>
    </i>
    <i>
      <x v="1152"/>
      <x v="161"/>
    </i>
    <i>
      <x v="1070"/>
      <x v="50"/>
    </i>
    <i>
      <x v="1116"/>
      <x v="141"/>
    </i>
    <i>
      <x v="1107"/>
      <x v="43"/>
    </i>
    <i>
      <x v="1156"/>
      <x v="116"/>
    </i>
    <i>
      <x v="1053"/>
      <x v="9"/>
    </i>
    <i>
      <x v="1158"/>
      <x v="37"/>
    </i>
    <i>
      <x v="1061"/>
      <x v="33"/>
    </i>
    <i>
      <x v="1117"/>
      <x v="155"/>
    </i>
    <i>
      <x v="1019"/>
      <x v="100"/>
    </i>
    <i>
      <x v="1162"/>
      <x v="167"/>
    </i>
    <i>
      <x v="1071"/>
      <x v="18"/>
    </i>
    <i>
      <x v="1164"/>
      <x v="169"/>
    </i>
    <i>
      <x v="1111"/>
      <x v="124"/>
    </i>
    <i>
      <x v="1174"/>
      <x v="135"/>
    </i>
    <i>
      <x v="1142"/>
      <x v="110"/>
    </i>
    <i>
      <x v="1168"/>
      <x v="170"/>
    </i>
    <i>
      <x v="1143"/>
      <x v="126"/>
    </i>
    <i>
      <x v="1043"/>
      <x v="30"/>
    </i>
    <i>
      <x v="1144"/>
      <x v="123"/>
    </i>
    <i>
      <x v="1172"/>
      <x v="139"/>
    </i>
    <i>
      <x v="1046"/>
      <x v="35"/>
    </i>
    <i>
      <x v="1146"/>
      <x v="122"/>
    </i>
    <i>
      <x v="1038"/>
      <x v="129"/>
    </i>
    <i>
      <x v="1085"/>
      <x v="41"/>
    </i>
    <i t="grand">
      <x/>
    </i>
  </rowItems>
  <colItems count="1">
    <i/>
  </colItems>
  <dataFields count="1">
    <dataField name="Count of los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27A6-87C9-4039-9A19-D4F851EF33B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C152" firstHeaderRow="1" firstDataRow="1" firstDataCol="2"/>
  <pivotFields count="13">
    <pivotField axis="axisRow" dataField="1" compact="0" outline="0" showAll="0" sortType="descending" defaultSubtotal="0">
      <items count="885">
        <item m="1" x="291"/>
        <item m="1" x="783"/>
        <item m="1" x="237"/>
        <item m="1" x="324"/>
        <item m="1" x="206"/>
        <item m="1" x="197"/>
        <item m="1" x="211"/>
        <item m="1" x="872"/>
        <item m="1" x="477"/>
        <item m="1" x="469"/>
        <item m="1" x="792"/>
        <item m="1" x="827"/>
        <item m="1" x="490"/>
        <item m="1" x="492"/>
        <item m="1" x="305"/>
        <item m="1" x="566"/>
        <item m="1" x="366"/>
        <item m="1" x="474"/>
        <item m="1" x="194"/>
        <item m="1" x="491"/>
        <item m="1" x="407"/>
        <item m="1" x="541"/>
        <item m="1" x="289"/>
        <item m="1" x="279"/>
        <item m="1" x="774"/>
        <item m="1" x="180"/>
        <item m="1" x="420"/>
        <item m="1" x="833"/>
        <item m="1" x="172"/>
        <item m="1" x="597"/>
        <item m="1" x="809"/>
        <item m="1" x="405"/>
        <item m="1" x="245"/>
        <item m="1" x="790"/>
        <item m="1" x="286"/>
        <item m="1" x="242"/>
        <item m="1" x="333"/>
        <item m="1" x="609"/>
        <item m="1" x="805"/>
        <item m="1" x="199"/>
        <item m="1" x="353"/>
        <item m="1" x="217"/>
        <item m="1" x="702"/>
        <item m="1" x="667"/>
        <item m="1" x="447"/>
        <item m="1" x="654"/>
        <item m="1" x="748"/>
        <item m="1" x="323"/>
        <item m="1" x="804"/>
        <item x="69"/>
        <item m="1" x="564"/>
        <item m="1" x="175"/>
        <item m="1" x="193"/>
        <item m="1" x="560"/>
        <item m="1" x="364"/>
        <item m="1" x="604"/>
        <item m="1" x="656"/>
        <item m="1" x="258"/>
        <item m="1" x="479"/>
        <item m="1" x="698"/>
        <item m="1" x="509"/>
        <item m="1" x="262"/>
        <item m="1" x="519"/>
        <item m="1" x="830"/>
        <item m="1" x="616"/>
        <item m="1" x="222"/>
        <item x="89"/>
        <item m="1" x="271"/>
        <item m="1" x="162"/>
        <item m="1" x="241"/>
        <item m="1" x="794"/>
        <item m="1" x="787"/>
        <item m="1" x="340"/>
        <item m="1" x="230"/>
        <item m="1" x="683"/>
        <item m="1" x="152"/>
        <item m="1" x="259"/>
        <item m="1" x="641"/>
        <item m="1" x="414"/>
        <item m="1" x="823"/>
        <item m="1" x="321"/>
        <item m="1" x="801"/>
        <item m="1" x="231"/>
        <item m="1" x="183"/>
        <item m="1" x="825"/>
        <item m="1" x="444"/>
        <item m="1" x="576"/>
        <item m="1" x="736"/>
        <item m="1" x="714"/>
        <item m="1" x="338"/>
        <item m="1" x="399"/>
        <item m="1" x="701"/>
        <item m="1" x="691"/>
        <item m="1" x="451"/>
        <item m="1" x="589"/>
        <item m="1" x="313"/>
        <item m="1" x="266"/>
        <item m="1" x="694"/>
        <item m="1" x="638"/>
        <item m="1" x="155"/>
        <item m="1" x="220"/>
        <item m="1" x="765"/>
        <item m="1" x="599"/>
        <item m="1" x="422"/>
        <item m="1" x="168"/>
        <item m="1" x="229"/>
        <item m="1" x="396"/>
        <item m="1" x="737"/>
        <item m="1" x="661"/>
        <item m="1" x="818"/>
        <item m="1" x="686"/>
        <item m="1" x="640"/>
        <item m="1" x="290"/>
        <item m="1" x="611"/>
        <item m="1" x="820"/>
        <item m="1" x="288"/>
        <item m="1" x="302"/>
        <item m="1" x="671"/>
        <item m="1" x="797"/>
        <item m="1" x="700"/>
        <item m="1" x="235"/>
        <item m="1" x="359"/>
        <item m="1" x="832"/>
        <item m="1" x="489"/>
        <item m="1" x="699"/>
        <item m="1" x="535"/>
        <item m="1" x="747"/>
        <item m="1" x="841"/>
        <item m="1" x="590"/>
        <item m="1" x="257"/>
        <item m="1" x="613"/>
        <item m="1" x="558"/>
        <item m="1" x="450"/>
        <item m="1" x="758"/>
        <item m="1" x="368"/>
        <item m="1" x="181"/>
        <item m="1" x="325"/>
        <item m="1" x="850"/>
        <item m="1" x="369"/>
        <item m="1" x="343"/>
        <item m="1" x="810"/>
        <item m="1" x="658"/>
        <item m="1" x="531"/>
        <item m="1" x="536"/>
        <item m="1" x="150"/>
        <item m="1" x="440"/>
        <item m="1" x="715"/>
        <item m="1" x="776"/>
        <item m="1" x="868"/>
        <item m="1" x="516"/>
        <item m="1" x="875"/>
        <item m="1" x="190"/>
        <item m="1" x="346"/>
        <item m="1" x="586"/>
        <item m="1" x="526"/>
        <item m="1" x="679"/>
        <item m="1" x="557"/>
        <item m="1" x="575"/>
        <item m="1" x="657"/>
        <item m="1" x="553"/>
        <item m="1" x="858"/>
        <item m="1" x="734"/>
        <item m="1" x="337"/>
        <item m="1" x="339"/>
        <item m="1" x="594"/>
        <item m="1" x="826"/>
        <item m="1" x="268"/>
        <item m="1" x="733"/>
        <item m="1" x="319"/>
        <item m="1" x="156"/>
        <item m="1" x="166"/>
        <item m="1" x="670"/>
        <item m="1" x="177"/>
        <item m="1" x="413"/>
        <item m="1" x="647"/>
        <item m="1" x="593"/>
        <item m="1" x="449"/>
        <item m="1" x="726"/>
        <item m="1" x="711"/>
        <item m="1" x="533"/>
        <item m="1" x="622"/>
        <item m="1" x="463"/>
        <item m="1" x="549"/>
        <item m="1" x="836"/>
        <item m="1" x="480"/>
        <item m="1" x="744"/>
        <item m="1" x="171"/>
        <item m="1" x="416"/>
        <item m="1" x="272"/>
        <item m="1" x="513"/>
        <item m="1" x="871"/>
        <item m="1" x="385"/>
        <item m="1" x="600"/>
        <item m="1" x="529"/>
        <item m="1" x="507"/>
        <item m="1" x="631"/>
        <item m="1" x="488"/>
        <item m="1" x="195"/>
        <item m="1" x="573"/>
        <item m="1" x="512"/>
        <item m="1" x="651"/>
        <item m="1" x="739"/>
        <item m="1" x="665"/>
        <item m="1" x="653"/>
        <item m="1" x="448"/>
        <item m="1" x="882"/>
        <item m="1" x="710"/>
        <item m="1" x="751"/>
        <item m="1" x="668"/>
        <item m="1" x="503"/>
        <item m="1" x="312"/>
        <item m="1" x="374"/>
        <item m="1" x="376"/>
        <item m="1" x="559"/>
        <item m="1" x="798"/>
        <item m="1" x="835"/>
        <item m="1" x="464"/>
        <item m="1" x="426"/>
        <item x="120"/>
        <item m="1" x="620"/>
        <item m="1" x="437"/>
        <item x="92"/>
        <item m="1" x="216"/>
        <item m="1" x="861"/>
        <item m="1" x="200"/>
        <item m="1" x="612"/>
        <item m="1" x="382"/>
        <item m="1" x="580"/>
        <item m="1" x="634"/>
        <item m="1" x="819"/>
        <item m="1" x="250"/>
        <item m="1" x="770"/>
        <item m="1" x="757"/>
        <item m="1" x="866"/>
        <item m="1" x="554"/>
        <item m="1" x="158"/>
        <item m="1" x="482"/>
        <item m="1" x="504"/>
        <item m="1" x="717"/>
        <item m="1" x="335"/>
        <item m="1" x="185"/>
        <item m="1" x="362"/>
        <item m="1" x="167"/>
        <item m="1" x="187"/>
        <item m="1" x="303"/>
        <item m="1" x="568"/>
        <item m="1" x="843"/>
        <item m="1" x="816"/>
        <item m="1" x="233"/>
        <item m="1" x="648"/>
        <item m="1" x="311"/>
        <item m="1" x="745"/>
        <item m="1" x="561"/>
        <item m="1" x="431"/>
        <item m="1" x="784"/>
        <item m="1" x="855"/>
        <item m="1" x="273"/>
        <item m="1" x="703"/>
        <item m="1" x="419"/>
        <item m="1" x="848"/>
        <item m="1" x="682"/>
        <item m="1" x="384"/>
        <item m="1" x="773"/>
        <item m="1" x="403"/>
        <item m="1" x="811"/>
        <item m="1" x="487"/>
        <item m="1" x="356"/>
        <item m="1" x="438"/>
        <item m="1" x="732"/>
        <item m="1" x="391"/>
        <item m="1" x="153"/>
        <item m="1" x="588"/>
        <item m="1" x="154"/>
        <item m="1" x="692"/>
        <item m="1" x="598"/>
        <item m="1" x="494"/>
        <item m="1" x="806"/>
        <item m="1" x="615"/>
        <item m="1" x="383"/>
        <item m="1" x="853"/>
        <item m="1" x="780"/>
        <item m="1" x="689"/>
        <item m="1" x="425"/>
        <item m="1" x="201"/>
        <item m="1" x="546"/>
        <item m="1" x="472"/>
        <item m="1" x="456"/>
        <item m="1" x="473"/>
        <item m="1" x="411"/>
        <item m="1" x="461"/>
        <item m="1" x="421"/>
        <item m="1" x="574"/>
        <item m="1" x="883"/>
        <item m="1" x="644"/>
        <item m="1" x="309"/>
        <item m="1" x="443"/>
        <item m="1" x="296"/>
        <item m="1" x="458"/>
        <item m="1" x="502"/>
        <item m="1" x="282"/>
        <item m="1" x="723"/>
        <item m="1" x="520"/>
        <item m="1" x="427"/>
        <item m="1" x="643"/>
        <item m="1" x="847"/>
        <item m="1" x="243"/>
        <item m="1" x="415"/>
        <item m="1" x="256"/>
        <item m="1" x="669"/>
        <item m="1" x="188"/>
        <item m="1" x="267"/>
        <item m="1" x="713"/>
        <item m="1" x="360"/>
        <item m="1" x="772"/>
        <item m="1" x="298"/>
        <item m="1" x="234"/>
        <item m="1" x="389"/>
        <item m="1" x="610"/>
        <item m="1" x="592"/>
        <item m="1" x="307"/>
        <item m="1" x="468"/>
        <item m="1" x="375"/>
        <item m="1" x="505"/>
        <item m="1" x="675"/>
        <item m="1" x="301"/>
        <item m="1" x="727"/>
        <item m="1" x="517"/>
        <item m="1" x="351"/>
        <item m="1" x="251"/>
        <item m="1" x="532"/>
        <item m="1" x="844"/>
        <item m="1" x="280"/>
        <item m="1" x="849"/>
        <item m="1" x="839"/>
        <item m="1" x="724"/>
        <item m="1" x="470"/>
        <item m="1" x="807"/>
        <item m="1" x="236"/>
        <item m="1" x="876"/>
        <item m="1" x="260"/>
        <item m="1" x="556"/>
        <item m="1" x="846"/>
        <item m="1" x="297"/>
        <item m="1" x="148"/>
        <item m="1" x="342"/>
        <item m="1" x="771"/>
        <item m="1" x="202"/>
        <item m="1" x="681"/>
        <item m="1" x="672"/>
        <item m="1" x="354"/>
        <item m="1" x="756"/>
        <item m="1" x="459"/>
        <item m="1" x="729"/>
        <item m="1" x="380"/>
        <item m="1" x="394"/>
        <item m="1" x="550"/>
        <item m="1" x="223"/>
        <item m="1" x="478"/>
        <item m="1" x="255"/>
        <item m="1" x="184"/>
        <item m="1" x="676"/>
        <item m="1" x="707"/>
        <item m="1" x="429"/>
        <item m="1" x="432"/>
        <item m="1" x="674"/>
        <item m="1" x="219"/>
        <item m="1" x="720"/>
        <item m="1" x="285"/>
        <item m="1" x="659"/>
        <item m="1" x="314"/>
        <item m="1" x="578"/>
        <item m="1" x="334"/>
        <item m="1" x="878"/>
        <item m="1" x="522"/>
        <item m="1" x="752"/>
        <item m="1" x="660"/>
        <item m="1" x="292"/>
        <item m="1" x="485"/>
        <item m="1" x="225"/>
        <item m="1" x="602"/>
        <item m="1" x="341"/>
        <item m="1" x="409"/>
        <item m="1" x="442"/>
        <item m="1" x="603"/>
        <item m="1" x="453"/>
        <item m="1" x="496"/>
        <item m="1" x="630"/>
        <item m="1" x="735"/>
        <item m="1" x="856"/>
        <item m="1" x="248"/>
        <item m="1" x="157"/>
        <item m="1" x="619"/>
        <item m="1" x="404"/>
        <item m="1" x="608"/>
        <item m="1" x="538"/>
        <item m="1" x="499"/>
        <item m="1" x="265"/>
        <item m="1" x="277"/>
        <item m="1" x="151"/>
        <item m="1" x="606"/>
        <item m="1" x="785"/>
        <item m="1" x="349"/>
        <item m="1" x="377"/>
        <item m="1" x="618"/>
        <item m="1" x="582"/>
        <item m="1" x="828"/>
        <item m="1" x="741"/>
        <item m="1" x="766"/>
        <item m="1" x="579"/>
        <item m="1" x="684"/>
        <item m="1" x="483"/>
        <item m="1" x="706"/>
        <item m="1" x="299"/>
        <item m="1" x="270"/>
        <item m="1" x="877"/>
        <item m="1" x="379"/>
        <item m="1" x="408"/>
        <item m="1" x="524"/>
        <item m="1" x="865"/>
        <item m="1" x="287"/>
        <item m="1" x="261"/>
        <item m="1" x="159"/>
        <item m="1" x="695"/>
        <item m="1" x="367"/>
        <item m="1" x="655"/>
        <item m="1" x="269"/>
        <item m="1" x="348"/>
        <item m="1" x="813"/>
        <item m="1" x="208"/>
        <item m="1" x="182"/>
        <item m="1" x="392"/>
        <item m="1" x="539"/>
        <item m="1" x="278"/>
        <item m="1" x="446"/>
        <item m="1" x="627"/>
        <item m="1" x="595"/>
        <item m="1" x="834"/>
        <item m="1" x="884"/>
        <item m="1" x="198"/>
        <item m="1" x="562"/>
        <item m="1" x="203"/>
        <item m="1" x="708"/>
        <item m="1" x="761"/>
        <item m="1" x="646"/>
        <item m="1" x="873"/>
        <item m="1" x="214"/>
        <item m="1" x="192"/>
        <item m="1" x="378"/>
        <item m="1" x="467"/>
        <item m="1" x="212"/>
        <item m="1" x="879"/>
        <item m="1" x="583"/>
        <item m="1" x="530"/>
        <item m="1" x="854"/>
        <item m="1" x="680"/>
        <item m="1" x="525"/>
        <item m="1" x="759"/>
        <item m="1" x="874"/>
        <item m="1" x="881"/>
        <item m="1" x="860"/>
        <item m="1" x="240"/>
        <item m="1" x="867"/>
        <item m="1" x="763"/>
        <item m="1" x="626"/>
        <item m="1" x="147"/>
        <item m="1" x="372"/>
        <item m="1" x="295"/>
        <item m="1" x="749"/>
        <item m="1" x="649"/>
        <item m="1" x="350"/>
        <item m="1" x="822"/>
        <item m="1" x="673"/>
        <item m="1" x="178"/>
        <item m="1" x="506"/>
        <item m="1" x="347"/>
        <item m="1" x="174"/>
        <item m="1" x="721"/>
        <item m="1" x="373"/>
        <item m="1" x="434"/>
        <item m="1" x="779"/>
        <item m="1" x="510"/>
        <item m="1" x="662"/>
        <item m="1" x="781"/>
        <item m="1" x="149"/>
        <item m="1" x="688"/>
        <item m="1" x="460"/>
        <item m="1" x="614"/>
        <item m="1" x="815"/>
        <item m="1" x="607"/>
        <item m="1" x="639"/>
        <item m="1" x="870"/>
        <item m="1" x="731"/>
        <item m="1" x="565"/>
        <item m="1" x="718"/>
        <item m="1" x="210"/>
        <item m="1" x="687"/>
        <item m="1" x="869"/>
        <item m="1" x="704"/>
        <item m="1" x="587"/>
        <item m="1" x="581"/>
        <item m="1" x="584"/>
        <item m="1" x="179"/>
        <item m="1" x="829"/>
        <item m="1" x="755"/>
        <item m="1" x="697"/>
        <item m="1" x="327"/>
        <item m="1" x="493"/>
        <item m="1" x="571"/>
        <item m="1" x="808"/>
        <item m="1" x="207"/>
        <item m="1" x="508"/>
        <item m="1" x="410"/>
        <item m="1" x="663"/>
        <item m="1" x="862"/>
        <item m="1" x="436"/>
        <item m="1" x="317"/>
        <item m="1" x="693"/>
        <item m="1" x="567"/>
        <item m="1" x="227"/>
        <item m="1" x="515"/>
        <item m="1" x="352"/>
        <item m="1" x="204"/>
        <item m="1" x="173"/>
        <item m="1" x="454"/>
        <item m="1" x="283"/>
        <item m="1" x="778"/>
        <item m="1" x="777"/>
        <item m="1" x="355"/>
        <item m="1" x="441"/>
        <item m="1" x="161"/>
        <item m="1" x="306"/>
        <item m="1" x="652"/>
        <item m="1" x="537"/>
        <item m="1" x="329"/>
        <item m="1" x="176"/>
        <item m="1" x="523"/>
        <item m="1" x="521"/>
        <item m="1" x="395"/>
        <item m="1" x="495"/>
        <item m="1" x="304"/>
        <item m="1" x="864"/>
        <item m="1" x="471"/>
        <item m="1" x="170"/>
        <item m="1" x="690"/>
        <item m="1" x="596"/>
        <item m="1" x="863"/>
        <item m="1" x="213"/>
        <item m="1" x="728"/>
        <item m="1" x="712"/>
        <item m="1" x="386"/>
        <item m="1" x="740"/>
        <item m="1" x="232"/>
        <item m="1" x="300"/>
        <item m="1" x="402"/>
        <item m="1" x="642"/>
        <item m="1" x="548"/>
        <item m="1" x="527"/>
        <item m="1" x="452"/>
        <item m="1" x="274"/>
        <item m="1" x="645"/>
        <item m="1" x="746"/>
        <item m="1" x="331"/>
        <item m="1" x="486"/>
        <item m="1" x="696"/>
        <item m="1" x="842"/>
        <item m="1" x="320"/>
        <item m="1" x="500"/>
        <item m="1" x="457"/>
        <item m="1" x="796"/>
        <item m="1" x="160"/>
        <item m="1" x="465"/>
        <item m="1" x="544"/>
        <item m="1" x="397"/>
        <item m="1" x="406"/>
        <item m="1" x="365"/>
        <item m="1" x="545"/>
        <item m="1" x="685"/>
        <item m="1" x="332"/>
        <item m="1" x="543"/>
        <item m="1" x="625"/>
        <item m="1" x="840"/>
        <item m="1" x="501"/>
        <item m="1" x="435"/>
        <item m="1" x="205"/>
        <item m="1" x="244"/>
        <item m="1" x="540"/>
        <item m="1" x="221"/>
        <item m="1" x="387"/>
        <item m="1" x="358"/>
        <item m="1" x="569"/>
        <item m="1" x="326"/>
        <item m="1" x="361"/>
        <item m="1" x="563"/>
        <item m="1" x="857"/>
        <item m="1" x="799"/>
        <item m="1" x="412"/>
        <item m="1" x="705"/>
        <item m="1" x="552"/>
        <item m="1" x="678"/>
        <item m="1" x="344"/>
        <item m="1" x="838"/>
        <item m="1" x="577"/>
        <item m="1" x="636"/>
        <item m="1" x="401"/>
        <item m="1" x="791"/>
        <item m="1" x="624"/>
        <item m="1" x="400"/>
        <item m="1" x="169"/>
        <item m="1" x="738"/>
        <item m="1" x="632"/>
        <item m="1" x="664"/>
        <item m="1" x="424"/>
        <item m="1" x="215"/>
        <item m="1" x="831"/>
        <item m="1" x="328"/>
        <item m="1" x="370"/>
        <item m="1" x="789"/>
        <item m="1" x="455"/>
        <item m="1" x="762"/>
        <item m="1" x="423"/>
        <item m="1" x="388"/>
        <item m="1" x="430"/>
        <item m="1" x="310"/>
        <item m="1" x="851"/>
        <item m="1" x="814"/>
        <item m="1" x="165"/>
        <item m="1" x="528"/>
        <item m="1" x="803"/>
        <item m="1" x="238"/>
        <item m="1" x="852"/>
        <item m="1" x="357"/>
        <item m="1" x="722"/>
        <item m="1" x="418"/>
        <item m="1" x="381"/>
        <item m="1" x="601"/>
        <item m="1" x="497"/>
        <item m="1" x="859"/>
        <item m="1" x="393"/>
        <item m="1" x="293"/>
        <item m="1" x="322"/>
        <item m="1" x="677"/>
        <item m="1" x="164"/>
        <item m="1" x="433"/>
        <item m="1" x="224"/>
        <item m="1" x="716"/>
        <item m="1" x="226"/>
        <item m="1" x="246"/>
        <item m="1" x="753"/>
        <item m="1" x="635"/>
        <item m="1" x="821"/>
        <item m="1" x="767"/>
        <item m="1" x="498"/>
        <item m="1" x="650"/>
        <item m="1" x="623"/>
        <item m="1" x="754"/>
        <item m="1" x="481"/>
        <item m="1" x="263"/>
        <item m="1" x="621"/>
        <item m="1" x="775"/>
        <item m="1" x="628"/>
        <item m="1" x="439"/>
        <item m="1" x="318"/>
        <item m="1" x="633"/>
        <item m="1" x="817"/>
        <item m="1" x="572"/>
        <item m="1" x="336"/>
        <item m="1" x="555"/>
        <item m="1" x="518"/>
        <item m="1" x="511"/>
        <item m="1" x="793"/>
        <item m="1" x="476"/>
        <item m="1" x="254"/>
        <item m="1" x="247"/>
        <item m="1" x="294"/>
        <item m="1" x="788"/>
        <item x="100"/>
        <item m="1" x="812"/>
        <item m="1" x="363"/>
        <item m="1" x="730"/>
        <item m="1" x="189"/>
        <item m="1" x="837"/>
        <item m="1" x="629"/>
        <item m="1" x="252"/>
        <item m="1" x="239"/>
        <item m="1" x="570"/>
        <item m="1" x="585"/>
        <item m="1" x="760"/>
        <item m="1" x="547"/>
        <item m="1" x="591"/>
        <item m="1" x="330"/>
        <item m="1" x="428"/>
        <item m="1" x="398"/>
        <item m="1" x="824"/>
        <item m="1" x="742"/>
        <item m="1" x="637"/>
        <item m="1" x="390"/>
        <item m="1" x="264"/>
        <item m="1" x="275"/>
        <item m="1" x="276"/>
        <item m="1" x="845"/>
        <item m="1" x="802"/>
        <item m="1" x="462"/>
        <item m="1" x="228"/>
        <item m="1" x="163"/>
        <item m="1" x="769"/>
        <item m="1" x="880"/>
        <item m="1" x="795"/>
        <item m="1" x="484"/>
        <item m="1" x="191"/>
        <item m="1" x="782"/>
        <item m="1" x="466"/>
        <item m="1" x="768"/>
        <item m="1" x="209"/>
        <item m="1" x="249"/>
        <item m="1" x="534"/>
        <item m="1" x="709"/>
        <item m="1" x="764"/>
        <item m="1" x="617"/>
        <item m="1" x="743"/>
        <item m="1" x="445"/>
        <item m="1" x="542"/>
        <item m="1" x="725"/>
        <item m="1" x="719"/>
        <item m="1" x="281"/>
        <item m="1" x="605"/>
        <item m="1" x="371"/>
        <item m="1" x="551"/>
        <item m="1" x="750"/>
        <item m="1" x="786"/>
        <item m="1" x="417"/>
        <item m="1" x="284"/>
        <item m="1" x="253"/>
        <item m="1" x="316"/>
        <item m="1" x="315"/>
        <item m="1" x="345"/>
        <item m="1" x="514"/>
        <item m="1" x="800"/>
        <item m="1" x="218"/>
        <item m="1" x="308"/>
        <item m="1" x="186"/>
        <item x="107"/>
        <item x="108"/>
        <item x="109"/>
        <item x="110"/>
        <item x="101"/>
        <item x="12"/>
        <item x="111"/>
        <item x="77"/>
        <item x="76"/>
        <item x="4"/>
        <item x="112"/>
        <item x="113"/>
        <item x="19"/>
        <item x="99"/>
        <item x="103"/>
        <item x="114"/>
        <item x="79"/>
        <item x="63"/>
        <item x="115"/>
        <item x="28"/>
        <item x="116"/>
        <item x="84"/>
        <item x="74"/>
        <item x="46"/>
        <item x="117"/>
        <item x="118"/>
        <item x="106"/>
        <item x="119"/>
        <item x="81"/>
        <item x="0"/>
        <item x="1"/>
        <item x="2"/>
        <item x="3"/>
        <item x="5"/>
        <item x="8"/>
        <item x="9"/>
        <item x="10"/>
        <item x="11"/>
        <item m="1" x="196"/>
        <item x="13"/>
        <item x="14"/>
        <item x="15"/>
        <item x="16"/>
        <item x="17"/>
        <item x="18"/>
        <item x="20"/>
        <item x="21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70"/>
        <item x="71"/>
        <item x="72"/>
        <item x="73"/>
        <item x="78"/>
        <item x="75"/>
        <item x="88"/>
        <item x="85"/>
        <item x="90"/>
        <item x="91"/>
        <item x="87"/>
        <item x="93"/>
        <item x="94"/>
        <item x="95"/>
        <item x="96"/>
        <item x="82"/>
        <item x="22"/>
        <item x="97"/>
        <item x="98"/>
        <item x="102"/>
        <item x="104"/>
        <item x="105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0"/>
        <item x="83"/>
        <item x="86"/>
        <item m="1" x="666"/>
        <item x="7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m="1" x="475"/>
        <item x="146"/>
        <item x="14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Row" compact="0" outline="0" showAll="0" defaultSubtotal="0">
      <items count="147">
        <item x="85"/>
        <item x="43"/>
        <item x="13"/>
        <item x="3"/>
        <item x="40"/>
        <item x="5"/>
        <item x="58"/>
        <item x="18"/>
        <item x="1"/>
        <item x="48"/>
        <item x="10"/>
        <item x="0"/>
        <item x="17"/>
        <item x="34"/>
        <item x="16"/>
        <item x="25"/>
        <item x="64"/>
        <item x="80"/>
        <item x="93"/>
        <item x="44"/>
        <item x="59"/>
        <item x="52"/>
        <item x="14"/>
        <item x="11"/>
        <item x="39"/>
        <item x="23"/>
        <item x="4"/>
        <item x="99"/>
        <item x="50"/>
        <item x="27"/>
        <item x="32"/>
        <item x="70"/>
        <item x="31"/>
        <item x="54"/>
        <item x="68"/>
        <item x="41"/>
        <item x="56"/>
        <item x="75"/>
        <item x="53"/>
        <item x="2"/>
        <item x="91"/>
        <item x="45"/>
        <item x="9"/>
        <item x="37"/>
        <item x="49"/>
        <item x="33"/>
        <item x="24"/>
        <item x="20"/>
        <item x="121"/>
        <item x="21"/>
        <item x="28"/>
        <item x="65"/>
        <item x="51"/>
        <item x="78"/>
        <item x="77"/>
        <item x="15"/>
        <item x="46"/>
        <item x="69"/>
        <item x="36"/>
        <item x="109"/>
        <item x="72"/>
        <item x="110"/>
        <item x="123"/>
        <item x="95"/>
        <item x="104"/>
        <item x="29"/>
        <item x="66"/>
        <item x="26"/>
        <item x="89"/>
        <item x="122"/>
        <item x="47"/>
        <item x="55"/>
        <item x="19"/>
        <item x="97"/>
        <item x="35"/>
        <item x="86"/>
        <item x="61"/>
        <item x="88"/>
        <item x="60"/>
        <item x="7"/>
        <item x="30"/>
        <item x="71"/>
        <item x="63"/>
        <item x="38"/>
        <item x="73"/>
        <item x="22"/>
        <item x="12"/>
        <item x="101"/>
        <item x="90"/>
        <item x="111"/>
        <item x="102"/>
        <item x="57"/>
        <item x="79"/>
        <item x="74"/>
        <item x="94"/>
        <item x="62"/>
        <item x="67"/>
        <item x="100"/>
        <item x="118"/>
        <item x="112"/>
        <item x="87"/>
        <item x="42"/>
        <item x="106"/>
        <item x="83"/>
        <item x="81"/>
        <item x="82"/>
        <item x="98"/>
        <item x="119"/>
        <item x="84"/>
        <item x="124"/>
        <item x="131"/>
        <item x="105"/>
        <item x="126"/>
        <item x="133"/>
        <item x="103"/>
        <item x="92"/>
        <item x="8"/>
        <item x="117"/>
        <item x="116"/>
        <item x="76"/>
        <item x="129"/>
        <item x="141"/>
        <item x="113"/>
        <item x="145"/>
        <item x="144"/>
        <item x="146"/>
        <item x="143"/>
        <item x="115"/>
        <item x="96"/>
        <item x="137"/>
        <item x="120"/>
        <item x="127"/>
        <item x="107"/>
        <item x="114"/>
        <item x="135"/>
        <item x="136"/>
        <item x="108"/>
        <item x="128"/>
        <item x="134"/>
        <item x="132"/>
        <item x="130"/>
        <item x="125"/>
        <item x="140"/>
        <item x="142"/>
        <item x="138"/>
        <item x="139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0"/>
    <field x="3"/>
  </rowFields>
  <rowItems count="148">
    <i>
      <x v="786"/>
      <x v="49"/>
    </i>
    <i>
      <x v="787"/>
      <x v="25"/>
    </i>
    <i>
      <x v="776"/>
      <x v="10"/>
    </i>
    <i>
      <x v="819"/>
      <x v="91"/>
    </i>
    <i>
      <x v="814"/>
      <x v="21"/>
    </i>
    <i>
      <x v="745"/>
      <x v="86"/>
    </i>
    <i>
      <x v="756"/>
      <x v="92"/>
    </i>
    <i>
      <x v="800"/>
      <x v="43"/>
    </i>
    <i>
      <x v="777"/>
      <x v="23"/>
    </i>
    <i>
      <x v="762"/>
      <x v="93"/>
    </i>
    <i>
      <x v="763"/>
      <x v="56"/>
    </i>
    <i>
      <x v="822"/>
      <x v="78"/>
    </i>
    <i>
      <x v="761"/>
      <x v="108"/>
    </i>
    <i>
      <x v="768"/>
      <x v="104"/>
    </i>
    <i>
      <x v="752"/>
      <x v="72"/>
    </i>
    <i>
      <x v="759"/>
      <x v="50"/>
    </i>
    <i>
      <x v="754"/>
      <x v="114"/>
    </i>
    <i>
      <x v="798"/>
      <x v="74"/>
    </i>
    <i>
      <x v="743"/>
      <x v="61"/>
    </i>
    <i>
      <x v="844"/>
      <x v="128"/>
    </i>
    <i>
      <x v="66"/>
      <x v="68"/>
    </i>
    <i>
      <x v="218"/>
      <x v="130"/>
    </i>
    <i>
      <x v="825"/>
      <x v="16"/>
    </i>
    <i>
      <x v="852"/>
      <x v="48"/>
    </i>
    <i>
      <x v="805"/>
      <x v="101"/>
    </i>
    <i>
      <x v="757"/>
      <x v="82"/>
    </i>
    <i>
      <x v="749"/>
      <x v="26"/>
    </i>
    <i>
      <x v="780"/>
      <x v="22"/>
    </i>
    <i>
      <x v="789"/>
      <x v="15"/>
    </i>
    <i>
      <x v="856"/>
      <x v="141"/>
    </i>
    <i>
      <x v="833"/>
      <x v="84"/>
    </i>
    <i>
      <x v="827"/>
      <x v="66"/>
    </i>
    <i>
      <x v="747"/>
      <x v="54"/>
    </i>
    <i>
      <x v="858"/>
      <x v="131"/>
    </i>
    <i>
      <x v="828"/>
      <x v="96"/>
    </i>
    <i>
      <x v="821"/>
      <x v="20"/>
    </i>
    <i>
      <x v="769"/>
      <x v="11"/>
    </i>
    <i>
      <x v="49"/>
      <x v="57"/>
    </i>
    <i>
      <x v="813"/>
      <x v="52"/>
    </i>
    <i>
      <x v="766"/>
      <x v="102"/>
    </i>
    <i>
      <x v="816"/>
      <x v="33"/>
    </i>
    <i>
      <x v="767"/>
      <x v="107"/>
    </i>
    <i>
      <x v="823"/>
      <x v="76"/>
    </i>
    <i>
      <x v="772"/>
      <x v="3"/>
    </i>
    <i>
      <x v="753"/>
      <x v="27"/>
    </i>
    <i>
      <x v="824"/>
      <x v="95"/>
    </i>
    <i>
      <x v="748"/>
      <x v="119"/>
    </i>
    <i>
      <x v="878"/>
      <x v="143"/>
    </i>
    <i>
      <x v="835"/>
      <x v="37"/>
    </i>
    <i>
      <x v="873"/>
      <x v="129"/>
    </i>
    <i>
      <x v="845"/>
      <x v="105"/>
    </i>
    <i>
      <x v="775"/>
      <x v="42"/>
    </i>
    <i>
      <x v="855"/>
      <x v="109"/>
    </i>
    <i>
      <x v="829"/>
      <x v="34"/>
    </i>
    <i>
      <x v="750"/>
      <x v="99"/>
    </i>
    <i>
      <x v="815"/>
      <x v="38"/>
    </i>
    <i>
      <x v="834"/>
      <x v="53"/>
    </i>
    <i>
      <x v="880"/>
      <x v="124"/>
    </i>
    <i>
      <x v="788"/>
      <x v="46"/>
    </i>
    <i>
      <x v="802"/>
      <x v="24"/>
    </i>
    <i>
      <x v="877"/>
      <x v="121"/>
    </i>
    <i>
      <x v="830"/>
      <x v="31"/>
    </i>
    <i>
      <x v="820"/>
      <x v="6"/>
    </i>
    <i>
      <x v="795"/>
      <x v="30"/>
    </i>
    <i>
      <x v="864"/>
      <x v="113"/>
    </i>
    <i>
      <x v="744"/>
      <x v="87"/>
    </i>
    <i>
      <x v="808"/>
      <x v="41"/>
    </i>
    <i>
      <x v="771"/>
      <x v="39"/>
    </i>
    <i>
      <x v="857"/>
      <x v="112"/>
    </i>
    <i>
      <x v="846"/>
      <x v="85"/>
    </i>
    <i>
      <x v="863"/>
      <x v="139"/>
    </i>
    <i>
      <x v="848"/>
      <x v="106"/>
    </i>
    <i>
      <x v="831"/>
      <x v="81"/>
    </i>
    <i>
      <x v="850"/>
      <x v="64"/>
    </i>
    <i>
      <x v="832"/>
      <x v="60"/>
    </i>
    <i>
      <x v="883"/>
      <x v="123"/>
    </i>
    <i>
      <x v="773"/>
      <x v="5"/>
    </i>
    <i>
      <x v="741"/>
      <x v="136"/>
    </i>
    <i>
      <x v="809"/>
      <x v="70"/>
    </i>
    <i>
      <x v="799"/>
      <x v="58"/>
    </i>
    <i>
      <x v="860"/>
      <x v="120"/>
    </i>
    <i>
      <x v="803"/>
      <x v="4"/>
    </i>
    <i>
      <x v="781"/>
      <x v="55"/>
    </i>
    <i>
      <x v="811"/>
      <x v="44"/>
    </i>
    <i>
      <x v="782"/>
      <x v="14"/>
    </i>
    <i>
      <x v="849"/>
      <x v="90"/>
    </i>
    <i>
      <x v="783"/>
      <x v="12"/>
    </i>
    <i>
      <x v="806"/>
      <x v="1"/>
    </i>
    <i>
      <x v="784"/>
      <x v="7"/>
    </i>
    <i>
      <x v="872"/>
      <x v="135"/>
    </i>
    <i>
      <x v="785"/>
      <x v="47"/>
    </i>
    <i>
      <x v="882"/>
      <x v="125"/>
    </i>
    <i>
      <x v="755"/>
      <x v="133"/>
    </i>
    <i>
      <x v="760"/>
      <x v="118"/>
    </i>
    <i>
      <x v="740"/>
      <x v="132"/>
    </i>
    <i>
      <x v="746"/>
      <x v="89"/>
    </i>
    <i>
      <x v="758"/>
      <x v="127"/>
    </i>
    <i>
      <x v="854"/>
      <x v="62"/>
    </i>
    <i>
      <x v="790"/>
      <x v="67"/>
    </i>
    <i>
      <x v="807"/>
      <x v="19"/>
    </i>
    <i>
      <x v="793"/>
      <x v="80"/>
    </i>
    <i>
      <x v="861"/>
      <x v="140"/>
    </i>
    <i>
      <x v="837"/>
      <x/>
    </i>
    <i>
      <x v="810"/>
      <x v="9"/>
    </i>
    <i>
      <x v="840"/>
      <x v="100"/>
    </i>
    <i>
      <x v="812"/>
      <x v="28"/>
    </i>
    <i>
      <x v="841"/>
      <x v="18"/>
    </i>
    <i>
      <x v="843"/>
      <x v="63"/>
    </i>
    <i>
      <x v="847"/>
      <x v="73"/>
    </i>
    <i>
      <x v="842"/>
      <x v="94"/>
    </i>
    <i>
      <x v="869"/>
      <x v="79"/>
    </i>
    <i>
      <x v="675"/>
      <x v="97"/>
    </i>
    <i>
      <x v="221"/>
      <x v="115"/>
    </i>
    <i>
      <x v="818"/>
      <x v="36"/>
    </i>
    <i>
      <x v="779"/>
      <x v="2"/>
    </i>
    <i>
      <x v="751"/>
      <x v="122"/>
    </i>
    <i>
      <x v="884"/>
      <x v="146"/>
    </i>
    <i>
      <x v="866"/>
      <x v="103"/>
    </i>
    <i>
      <x v="794"/>
      <x v="32"/>
    </i>
    <i>
      <x v="871"/>
      <x v="134"/>
    </i>
    <i>
      <x v="770"/>
      <x v="8"/>
    </i>
    <i>
      <x v="875"/>
      <x v="145"/>
    </i>
    <i>
      <x v="851"/>
      <x v="111"/>
    </i>
    <i>
      <x v="879"/>
      <x v="126"/>
    </i>
    <i>
      <x v="796"/>
      <x v="45"/>
    </i>
    <i>
      <x v="742"/>
      <x v="59"/>
    </i>
    <i>
      <x v="853"/>
      <x v="69"/>
    </i>
    <i>
      <x v="865"/>
      <x v="17"/>
    </i>
    <i>
      <x v="797"/>
      <x v="13"/>
    </i>
    <i>
      <x v="867"/>
      <x v="75"/>
    </i>
    <i>
      <x v="804"/>
      <x v="35"/>
    </i>
    <i>
      <x v="870"/>
      <x v="138"/>
    </i>
    <i>
      <x v="774"/>
      <x v="116"/>
    </i>
    <i>
      <x v="817"/>
      <x v="71"/>
    </i>
    <i>
      <x v="836"/>
      <x v="77"/>
    </i>
    <i>
      <x v="874"/>
      <x v="144"/>
    </i>
    <i>
      <x v="826"/>
      <x v="51"/>
    </i>
    <i>
      <x v="876"/>
      <x v="142"/>
    </i>
    <i>
      <x v="859"/>
      <x v="137"/>
    </i>
    <i>
      <x v="791"/>
      <x v="29"/>
    </i>
    <i>
      <x v="838"/>
      <x v="88"/>
    </i>
    <i>
      <x v="764"/>
      <x v="117"/>
    </i>
    <i>
      <x v="839"/>
      <x v="40"/>
    </i>
    <i>
      <x v="792"/>
      <x v="65"/>
    </i>
    <i>
      <x v="862"/>
      <x v="110"/>
    </i>
    <i>
      <x v="765"/>
      <x v="98"/>
    </i>
    <i>
      <x v="801"/>
      <x v="83"/>
    </i>
    <i t="grand">
      <x/>
    </i>
  </rowItems>
  <colItems count="1">
    <i/>
  </colItems>
  <dataFields count="1">
    <dataField name="Count of winne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3AB98-237C-44AD-B69C-C5117587CAF5}" name="Table1" displayName="Table1" ref="A1:H544" totalsRowShown="0" headerRowDxfId="17" dataDxfId="16">
  <autoFilter ref="A1:H544" xr:uid="{C1800E83-976D-421F-9A8C-CDA953472C7B}"/>
  <tableColumns count="8">
    <tableColumn id="3" xr3:uid="{3ED8D031-111B-42BD-B563-4B7E13C342C7}" name="winner_name" dataDxfId="15"/>
    <tableColumn id="4" xr3:uid="{D3107136-D9A2-4001-94C1-BC2BE039F45A}" name="loser_name" dataDxfId="14"/>
    <tableColumn id="8" xr3:uid="{F4FF4B9B-2D3E-4B44-B5DF-524242144797}" name="score" dataDxfId="13"/>
    <tableColumn id="5" xr3:uid="{B99B96CC-F629-45C7-A8C5-F7F1E10E7076}" name="winner_id" dataDxfId="1">
      <calculatedColumnFormula>IF(COUNTIF([1]!Table1[[#All],[name]],Table1[[#This Row],[winner_name]])=1,"OK","ERROR")</calculatedColumnFormula>
    </tableColumn>
    <tableColumn id="6" xr3:uid="{8129FC40-04DF-42D3-88CC-5475E2AD6504}" name="loser_id" dataDxfId="0">
      <calculatedColumnFormula>IF(COUNTIF([1]!Table1[[#All],[name]],Table1[[#This Row],[loser_name]])=1,"OK","ERROR")</calculatedColumnFormula>
    </tableColumn>
    <tableColumn id="20" xr3:uid="{649E02CE-66CC-4108-B2B8-77402375DFA5}" name="date" dataDxfId="12"/>
    <tableColumn id="21" xr3:uid="{652122FA-F3F6-4791-B446-5DA22A1EAFDC}" name="tourney_id" dataDxfId="11"/>
    <tableColumn id="7" xr3:uid="{1EF9808E-03DE-4275-85D6-C794A5CF1BB8}" name="city" dataDxfId="10">
      <calculatedColumnFormula>VLOOKUP(Table1[[#This Row],[tourney_id]],tournaments!A:F,6,FALSE)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6B0080-C15D-42C7-8AF2-2D2EB62C12AC}" name="Table2" displayName="Table2" ref="A1:F137" totalsRowShown="0" headerRowDxfId="9" dataDxfId="8">
  <autoFilter ref="A1:F137" xr:uid="{2D955644-D774-4597-A591-6BD8D39DFC62}"/>
  <tableColumns count="6">
    <tableColumn id="1" xr3:uid="{B3BE4667-6B0F-40D7-A602-CE329DC27F65}" name="tourney_id" dataDxfId="7"/>
    <tableColumn id="2" xr3:uid="{CCE4ACDE-6504-465A-B36F-FB8AF9C1B85A}" name="tourney_level" dataDxfId="6"/>
    <tableColumn id="4" xr3:uid="{C4DC8CB9-44D9-4CB6-96CD-445421E1DF14}" name="year" dataDxfId="5"/>
    <tableColumn id="5" xr3:uid="{1A82759F-5B14-4728-B429-085D4470320B}" name="surface" dataDxfId="4"/>
    <tableColumn id="6" xr3:uid="{A1BE5B77-FE22-46D3-B9DE-5F8B669AFB73}" name="outdoor" dataDxfId="3"/>
    <tableColumn id="7" xr3:uid="{73EA950D-A921-4B2C-959E-BC1A7AC97980}" name="city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nisinfo.eu/?a=tournament&amp;tid=173512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35D3-68CF-47B6-BC37-4305A74DBF93}">
  <dimension ref="A1:H544"/>
  <sheetViews>
    <sheetView topLeftCell="C1" zoomScaleNormal="100" workbookViewId="0">
      <selection activeCell="E6" sqref="E6"/>
    </sheetView>
  </sheetViews>
  <sheetFormatPr defaultRowHeight="13" x14ac:dyDescent="0.3"/>
  <cols>
    <col min="1" max="2" width="22.453125" style="8" bestFit="1" customWidth="1"/>
    <col min="3" max="3" width="17.54296875" style="8" bestFit="1" customWidth="1"/>
    <col min="4" max="4" width="12.1796875" style="8" bestFit="1" customWidth="1"/>
    <col min="5" max="5" width="10.36328125" style="8" bestFit="1" customWidth="1"/>
    <col min="6" max="6" width="19.90625" style="8" bestFit="1" customWidth="1"/>
    <col min="7" max="7" width="66.81640625" style="8" bestFit="1" customWidth="1"/>
    <col min="8" max="8" width="24.6328125" style="8" bestFit="1" customWidth="1"/>
    <col min="9" max="9" width="10.26953125" style="8" bestFit="1" customWidth="1"/>
    <col min="10" max="16384" width="8.7265625" style="8"/>
  </cols>
  <sheetData>
    <row r="1" spans="1:8" x14ac:dyDescent="0.3">
      <c r="A1" s="7" t="s">
        <v>5</v>
      </c>
      <c r="B1" s="7" t="s">
        <v>6</v>
      </c>
      <c r="C1" s="7" t="s">
        <v>9</v>
      </c>
      <c r="D1" s="7" t="s">
        <v>7</v>
      </c>
      <c r="E1" s="7" t="s">
        <v>8</v>
      </c>
      <c r="F1" s="7" t="s">
        <v>31</v>
      </c>
      <c r="G1" s="7" t="s">
        <v>557</v>
      </c>
      <c r="H1" s="7" t="s">
        <v>105</v>
      </c>
    </row>
    <row r="2" spans="1:8" x14ac:dyDescent="0.3">
      <c r="A2" s="7" t="s">
        <v>159</v>
      </c>
      <c r="B2" s="7" t="s">
        <v>160</v>
      </c>
      <c r="C2" s="7" t="s">
        <v>14</v>
      </c>
      <c r="D2" s="9" t="str">
        <f>IF(COUNTIF([1]!Table1[[#All],[name]],Table1[[#This Row],[winner_name]])=1,"OK","ERROR")</f>
        <v>OK</v>
      </c>
      <c r="E2" s="9" t="str">
        <f>IF(COUNTIF([1]!Table1[[#All],[name]],Table1[[#This Row],[loser_name]])=1,"OK","ERROR")</f>
        <v>OK</v>
      </c>
      <c r="F2" s="10">
        <v>40524</v>
      </c>
      <c r="G2" s="7" t="s">
        <v>421</v>
      </c>
      <c r="H2" s="7" t="str">
        <f>VLOOKUP(Table1[[#This Row],[tourney_id]],tournaments!A:F,6,FALSE)</f>
        <v>Prague, Czech Republic</v>
      </c>
    </row>
    <row r="3" spans="1:8" x14ac:dyDescent="0.3">
      <c r="A3" s="7" t="s">
        <v>161</v>
      </c>
      <c r="B3" s="7" t="s">
        <v>162</v>
      </c>
      <c r="C3" s="7" t="s">
        <v>24</v>
      </c>
      <c r="D3" s="9" t="str">
        <f>IF(COUNTIF([1]!Table1[[#All],[name]],Table1[[#This Row],[winner_name]])=1,"OK","ERROR")</f>
        <v>OK</v>
      </c>
      <c r="E3" s="9" t="str">
        <f>IF(COUNTIF([1]!Table1[[#All],[name]],Table1[[#This Row],[loser_name]])=1,"OK","ERROR")</f>
        <v>OK</v>
      </c>
      <c r="F3" s="10">
        <v>40524</v>
      </c>
      <c r="G3" s="7" t="s">
        <v>421</v>
      </c>
      <c r="H3" s="7" t="str">
        <f>VLOOKUP(Table1[[#This Row],[tourney_id]],tournaments!A:F,6,FALSE)</f>
        <v>Prague, Czech Republic</v>
      </c>
    </row>
    <row r="4" spans="1:8" x14ac:dyDescent="0.3">
      <c r="A4" s="7" t="s">
        <v>164</v>
      </c>
      <c r="B4" s="7" t="s">
        <v>163</v>
      </c>
      <c r="C4" s="7" t="s">
        <v>25</v>
      </c>
      <c r="D4" s="9" t="str">
        <f>IF(COUNTIF([1]!Table1[[#All],[name]],Table1[[#This Row],[winner_name]])=1,"OK","ERROR")</f>
        <v>OK</v>
      </c>
      <c r="E4" s="9" t="str">
        <f>IF(COUNTIF([1]!Table1[[#All],[name]],Table1[[#This Row],[loser_name]])=1,"OK","ERROR")</f>
        <v>OK</v>
      </c>
      <c r="F4" s="10">
        <v>40524</v>
      </c>
      <c r="G4" s="7" t="s">
        <v>421</v>
      </c>
      <c r="H4" s="7" t="str">
        <f>VLOOKUP(Table1[[#This Row],[tourney_id]],tournaments!A:F,6,FALSE)</f>
        <v>Prague, Czech Republic</v>
      </c>
    </row>
    <row r="5" spans="1:8" x14ac:dyDescent="0.3">
      <c r="A5" s="7" t="s">
        <v>165</v>
      </c>
      <c r="B5" s="7" t="s">
        <v>166</v>
      </c>
      <c r="C5" s="7" t="s">
        <v>43</v>
      </c>
      <c r="D5" s="9" t="str">
        <f>IF(COUNTIF([1]!Table1[[#All],[name]],Table1[[#This Row],[winner_name]])=1,"OK","ERROR")</f>
        <v>OK</v>
      </c>
      <c r="E5" s="9" t="str">
        <f>IF(COUNTIF([1]!Table1[[#All],[name]],Table1[[#This Row],[loser_name]])=1,"OK","ERROR")</f>
        <v>OK</v>
      </c>
      <c r="F5" s="10">
        <v>40524</v>
      </c>
      <c r="G5" s="7" t="s">
        <v>421</v>
      </c>
      <c r="H5" s="7" t="str">
        <f>VLOOKUP(Table1[[#This Row],[tourney_id]],tournaments!A:F,6,FALSE)</f>
        <v>Prague, Czech Republic</v>
      </c>
    </row>
    <row r="6" spans="1:8" x14ac:dyDescent="0.3">
      <c r="A6" s="7" t="s">
        <v>159</v>
      </c>
      <c r="B6" s="7" t="s">
        <v>167</v>
      </c>
      <c r="C6" s="7" t="s">
        <v>23</v>
      </c>
      <c r="D6" s="9" t="str">
        <f>IF(COUNTIF([1]!Table1[[#All],[name]],Table1[[#This Row],[winner_name]])=1,"OK","ERROR")</f>
        <v>OK</v>
      </c>
      <c r="E6" s="9" t="str">
        <f>IF(COUNTIF([1]!Table1[[#All],[name]],Table1[[#This Row],[loser_name]])=1,"OK","ERROR")</f>
        <v>OK</v>
      </c>
      <c r="F6" s="10">
        <v>40525</v>
      </c>
      <c r="G6" s="7" t="s">
        <v>422</v>
      </c>
      <c r="H6" s="7" t="str">
        <f>VLOOKUP(Table1[[#This Row],[tourney_id]],tournaments!A:F,6,FALSE)</f>
        <v>Prague, Czech Republic</v>
      </c>
    </row>
    <row r="7" spans="1:8" x14ac:dyDescent="0.3">
      <c r="A7" s="7" t="s">
        <v>150</v>
      </c>
      <c r="B7" s="7" t="s">
        <v>139</v>
      </c>
      <c r="C7" s="7" t="s">
        <v>54</v>
      </c>
      <c r="D7" s="9" t="str">
        <f>IF(COUNTIF([1]!Table1[[#All],[name]],Table1[[#This Row],[winner_name]])=1,"OK","ERROR")</f>
        <v>OK</v>
      </c>
      <c r="E7" s="9" t="str">
        <f>IF(COUNTIF([1]!Table1[[#All],[name]],Table1[[#This Row],[loser_name]])=1,"OK","ERROR")</f>
        <v>OK</v>
      </c>
      <c r="F7" s="10">
        <v>40525</v>
      </c>
      <c r="G7" s="7" t="s">
        <v>422</v>
      </c>
      <c r="H7" s="7" t="str">
        <f>VLOOKUP(Table1[[#This Row],[tourney_id]],tournaments!A:F,6,FALSE)</f>
        <v>Prague, Czech Republic</v>
      </c>
    </row>
    <row r="8" spans="1:8" x14ac:dyDescent="0.3">
      <c r="A8" s="7" t="s">
        <v>163</v>
      </c>
      <c r="B8" s="7" t="s">
        <v>168</v>
      </c>
      <c r="C8" s="7" t="s">
        <v>29</v>
      </c>
      <c r="D8" s="9" t="str">
        <f>IF(COUNTIF([1]!Table1[[#All],[name]],Table1[[#This Row],[winner_name]])=1,"OK","ERROR")</f>
        <v>OK</v>
      </c>
      <c r="E8" s="9" t="str">
        <f>IF(COUNTIF([1]!Table1[[#All],[name]],Table1[[#This Row],[loser_name]])=1,"OK","ERROR")</f>
        <v>OK</v>
      </c>
      <c r="F8" s="10">
        <v>40525</v>
      </c>
      <c r="G8" s="7" t="s">
        <v>422</v>
      </c>
      <c r="H8" s="7" t="str">
        <f>VLOOKUP(Table1[[#This Row],[tourney_id]],tournaments!A:F,6,FALSE)</f>
        <v>Prague, Czech Republic</v>
      </c>
    </row>
    <row r="9" spans="1:8" x14ac:dyDescent="0.3">
      <c r="A9" s="7" t="s">
        <v>165</v>
      </c>
      <c r="B9" s="7" t="s">
        <v>169</v>
      </c>
      <c r="C9" s="7" t="s">
        <v>29</v>
      </c>
      <c r="D9" s="9" t="str">
        <f>IF(COUNTIF([1]!Table1[[#All],[name]],Table1[[#This Row],[winner_name]])=1,"OK","ERROR")</f>
        <v>OK</v>
      </c>
      <c r="E9" s="9" t="str">
        <f>IF(COUNTIF([1]!Table1[[#All],[name]],Table1[[#This Row],[loser_name]])=1,"OK","ERROR")</f>
        <v>OK</v>
      </c>
      <c r="F9" s="10">
        <v>40525</v>
      </c>
      <c r="G9" s="7" t="s">
        <v>422</v>
      </c>
      <c r="H9" s="7" t="str">
        <f>VLOOKUP(Table1[[#This Row],[tourney_id]],tournaments!A:F,6,FALSE)</f>
        <v>Prague, Czech Republic</v>
      </c>
    </row>
    <row r="10" spans="1:8" x14ac:dyDescent="0.3">
      <c r="A10" s="7" t="s">
        <v>418</v>
      </c>
      <c r="B10" s="7" t="s">
        <v>160</v>
      </c>
      <c r="C10" s="7" t="s">
        <v>382</v>
      </c>
      <c r="D10" s="9" t="str">
        <f>IF(COUNTIF([1]!Table1[[#All],[name]],Table1[[#This Row],[winner_name]])=1,"OK","ERROR")</f>
        <v>OK</v>
      </c>
      <c r="E10" s="9" t="str">
        <f>IF(COUNTIF([1]!Table1[[#All],[name]],Table1[[#This Row],[loser_name]])=1,"OK","ERROR")</f>
        <v>OK</v>
      </c>
      <c r="F10" s="10">
        <v>40526</v>
      </c>
      <c r="G10" s="7" t="s">
        <v>423</v>
      </c>
      <c r="H10" s="7" t="str">
        <f>VLOOKUP(Table1[[#This Row],[tourney_id]],tournaments!A:F,6,FALSE)</f>
        <v>Prague, Czech Republic</v>
      </c>
    </row>
    <row r="11" spans="1:8" x14ac:dyDescent="0.3">
      <c r="A11" s="7" t="s">
        <v>303</v>
      </c>
      <c r="B11" s="7" t="s">
        <v>164</v>
      </c>
      <c r="C11" s="7" t="s">
        <v>383</v>
      </c>
      <c r="D11" s="9" t="str">
        <f>IF(COUNTIF([1]!Table1[[#All],[name]],Table1[[#This Row],[winner_name]])=1,"OK","ERROR")</f>
        <v>OK</v>
      </c>
      <c r="E11" s="9" t="str">
        <f>IF(COUNTIF([1]!Table1[[#All],[name]],Table1[[#This Row],[loser_name]])=1,"OK","ERROR")</f>
        <v>OK</v>
      </c>
      <c r="F11" s="10">
        <v>40526</v>
      </c>
      <c r="G11" s="7" t="s">
        <v>423</v>
      </c>
      <c r="H11" s="7" t="str">
        <f>VLOOKUP(Table1[[#This Row],[tourney_id]],tournaments!A:F,6,FALSE)</f>
        <v>Prague, Czech Republic</v>
      </c>
    </row>
    <row r="12" spans="1:8" x14ac:dyDescent="0.3">
      <c r="A12" s="7" t="s">
        <v>169</v>
      </c>
      <c r="B12" s="7" t="s">
        <v>166</v>
      </c>
      <c r="C12" s="7" t="s">
        <v>170</v>
      </c>
      <c r="D12" s="9" t="str">
        <f>IF(COUNTIF([1]!Table1[[#All],[name]],Table1[[#This Row],[winner_name]])=1,"OK","ERROR")</f>
        <v>OK</v>
      </c>
      <c r="E12" s="9" t="str">
        <f>IF(COUNTIF([1]!Table1[[#All],[name]],Table1[[#This Row],[loser_name]])=1,"OK","ERROR")</f>
        <v>OK</v>
      </c>
      <c r="F12" s="10">
        <v>40526</v>
      </c>
      <c r="G12" s="7" t="s">
        <v>423</v>
      </c>
      <c r="H12" s="7" t="str">
        <f>VLOOKUP(Table1[[#This Row],[tourney_id]],tournaments!A:F,6,FALSE)</f>
        <v>Prague, Czech Republic</v>
      </c>
    </row>
    <row r="13" spans="1:8" x14ac:dyDescent="0.3">
      <c r="A13" s="7" t="s">
        <v>150</v>
      </c>
      <c r="B13" s="7" t="s">
        <v>162</v>
      </c>
      <c r="C13" s="7" t="s">
        <v>21</v>
      </c>
      <c r="D13" s="9" t="str">
        <f>IF(COUNTIF([1]!Table1[[#All],[name]],Table1[[#This Row],[winner_name]])=1,"OK","ERROR")</f>
        <v>OK</v>
      </c>
      <c r="E13" s="9" t="str">
        <f>IF(COUNTIF([1]!Table1[[#All],[name]],Table1[[#This Row],[loser_name]])=1,"OK","ERROR")</f>
        <v>OK</v>
      </c>
      <c r="F13" s="10">
        <v>40526</v>
      </c>
      <c r="G13" s="7" t="s">
        <v>423</v>
      </c>
      <c r="H13" s="7" t="str">
        <f>VLOOKUP(Table1[[#This Row],[tourney_id]],tournaments!A:F,6,FALSE)</f>
        <v>Prague, Czech Republic</v>
      </c>
    </row>
    <row r="14" spans="1:8" x14ac:dyDescent="0.3">
      <c r="A14" s="7" t="s">
        <v>171</v>
      </c>
      <c r="B14" s="7" t="s">
        <v>158</v>
      </c>
      <c r="C14" s="7" t="s">
        <v>26</v>
      </c>
      <c r="D14" s="9" t="str">
        <f>IF(COUNTIF([1]!Table1[[#All],[name]],Table1[[#This Row],[winner_name]])=1,"OK","ERROR")</f>
        <v>OK</v>
      </c>
      <c r="E14" s="9" t="str">
        <f>IF(COUNTIF([1]!Table1[[#All],[name]],Table1[[#This Row],[loser_name]])=1,"OK","ERROR")</f>
        <v>OK</v>
      </c>
      <c r="F14" s="10">
        <v>40524</v>
      </c>
      <c r="G14" s="7" t="s">
        <v>424</v>
      </c>
      <c r="H14" s="7" t="str">
        <f>VLOOKUP(Table1[[#This Row],[tourney_id]],tournaments!A:F,6,FALSE)</f>
        <v>Prague, Czech Republic</v>
      </c>
    </row>
    <row r="15" spans="1:8" x14ac:dyDescent="0.3">
      <c r="A15" s="7" t="s">
        <v>172</v>
      </c>
      <c r="B15" s="7" t="s">
        <v>173</v>
      </c>
      <c r="C15" s="7" t="s">
        <v>13</v>
      </c>
      <c r="D15" s="9" t="str">
        <f>IF(COUNTIF([1]!Table1[[#All],[name]],Table1[[#This Row],[winner_name]])=1,"OK","ERROR")</f>
        <v>OK</v>
      </c>
      <c r="E15" s="9" t="str">
        <f>IF(COUNTIF([1]!Table1[[#All],[name]],Table1[[#This Row],[loser_name]])=1,"OK","ERROR")</f>
        <v>OK</v>
      </c>
      <c r="F15" s="10">
        <v>40524</v>
      </c>
      <c r="G15" s="7" t="s">
        <v>424</v>
      </c>
      <c r="H15" s="7" t="str">
        <f>VLOOKUP(Table1[[#This Row],[tourney_id]],tournaments!A:F,6,FALSE)</f>
        <v>Prague, Czech Republic</v>
      </c>
    </row>
    <row r="16" spans="1:8" x14ac:dyDescent="0.3">
      <c r="A16" s="7" t="s">
        <v>112</v>
      </c>
      <c r="B16" s="7" t="s">
        <v>174</v>
      </c>
      <c r="C16" s="7" t="s">
        <v>43</v>
      </c>
      <c r="D16" s="9" t="str">
        <f>IF(COUNTIF([1]!Table1[[#All],[name]],Table1[[#This Row],[winner_name]])=1,"OK","ERROR")</f>
        <v>OK</v>
      </c>
      <c r="E16" s="9" t="str">
        <f>IF(COUNTIF([1]!Table1[[#All],[name]],Table1[[#This Row],[loser_name]])=1,"OK","ERROR")</f>
        <v>OK</v>
      </c>
      <c r="F16" s="10">
        <v>40524</v>
      </c>
      <c r="G16" s="7" t="s">
        <v>424</v>
      </c>
      <c r="H16" s="7" t="str">
        <f>VLOOKUP(Table1[[#This Row],[tourney_id]],tournaments!A:F,6,FALSE)</f>
        <v>Prague, Czech Republic</v>
      </c>
    </row>
    <row r="17" spans="1:8" x14ac:dyDescent="0.3">
      <c r="A17" s="7" t="s">
        <v>114</v>
      </c>
      <c r="B17" s="7" t="s">
        <v>175</v>
      </c>
      <c r="C17" s="7" t="s">
        <v>19</v>
      </c>
      <c r="D17" s="9" t="str">
        <f>IF(COUNTIF([1]!Table1[[#All],[name]],Table1[[#This Row],[winner_name]])=1,"OK","ERROR")</f>
        <v>OK</v>
      </c>
      <c r="E17" s="9" t="str">
        <f>IF(COUNTIF([1]!Table1[[#All],[name]],Table1[[#This Row],[loser_name]])=1,"OK","ERROR")</f>
        <v>OK</v>
      </c>
      <c r="F17" s="10">
        <v>40524</v>
      </c>
      <c r="G17" s="7" t="s">
        <v>424</v>
      </c>
      <c r="H17" s="7" t="str">
        <f>VLOOKUP(Table1[[#This Row],[tourney_id]],tournaments!A:F,6,FALSE)</f>
        <v>Prague, Czech Republic</v>
      </c>
    </row>
    <row r="18" spans="1:8" x14ac:dyDescent="0.3">
      <c r="A18" s="7" t="s">
        <v>171</v>
      </c>
      <c r="B18" s="7" t="s">
        <v>176</v>
      </c>
      <c r="C18" s="7" t="s">
        <v>34</v>
      </c>
      <c r="D18" s="9" t="str">
        <f>IF(COUNTIF([1]!Table1[[#All],[name]],Table1[[#This Row],[winner_name]])=1,"OK","ERROR")</f>
        <v>OK</v>
      </c>
      <c r="E18" s="9" t="str">
        <f>IF(COUNTIF([1]!Table1[[#All],[name]],Table1[[#This Row],[loser_name]])=1,"OK","ERROR")</f>
        <v>OK</v>
      </c>
      <c r="F18" s="10">
        <v>40525</v>
      </c>
      <c r="G18" s="7" t="s">
        <v>425</v>
      </c>
      <c r="H18" s="7" t="str">
        <f>VLOOKUP(Table1[[#This Row],[tourney_id]],tournaments!A:F,6,FALSE)</f>
        <v>Prague, Czech Republic</v>
      </c>
    </row>
    <row r="19" spans="1:8" x14ac:dyDescent="0.3">
      <c r="A19" s="7" t="s">
        <v>172</v>
      </c>
      <c r="B19" s="9" t="s">
        <v>177</v>
      </c>
      <c r="C19" s="7" t="s">
        <v>37</v>
      </c>
      <c r="D19" s="9" t="str">
        <f>IF(COUNTIF([1]!Table1[[#All],[name]],Table1[[#This Row],[winner_name]])=1,"OK","ERROR")</f>
        <v>OK</v>
      </c>
      <c r="E19" s="9" t="str">
        <f>IF(COUNTIF([1]!Table1[[#All],[name]],Table1[[#This Row],[loser_name]])=1,"OK","ERROR")</f>
        <v>OK</v>
      </c>
      <c r="F19" s="10">
        <v>40525</v>
      </c>
      <c r="G19" s="7" t="s">
        <v>425</v>
      </c>
      <c r="H19" s="7" t="str">
        <f>VLOOKUP(Table1[[#This Row],[tourney_id]],tournaments!A:F,6,FALSE)</f>
        <v>Prague, Czech Republic</v>
      </c>
    </row>
    <row r="20" spans="1:8" x14ac:dyDescent="0.3">
      <c r="A20" s="7" t="s">
        <v>112</v>
      </c>
      <c r="B20" s="7" t="s">
        <v>178</v>
      </c>
      <c r="C20" s="7" t="s">
        <v>12</v>
      </c>
      <c r="D20" s="9" t="str">
        <f>IF(COUNTIF([1]!Table1[[#All],[name]],Table1[[#This Row],[winner_name]])=1,"OK","ERROR")</f>
        <v>OK</v>
      </c>
      <c r="E20" s="9" t="str">
        <f>IF(COUNTIF([1]!Table1[[#All],[name]],Table1[[#This Row],[loser_name]])=1,"OK","ERROR")</f>
        <v>OK</v>
      </c>
      <c r="F20" s="10">
        <v>40525</v>
      </c>
      <c r="G20" s="7" t="s">
        <v>425</v>
      </c>
      <c r="H20" s="7" t="str">
        <f>VLOOKUP(Table1[[#This Row],[tourney_id]],tournaments!A:F,6,FALSE)</f>
        <v>Prague, Czech Republic</v>
      </c>
    </row>
    <row r="21" spans="1:8" x14ac:dyDescent="0.3">
      <c r="A21" s="7" t="s">
        <v>114</v>
      </c>
      <c r="B21" s="7" t="s">
        <v>202</v>
      </c>
      <c r="C21" s="7" t="s">
        <v>52</v>
      </c>
      <c r="D21" s="9" t="str">
        <f>IF(COUNTIF([1]!Table1[[#All],[name]],Table1[[#This Row],[winner_name]])=1,"OK","ERROR")</f>
        <v>OK</v>
      </c>
      <c r="E21" s="9" t="str">
        <f>IF(COUNTIF([1]!Table1[[#All],[name]],Table1[[#This Row],[loser_name]])=1,"OK","ERROR")</f>
        <v>OK</v>
      </c>
      <c r="F21" s="10">
        <v>40525</v>
      </c>
      <c r="G21" s="7" t="s">
        <v>425</v>
      </c>
      <c r="H21" s="7" t="str">
        <f>VLOOKUP(Table1[[#This Row],[tourney_id]],tournaments!A:F,6,FALSE)</f>
        <v>Prague, Czech Republic</v>
      </c>
    </row>
    <row r="22" spans="1:8" x14ac:dyDescent="0.3">
      <c r="A22" s="7" t="s">
        <v>179</v>
      </c>
      <c r="B22" s="7" t="s">
        <v>178</v>
      </c>
      <c r="C22" s="7" t="s">
        <v>30</v>
      </c>
      <c r="D22" s="9" t="str">
        <f>IF(COUNTIF([1]!Table1[[#All],[name]],Table1[[#This Row],[winner_name]])=1,"OK","ERROR")</f>
        <v>OK</v>
      </c>
      <c r="E22" s="9" t="str">
        <f>IF(COUNTIF([1]!Table1[[#All],[name]],Table1[[#This Row],[loser_name]])=1,"OK","ERROR")</f>
        <v>OK</v>
      </c>
      <c r="F22" s="10">
        <v>40526</v>
      </c>
      <c r="G22" s="7" t="s">
        <v>426</v>
      </c>
      <c r="H22" s="7" t="str">
        <f>VLOOKUP(Table1[[#This Row],[tourney_id]],tournaments!A:F,6,FALSE)</f>
        <v>Prague, Czech Republic</v>
      </c>
    </row>
    <row r="23" spans="1:8" x14ac:dyDescent="0.3">
      <c r="A23" s="7" t="s">
        <v>176</v>
      </c>
      <c r="B23" s="7" t="s">
        <v>158</v>
      </c>
      <c r="C23" s="7" t="s">
        <v>34</v>
      </c>
      <c r="D23" s="9" t="str">
        <f>IF(COUNTIF([1]!Table1[[#All],[name]],Table1[[#This Row],[winner_name]])=1,"OK","ERROR")</f>
        <v>OK</v>
      </c>
      <c r="E23" s="9" t="str">
        <f>IF(COUNTIF([1]!Table1[[#All],[name]],Table1[[#This Row],[loser_name]])=1,"OK","ERROR")</f>
        <v>OK</v>
      </c>
      <c r="F23" s="10">
        <v>40526</v>
      </c>
      <c r="G23" s="7" t="s">
        <v>426</v>
      </c>
      <c r="H23" s="7" t="str">
        <f>VLOOKUP(Table1[[#This Row],[tourney_id]],tournaments!A:F,6,FALSE)</f>
        <v>Prague, Czech Republic</v>
      </c>
    </row>
    <row r="24" spans="1:8" x14ac:dyDescent="0.3">
      <c r="A24" s="7" t="s">
        <v>180</v>
      </c>
      <c r="B24" s="7" t="s">
        <v>181</v>
      </c>
      <c r="C24" s="7" t="s">
        <v>182</v>
      </c>
      <c r="D24" s="9" t="str">
        <f>IF(COUNTIF([1]!Table1[[#All],[name]],Table1[[#This Row],[winner_name]])=1,"OK","ERROR")</f>
        <v>OK</v>
      </c>
      <c r="E24" s="9" t="str">
        <f>IF(COUNTIF([1]!Table1[[#All],[name]],Table1[[#This Row],[loser_name]])=1,"OK","ERROR")</f>
        <v>OK</v>
      </c>
      <c r="F24" s="10">
        <v>40526</v>
      </c>
      <c r="G24" s="7" t="s">
        <v>426</v>
      </c>
      <c r="H24" s="7" t="str">
        <f>VLOOKUP(Table1[[#This Row],[tourney_id]],tournaments!A:F,6,FALSE)</f>
        <v>Prague, Czech Republic</v>
      </c>
    </row>
    <row r="25" spans="1:8" x14ac:dyDescent="0.3">
      <c r="A25" s="7" t="s">
        <v>183</v>
      </c>
      <c r="B25" s="7" t="s">
        <v>184</v>
      </c>
      <c r="C25" s="7" t="s">
        <v>12</v>
      </c>
      <c r="D25" s="9" t="str">
        <f>IF(COUNTIF([1]!Table1[[#All],[name]],Table1[[#This Row],[winner_name]])=1,"OK","ERROR")</f>
        <v>OK</v>
      </c>
      <c r="E25" s="9" t="str">
        <f>IF(COUNTIF([1]!Table1[[#All],[name]],Table1[[#This Row],[loser_name]])=1,"OK","ERROR")</f>
        <v>OK</v>
      </c>
      <c r="F25" s="10">
        <v>40526</v>
      </c>
      <c r="G25" s="7" t="s">
        <v>426</v>
      </c>
      <c r="H25" s="7" t="str">
        <f>VLOOKUP(Table1[[#This Row],[tourney_id]],tournaments!A:F,6,FALSE)</f>
        <v>Prague, Czech Republic</v>
      </c>
    </row>
    <row r="26" spans="1:8" x14ac:dyDescent="0.3">
      <c r="A26" s="7" t="s">
        <v>185</v>
      </c>
      <c r="B26" s="7" t="s">
        <v>186</v>
      </c>
      <c r="C26" s="7" t="s">
        <v>55</v>
      </c>
      <c r="D26" s="9" t="str">
        <f>IF(COUNTIF([1]!Table1[[#All],[name]],Table1[[#This Row],[winner_name]])=1,"OK","ERROR")</f>
        <v>OK</v>
      </c>
      <c r="E26" s="9" t="str">
        <f>IF(COUNTIF([1]!Table1[[#All],[name]],Table1[[#This Row],[loser_name]])=1,"OK","ERROR")</f>
        <v>OK</v>
      </c>
      <c r="F26" s="10">
        <v>40527</v>
      </c>
      <c r="G26" s="7" t="s">
        <v>427</v>
      </c>
      <c r="H26" s="7" t="str">
        <f>VLOOKUP(Table1[[#This Row],[tourney_id]],tournaments!A:F,6,FALSE)</f>
        <v>Prerov, Czech Republic</v>
      </c>
    </row>
    <row r="27" spans="1:8" x14ac:dyDescent="0.3">
      <c r="A27" s="7" t="s">
        <v>187</v>
      </c>
      <c r="B27" s="7" t="s">
        <v>188</v>
      </c>
      <c r="C27" s="7" t="s">
        <v>22</v>
      </c>
      <c r="D27" s="9" t="str">
        <f>IF(COUNTIF([1]!Table1[[#All],[name]],Table1[[#This Row],[winner_name]])=1,"OK","ERROR")</f>
        <v>OK</v>
      </c>
      <c r="E27" s="9" t="str">
        <f>IF(COUNTIF([1]!Table1[[#All],[name]],Table1[[#This Row],[loser_name]])=1,"OK","ERROR")</f>
        <v>OK</v>
      </c>
      <c r="F27" s="10">
        <v>40527</v>
      </c>
      <c r="G27" s="7" t="s">
        <v>427</v>
      </c>
      <c r="H27" s="7" t="str">
        <f>VLOOKUP(Table1[[#This Row],[tourney_id]],tournaments!A:F,6,FALSE)</f>
        <v>Prerov, Czech Republic</v>
      </c>
    </row>
    <row r="28" spans="1:8" x14ac:dyDescent="0.3">
      <c r="A28" s="7" t="s">
        <v>147</v>
      </c>
      <c r="B28" s="7" t="s">
        <v>189</v>
      </c>
      <c r="C28" s="7" t="s">
        <v>190</v>
      </c>
      <c r="D28" s="9" t="str">
        <f>IF(COUNTIF([1]!Table1[[#All],[name]],Table1[[#This Row],[winner_name]])=1,"OK","ERROR")</f>
        <v>OK</v>
      </c>
      <c r="E28" s="9" t="str">
        <f>IF(COUNTIF([1]!Table1[[#All],[name]],Table1[[#This Row],[loser_name]])=1,"OK","ERROR")</f>
        <v>OK</v>
      </c>
      <c r="F28" s="10">
        <v>40527</v>
      </c>
      <c r="G28" s="7" t="s">
        <v>427</v>
      </c>
      <c r="H28" s="7" t="str">
        <f>VLOOKUP(Table1[[#This Row],[tourney_id]],tournaments!A:F,6,FALSE)</f>
        <v>Prerov, Czech Republic</v>
      </c>
    </row>
    <row r="29" spans="1:8" x14ac:dyDescent="0.3">
      <c r="A29" s="7" t="s">
        <v>191</v>
      </c>
      <c r="B29" s="7" t="s">
        <v>192</v>
      </c>
      <c r="C29" s="7" t="s">
        <v>37</v>
      </c>
      <c r="D29" s="9" t="str">
        <f>IF(COUNTIF([1]!Table1[[#All],[name]],Table1[[#This Row],[winner_name]])=1,"OK","ERROR")</f>
        <v>OK</v>
      </c>
      <c r="E29" s="9" t="str">
        <f>IF(COUNTIF([1]!Table1[[#All],[name]],Table1[[#This Row],[loser_name]])=1,"OK","ERROR")</f>
        <v>OK</v>
      </c>
      <c r="F29" s="10">
        <v>40527</v>
      </c>
      <c r="G29" s="7" t="s">
        <v>427</v>
      </c>
      <c r="H29" s="7" t="str">
        <f>VLOOKUP(Table1[[#This Row],[tourney_id]],tournaments!A:F,6,FALSE)</f>
        <v>Prerov, Czech Republic</v>
      </c>
    </row>
    <row r="30" spans="1:8" x14ac:dyDescent="0.3">
      <c r="A30" s="7" t="s">
        <v>165</v>
      </c>
      <c r="B30" s="7" t="s">
        <v>185</v>
      </c>
      <c r="C30" s="7" t="s">
        <v>16</v>
      </c>
      <c r="D30" s="9" t="str">
        <f>IF(COUNTIF([1]!Table1[[#All],[name]],Table1[[#This Row],[winner_name]])=1,"OK","ERROR")</f>
        <v>OK</v>
      </c>
      <c r="E30" s="9" t="str">
        <f>IF(COUNTIF([1]!Table1[[#All],[name]],Table1[[#This Row],[loser_name]])=1,"OK","ERROR")</f>
        <v>OK</v>
      </c>
      <c r="F30" s="10">
        <v>40528</v>
      </c>
      <c r="G30" s="7" t="s">
        <v>428</v>
      </c>
      <c r="H30" s="7" t="str">
        <f>VLOOKUP(Table1[[#This Row],[tourney_id]],tournaments!A:F,6,FALSE)</f>
        <v>Prerov, Czech Republic</v>
      </c>
    </row>
    <row r="31" spans="1:8" x14ac:dyDescent="0.3">
      <c r="A31" s="7" t="s">
        <v>187</v>
      </c>
      <c r="B31" s="7" t="s">
        <v>161</v>
      </c>
      <c r="C31" s="7" t="s">
        <v>25</v>
      </c>
      <c r="D31" s="9" t="str">
        <f>IF(COUNTIF([1]!Table1[[#All],[name]],Table1[[#This Row],[winner_name]])=1,"OK","ERROR")</f>
        <v>OK</v>
      </c>
      <c r="E31" s="9" t="str">
        <f>IF(COUNTIF([1]!Table1[[#All],[name]],Table1[[#This Row],[loser_name]])=1,"OK","ERROR")</f>
        <v>OK</v>
      </c>
      <c r="F31" s="10">
        <v>40528</v>
      </c>
      <c r="G31" s="7" t="s">
        <v>428</v>
      </c>
      <c r="H31" s="7" t="str">
        <f>VLOOKUP(Table1[[#This Row],[tourney_id]],tournaments!A:F,6,FALSE)</f>
        <v>Prerov, Czech Republic</v>
      </c>
    </row>
    <row r="32" spans="1:8" x14ac:dyDescent="0.3">
      <c r="A32" s="7" t="s">
        <v>189</v>
      </c>
      <c r="B32" s="7" t="s">
        <v>159</v>
      </c>
      <c r="C32" s="7" t="s">
        <v>74</v>
      </c>
      <c r="D32" s="9" t="str">
        <f>IF(COUNTIF([1]!Table1[[#All],[name]],Table1[[#This Row],[winner_name]])=1,"OK","ERROR")</f>
        <v>OK</v>
      </c>
      <c r="E32" s="9" t="str">
        <f>IF(COUNTIF([1]!Table1[[#All],[name]],Table1[[#This Row],[loser_name]])=1,"OK","ERROR")</f>
        <v>OK</v>
      </c>
      <c r="F32" s="10">
        <v>40528</v>
      </c>
      <c r="G32" s="7" t="s">
        <v>428</v>
      </c>
      <c r="H32" s="7" t="str">
        <f>VLOOKUP(Table1[[#This Row],[tourney_id]],tournaments!A:F,6,FALSE)</f>
        <v>Prerov, Czech Republic</v>
      </c>
    </row>
    <row r="33" spans="1:8" x14ac:dyDescent="0.3">
      <c r="A33" s="7" t="s">
        <v>191</v>
      </c>
      <c r="B33" s="9" t="s">
        <v>193</v>
      </c>
      <c r="C33" s="7" t="s">
        <v>37</v>
      </c>
      <c r="D33" s="9" t="str">
        <f>IF(COUNTIF([1]!Table1[[#All],[name]],Table1[[#This Row],[winner_name]])=1,"OK","ERROR")</f>
        <v>OK</v>
      </c>
      <c r="E33" s="9" t="str">
        <f>IF(COUNTIF([1]!Table1[[#All],[name]],Table1[[#This Row],[loser_name]])=1,"OK","ERROR")</f>
        <v>OK</v>
      </c>
      <c r="F33" s="10">
        <v>40528</v>
      </c>
      <c r="G33" s="7" t="s">
        <v>428</v>
      </c>
      <c r="H33" s="7" t="str">
        <f>VLOOKUP(Table1[[#This Row],[tourney_id]],tournaments!A:F,6,FALSE)</f>
        <v>Prerov, Czech Republic</v>
      </c>
    </row>
    <row r="34" spans="1:8" x14ac:dyDescent="0.3">
      <c r="A34" s="7" t="s">
        <v>165</v>
      </c>
      <c r="B34" s="7" t="s">
        <v>186</v>
      </c>
      <c r="C34" s="7" t="s">
        <v>72</v>
      </c>
      <c r="D34" s="9" t="str">
        <f>IF(COUNTIF([1]!Table1[[#All],[name]],Table1[[#This Row],[winner_name]])=1,"OK","ERROR")</f>
        <v>OK</v>
      </c>
      <c r="E34" s="9" t="str">
        <f>IF(COUNTIF([1]!Table1[[#All],[name]],Table1[[#This Row],[loser_name]])=1,"OK","ERROR")</f>
        <v>OK</v>
      </c>
      <c r="F34" s="10">
        <v>40529</v>
      </c>
      <c r="G34" s="7" t="s">
        <v>429</v>
      </c>
      <c r="H34" s="7" t="str">
        <f>VLOOKUP(Table1[[#This Row],[tourney_id]],tournaments!A:F,6,FALSE)</f>
        <v>Prerov, Czech Republic</v>
      </c>
    </row>
    <row r="35" spans="1:8" x14ac:dyDescent="0.3">
      <c r="A35" s="7" t="s">
        <v>139</v>
      </c>
      <c r="B35" s="9" t="s">
        <v>188</v>
      </c>
      <c r="C35" s="7" t="s">
        <v>384</v>
      </c>
      <c r="D35" s="9" t="str">
        <f>IF(COUNTIF([1]!Table1[[#All],[name]],Table1[[#This Row],[winner_name]])=1,"OK","ERROR")</f>
        <v>OK</v>
      </c>
      <c r="E35" s="9" t="str">
        <f>IF(COUNTIF([1]!Table1[[#All],[name]],Table1[[#This Row],[loser_name]])=1,"OK","ERROR")</f>
        <v>OK</v>
      </c>
      <c r="F35" s="10">
        <v>40529</v>
      </c>
      <c r="G35" s="7" t="s">
        <v>429</v>
      </c>
      <c r="H35" s="7" t="str">
        <f>VLOOKUP(Table1[[#This Row],[tourney_id]],tournaments!A:F,6,FALSE)</f>
        <v>Prerov, Czech Republic</v>
      </c>
    </row>
    <row r="36" spans="1:8" x14ac:dyDescent="0.3">
      <c r="A36" s="7" t="s">
        <v>192</v>
      </c>
      <c r="B36" s="7" t="s">
        <v>193</v>
      </c>
      <c r="C36" s="7" t="s">
        <v>29</v>
      </c>
      <c r="D36" s="9" t="str">
        <f>IF(COUNTIF([1]!Table1[[#All],[name]],Table1[[#This Row],[winner_name]])=1,"OK","ERROR")</f>
        <v>OK</v>
      </c>
      <c r="E36" s="9" t="str">
        <f>IF(COUNTIF([1]!Table1[[#All],[name]],Table1[[#This Row],[loser_name]])=1,"OK","ERROR")</f>
        <v>OK</v>
      </c>
      <c r="F36" s="10">
        <v>40529</v>
      </c>
      <c r="G36" s="7" t="s">
        <v>429</v>
      </c>
      <c r="H36" s="7" t="str">
        <f>VLOOKUP(Table1[[#This Row],[tourney_id]],tournaments!A:F,6,FALSE)</f>
        <v>Prerov, Czech Republic</v>
      </c>
    </row>
    <row r="37" spans="1:8" x14ac:dyDescent="0.3">
      <c r="A37" s="7" t="s">
        <v>147</v>
      </c>
      <c r="B37" s="7" t="s">
        <v>159</v>
      </c>
      <c r="C37" s="7" t="s">
        <v>83</v>
      </c>
      <c r="D37" s="9" t="str">
        <f>IF(COUNTIF([1]!Table1[[#All],[name]],Table1[[#This Row],[winner_name]])=1,"OK","ERROR")</f>
        <v>OK</v>
      </c>
      <c r="E37" s="9" t="str">
        <f>IF(COUNTIF([1]!Table1[[#All],[name]],Table1[[#This Row],[loser_name]])=1,"OK","ERROR")</f>
        <v>OK</v>
      </c>
      <c r="F37" s="10">
        <v>40529</v>
      </c>
      <c r="G37" s="7" t="s">
        <v>429</v>
      </c>
      <c r="H37" s="7" t="str">
        <f>VLOOKUP(Table1[[#This Row],[tourney_id]],tournaments!A:F,6,FALSE)</f>
        <v>Prerov, Czech Republic</v>
      </c>
    </row>
    <row r="38" spans="1:8" x14ac:dyDescent="0.3">
      <c r="A38" s="7" t="s">
        <v>114</v>
      </c>
      <c r="B38" s="7" t="s">
        <v>194</v>
      </c>
      <c r="C38" s="7" t="s">
        <v>68</v>
      </c>
      <c r="D38" s="9" t="str">
        <f>IF(COUNTIF([1]!Table1[[#All],[name]],Table1[[#This Row],[winner_name]])=1,"OK","ERROR")</f>
        <v>OK</v>
      </c>
      <c r="E38" s="9" t="str">
        <f>IF(COUNTIF([1]!Table1[[#All],[name]],Table1[[#This Row],[loser_name]])=1,"OK","ERROR")</f>
        <v>OK</v>
      </c>
      <c r="F38" s="10">
        <v>40527</v>
      </c>
      <c r="G38" s="7" t="s">
        <v>430</v>
      </c>
      <c r="H38" s="7" t="str">
        <f>VLOOKUP(Table1[[#This Row],[tourney_id]],tournaments!A:F,6,FALSE)</f>
        <v>Prostejov, Czech Republic</v>
      </c>
    </row>
    <row r="39" spans="1:8" x14ac:dyDescent="0.3">
      <c r="A39" s="7" t="s">
        <v>172</v>
      </c>
      <c r="B39" s="7" t="s">
        <v>132</v>
      </c>
      <c r="C39" s="7" t="s">
        <v>64</v>
      </c>
      <c r="D39" s="9" t="str">
        <f>IF(COUNTIF([1]!Table1[[#All],[name]],Table1[[#This Row],[winner_name]])=1,"OK","ERROR")</f>
        <v>OK</v>
      </c>
      <c r="E39" s="9" t="str">
        <f>IF(COUNTIF([1]!Table1[[#All],[name]],Table1[[#This Row],[loser_name]])=1,"OK","ERROR")</f>
        <v>OK</v>
      </c>
      <c r="F39" s="10">
        <v>40527</v>
      </c>
      <c r="G39" s="7" t="s">
        <v>430</v>
      </c>
      <c r="H39" s="7" t="str">
        <f>VLOOKUP(Table1[[#This Row],[tourney_id]],tournaments!A:F,6,FALSE)</f>
        <v>Prostejov, Czech Republic</v>
      </c>
    </row>
    <row r="40" spans="1:8" x14ac:dyDescent="0.3">
      <c r="A40" s="9" t="s">
        <v>195</v>
      </c>
      <c r="B40" s="7" t="s">
        <v>171</v>
      </c>
      <c r="C40" s="7" t="s">
        <v>46</v>
      </c>
      <c r="D40" s="9" t="str">
        <f>IF(COUNTIF([1]!Table1[[#All],[name]],Table1[[#This Row],[winner_name]])=1,"OK","ERROR")</f>
        <v>OK</v>
      </c>
      <c r="E40" s="9" t="str">
        <f>IF(COUNTIF([1]!Table1[[#All],[name]],Table1[[#This Row],[loser_name]])=1,"OK","ERROR")</f>
        <v>OK</v>
      </c>
      <c r="F40" s="10">
        <v>40527</v>
      </c>
      <c r="G40" s="7" t="s">
        <v>430</v>
      </c>
      <c r="H40" s="7" t="str">
        <f>VLOOKUP(Table1[[#This Row],[tourney_id]],tournaments!A:F,6,FALSE)</f>
        <v>Prostejov, Czech Republic</v>
      </c>
    </row>
    <row r="41" spans="1:8" x14ac:dyDescent="0.3">
      <c r="A41" s="7" t="s">
        <v>112</v>
      </c>
      <c r="B41" s="7" t="s">
        <v>196</v>
      </c>
      <c r="C41" s="7" t="s">
        <v>34</v>
      </c>
      <c r="D41" s="9" t="str">
        <f>IF(COUNTIF([1]!Table1[[#All],[name]],Table1[[#This Row],[winner_name]])=1,"OK","ERROR")</f>
        <v>OK</v>
      </c>
      <c r="E41" s="9" t="str">
        <f>IF(COUNTIF([1]!Table1[[#All],[name]],Table1[[#This Row],[loser_name]])=1,"OK","ERROR")</f>
        <v>OK</v>
      </c>
      <c r="F41" s="10">
        <v>40527</v>
      </c>
      <c r="G41" s="7" t="s">
        <v>430</v>
      </c>
      <c r="H41" s="7" t="str">
        <f>VLOOKUP(Table1[[#This Row],[tourney_id]],tournaments!A:F,6,FALSE)</f>
        <v>Prostejov, Czech Republic</v>
      </c>
    </row>
    <row r="42" spans="1:8" x14ac:dyDescent="0.3">
      <c r="A42" s="7" t="s">
        <v>201</v>
      </c>
      <c r="B42" s="7" t="s">
        <v>194</v>
      </c>
      <c r="C42" s="7" t="s">
        <v>22</v>
      </c>
      <c r="D42" s="9" t="str">
        <f>IF(COUNTIF([1]!Table1[[#All],[name]],Table1[[#This Row],[winner_name]])=1,"OK","ERROR")</f>
        <v>OK</v>
      </c>
      <c r="E42" s="9" t="str">
        <f>IF(COUNTIF([1]!Table1[[#All],[name]],Table1[[#This Row],[loser_name]])=1,"OK","ERROR")</f>
        <v>OK</v>
      </c>
      <c r="F42" s="10">
        <v>40528</v>
      </c>
      <c r="G42" s="7" t="s">
        <v>431</v>
      </c>
      <c r="H42" s="7" t="str">
        <f>VLOOKUP(Table1[[#This Row],[tourney_id]],tournaments!A:F,6,FALSE)</f>
        <v>Prostejov, Czech Republic</v>
      </c>
    </row>
    <row r="43" spans="1:8" x14ac:dyDescent="0.3">
      <c r="A43" s="7" t="s">
        <v>197</v>
      </c>
      <c r="B43" s="7" t="s">
        <v>196</v>
      </c>
      <c r="C43" s="7" t="s">
        <v>22</v>
      </c>
      <c r="D43" s="9" t="str">
        <f>IF(COUNTIF([1]!Table1[[#All],[name]],Table1[[#This Row],[winner_name]])=1,"OK","ERROR")</f>
        <v>OK</v>
      </c>
      <c r="E43" s="9" t="str">
        <f>IF(COUNTIF([1]!Table1[[#All],[name]],Table1[[#This Row],[loser_name]])=1,"OK","ERROR")</f>
        <v>OK</v>
      </c>
      <c r="F43" s="10">
        <v>40528</v>
      </c>
      <c r="G43" s="7" t="s">
        <v>431</v>
      </c>
      <c r="H43" s="7" t="str">
        <f>VLOOKUP(Table1[[#This Row],[tourney_id]],tournaments!A:F,6,FALSE)</f>
        <v>Prostejov, Czech Republic</v>
      </c>
    </row>
    <row r="44" spans="1:8" x14ac:dyDescent="0.3">
      <c r="A44" s="9" t="s">
        <v>198</v>
      </c>
      <c r="B44" s="7" t="s">
        <v>132</v>
      </c>
      <c r="C44" s="7" t="s">
        <v>34</v>
      </c>
      <c r="D44" s="9" t="str">
        <f>IF(COUNTIF([1]!Table1[[#All],[name]],Table1[[#This Row],[winner_name]])=1,"OK","ERROR")</f>
        <v>OK</v>
      </c>
      <c r="E44" s="9" t="str">
        <f>IF(COUNTIF([1]!Table1[[#All],[name]],Table1[[#This Row],[loser_name]])=1,"OK","ERROR")</f>
        <v>OK</v>
      </c>
      <c r="F44" s="10">
        <v>40528</v>
      </c>
      <c r="G44" s="7" t="s">
        <v>431</v>
      </c>
      <c r="H44" s="7" t="str">
        <f>VLOOKUP(Table1[[#This Row],[tourney_id]],tournaments!A:F,6,FALSE)</f>
        <v>Prostejov, Czech Republic</v>
      </c>
    </row>
    <row r="45" spans="1:8" x14ac:dyDescent="0.3">
      <c r="A45" s="9" t="s">
        <v>195</v>
      </c>
      <c r="B45" s="7" t="s">
        <v>199</v>
      </c>
      <c r="C45" s="7" t="s">
        <v>75</v>
      </c>
      <c r="D45" s="9" t="str">
        <f>IF(COUNTIF([1]!Table1[[#All],[name]],Table1[[#This Row],[winner_name]])=1,"OK","ERROR")</f>
        <v>OK</v>
      </c>
      <c r="E45" s="9" t="str">
        <f>IF(COUNTIF([1]!Table1[[#All],[name]],Table1[[#This Row],[loser_name]])=1,"OK","ERROR")</f>
        <v>OK</v>
      </c>
      <c r="F45" s="10">
        <v>40528</v>
      </c>
      <c r="G45" s="7" t="s">
        <v>431</v>
      </c>
      <c r="H45" s="7" t="str">
        <f>VLOOKUP(Table1[[#This Row],[tourney_id]],tournaments!A:F,6,FALSE)</f>
        <v>Prostejov, Czech Republic</v>
      </c>
    </row>
    <row r="46" spans="1:8" x14ac:dyDescent="0.3">
      <c r="A46" s="7" t="s">
        <v>112</v>
      </c>
      <c r="B46" s="7" t="s">
        <v>197</v>
      </c>
      <c r="C46" s="7" t="s">
        <v>91</v>
      </c>
      <c r="D46" s="9" t="str">
        <f>IF(COUNTIF([1]!Table1[[#All],[name]],Table1[[#This Row],[winner_name]])=1,"OK","ERROR")</f>
        <v>OK</v>
      </c>
      <c r="E46" s="9" t="str">
        <f>IF(COUNTIF([1]!Table1[[#All],[name]],Table1[[#This Row],[loser_name]])=1,"OK","ERROR")</f>
        <v>OK</v>
      </c>
      <c r="F46" s="10">
        <v>40529</v>
      </c>
      <c r="G46" s="7" t="s">
        <v>432</v>
      </c>
      <c r="H46" s="7" t="str">
        <f>VLOOKUP(Table1[[#This Row],[tourney_id]],tournaments!A:F,6,FALSE)</f>
        <v>Prostejov, Czech Republic</v>
      </c>
    </row>
    <row r="47" spans="1:8" x14ac:dyDescent="0.3">
      <c r="A47" s="7" t="s">
        <v>172</v>
      </c>
      <c r="B47" s="7" t="s">
        <v>198</v>
      </c>
      <c r="C47" s="7" t="s">
        <v>12</v>
      </c>
      <c r="D47" s="9" t="str">
        <f>IF(COUNTIF([1]!Table1[[#All],[name]],Table1[[#This Row],[winner_name]])=1,"OK","ERROR")</f>
        <v>OK</v>
      </c>
      <c r="E47" s="9" t="str">
        <f>IF(COUNTIF([1]!Table1[[#All],[name]],Table1[[#This Row],[loser_name]])=1,"OK","ERROR")</f>
        <v>OK</v>
      </c>
      <c r="F47" s="10">
        <v>40529</v>
      </c>
      <c r="G47" s="7" t="s">
        <v>432</v>
      </c>
      <c r="H47" s="7" t="str">
        <f>VLOOKUP(Table1[[#This Row],[tourney_id]],tournaments!A:F,6,FALSE)</f>
        <v>Prostejov, Czech Republic</v>
      </c>
    </row>
    <row r="48" spans="1:8" x14ac:dyDescent="0.3">
      <c r="A48" s="7" t="s">
        <v>171</v>
      </c>
      <c r="B48" s="7" t="s">
        <v>199</v>
      </c>
      <c r="C48" s="7" t="s">
        <v>200</v>
      </c>
      <c r="D48" s="9" t="str">
        <f>IF(COUNTIF([1]!Table1[[#All],[name]],Table1[[#This Row],[winner_name]])=1,"OK","ERROR")</f>
        <v>OK</v>
      </c>
      <c r="E48" s="9" t="str">
        <f>IF(COUNTIF([1]!Table1[[#All],[name]],Table1[[#This Row],[loser_name]])=1,"OK","ERROR")</f>
        <v>OK</v>
      </c>
      <c r="F48" s="10">
        <v>40529</v>
      </c>
      <c r="G48" s="7" t="s">
        <v>432</v>
      </c>
      <c r="H48" s="7" t="str">
        <f>VLOOKUP(Table1[[#This Row],[tourney_id]],tournaments!A:F,6,FALSE)</f>
        <v>Prostejov, Czech Republic</v>
      </c>
    </row>
    <row r="49" spans="1:8" x14ac:dyDescent="0.3">
      <c r="A49" s="7" t="s">
        <v>201</v>
      </c>
      <c r="B49" s="7" t="s">
        <v>114</v>
      </c>
      <c r="C49" s="7" t="s">
        <v>53</v>
      </c>
      <c r="D49" s="9" t="str">
        <f>IF(COUNTIF([1]!Table1[[#All],[name]],Table1[[#This Row],[winner_name]])=1,"OK","ERROR")</f>
        <v>OK</v>
      </c>
      <c r="E49" s="9" t="str">
        <f>IF(COUNTIF([1]!Table1[[#All],[name]],Table1[[#This Row],[loser_name]])=1,"OK","ERROR")</f>
        <v>OK</v>
      </c>
      <c r="F49" s="10">
        <v>40529</v>
      </c>
      <c r="G49" s="7" t="s">
        <v>432</v>
      </c>
      <c r="H49" s="7" t="str">
        <f>VLOOKUP(Table1[[#This Row],[tourney_id]],tournaments!A:F,6,FALSE)</f>
        <v>Prostejov, Czech Republic</v>
      </c>
    </row>
    <row r="50" spans="1:8" x14ac:dyDescent="0.3">
      <c r="A50" s="7" t="s">
        <v>110</v>
      </c>
      <c r="B50" s="7" t="s">
        <v>189</v>
      </c>
      <c r="C50" s="7" t="s">
        <v>26</v>
      </c>
      <c r="D50" s="9" t="str">
        <f>IF(COUNTIF([1]!Table1[[#All],[name]],Table1[[#This Row],[winner_name]])=1,"OK","ERROR")</f>
        <v>OK</v>
      </c>
      <c r="E50" s="9" t="str">
        <f>IF(COUNTIF([1]!Table1[[#All],[name]],Table1[[#This Row],[loser_name]])=1,"OK","ERROR")</f>
        <v>OK</v>
      </c>
      <c r="F50" s="10">
        <v>40530</v>
      </c>
      <c r="G50" s="7" t="s">
        <v>433</v>
      </c>
      <c r="H50" s="7" t="str">
        <f>VLOOKUP(Table1[[#This Row],[tourney_id]],tournaments!A:F,6,FALSE)</f>
        <v>Prostejov, Czech Republic</v>
      </c>
    </row>
    <row r="51" spans="1:8" x14ac:dyDescent="0.3">
      <c r="A51" s="7" t="s">
        <v>199</v>
      </c>
      <c r="B51" s="7" t="s">
        <v>187</v>
      </c>
      <c r="C51" s="7" t="s">
        <v>14</v>
      </c>
      <c r="D51" s="9" t="str">
        <f>IF(COUNTIF([1]!Table1[[#All],[name]],Table1[[#This Row],[winner_name]])=1,"OK","ERROR")</f>
        <v>OK</v>
      </c>
      <c r="E51" s="9" t="str">
        <f>IF(COUNTIF([1]!Table1[[#All],[name]],Table1[[#This Row],[loser_name]])=1,"OK","ERROR")</f>
        <v>OK</v>
      </c>
      <c r="F51" s="10">
        <v>40530</v>
      </c>
      <c r="G51" s="7" t="s">
        <v>433</v>
      </c>
      <c r="H51" s="7" t="str">
        <f>VLOOKUP(Table1[[#This Row],[tourney_id]],tournaments!A:F,6,FALSE)</f>
        <v>Prostejov, Czech Republic</v>
      </c>
    </row>
    <row r="52" spans="1:8" x14ac:dyDescent="0.3">
      <c r="A52" s="7" t="s">
        <v>185</v>
      </c>
      <c r="B52" s="7" t="s">
        <v>197</v>
      </c>
      <c r="C52" s="7" t="s">
        <v>381</v>
      </c>
      <c r="D52" s="9" t="str">
        <f>IF(COUNTIF([1]!Table1[[#All],[name]],Table1[[#This Row],[winner_name]])=1,"OK","ERROR")</f>
        <v>OK</v>
      </c>
      <c r="E52" s="9" t="str">
        <f>IF(COUNTIF([1]!Table1[[#All],[name]],Table1[[#This Row],[loser_name]])=1,"OK","ERROR")</f>
        <v>OK</v>
      </c>
      <c r="F52" s="10">
        <v>40530</v>
      </c>
      <c r="G52" s="7" t="s">
        <v>433</v>
      </c>
      <c r="H52" s="7" t="str">
        <f>VLOOKUP(Table1[[#This Row],[tourney_id]],tournaments!A:F,6,FALSE)</f>
        <v>Prostejov, Czech Republic</v>
      </c>
    </row>
    <row r="53" spans="1:8" x14ac:dyDescent="0.3">
      <c r="A53" s="7" t="s">
        <v>201</v>
      </c>
      <c r="B53" s="9" t="s">
        <v>203</v>
      </c>
      <c r="C53" s="7" t="s">
        <v>101</v>
      </c>
      <c r="D53" s="9" t="str">
        <f>IF(COUNTIF([1]!Table1[[#All],[name]],Table1[[#This Row],[winner_name]])=1,"OK","ERROR")</f>
        <v>OK</v>
      </c>
      <c r="E53" s="9" t="str">
        <f>IF(COUNTIF([1]!Table1[[#All],[name]],Table1[[#This Row],[loser_name]])=1,"OK","ERROR")</f>
        <v>OK</v>
      </c>
      <c r="F53" s="10">
        <v>40530</v>
      </c>
      <c r="G53" s="7" t="s">
        <v>433</v>
      </c>
      <c r="H53" s="7" t="str">
        <f>VLOOKUP(Table1[[#This Row],[tourney_id]],tournaments!A:F,6,FALSE)</f>
        <v>Prostejov, Czech Republic</v>
      </c>
    </row>
    <row r="54" spans="1:8" x14ac:dyDescent="0.3">
      <c r="A54" s="7" t="s">
        <v>176</v>
      </c>
      <c r="B54" s="7" t="s">
        <v>162</v>
      </c>
      <c r="C54" s="7" t="s">
        <v>18</v>
      </c>
      <c r="D54" s="9" t="str">
        <f>IF(COUNTIF([1]!Table1[[#All],[name]],Table1[[#This Row],[winner_name]])=1,"OK","ERROR")</f>
        <v>OK</v>
      </c>
      <c r="E54" s="9" t="str">
        <f>IF(COUNTIF([1]!Table1[[#All],[name]],Table1[[#This Row],[loser_name]])=1,"OK","ERROR")</f>
        <v>OK</v>
      </c>
      <c r="F54" s="10">
        <v>40527</v>
      </c>
      <c r="G54" s="7" t="s">
        <v>434</v>
      </c>
      <c r="H54" s="7">
        <f>VLOOKUP(Table1[[#This Row],[tourney_id]],tournaments!A:F,6,FALSE)</f>
        <v>0</v>
      </c>
    </row>
    <row r="55" spans="1:8" x14ac:dyDescent="0.3">
      <c r="A55" s="7" t="s">
        <v>178</v>
      </c>
      <c r="B55" s="7" t="s">
        <v>166</v>
      </c>
      <c r="C55" s="7" t="s">
        <v>58</v>
      </c>
      <c r="D55" s="9" t="str">
        <f>IF(COUNTIF([1]!Table1[[#All],[name]],Table1[[#This Row],[winner_name]])=1,"OK","ERROR")</f>
        <v>OK</v>
      </c>
      <c r="E55" s="9" t="str">
        <f>IF(COUNTIF([1]!Table1[[#All],[name]],Table1[[#This Row],[loser_name]])=1,"OK","ERROR")</f>
        <v>OK</v>
      </c>
      <c r="F55" s="10">
        <v>40527</v>
      </c>
      <c r="G55" s="7" t="s">
        <v>434</v>
      </c>
      <c r="H55" s="7">
        <f>VLOOKUP(Table1[[#This Row],[tourney_id]],tournaments!A:F,6,FALSE)</f>
        <v>0</v>
      </c>
    </row>
    <row r="56" spans="1:8" x14ac:dyDescent="0.3">
      <c r="A56" s="7" t="s">
        <v>183</v>
      </c>
      <c r="B56" s="7" t="s">
        <v>164</v>
      </c>
      <c r="C56" s="7" t="s">
        <v>278</v>
      </c>
      <c r="D56" s="9" t="str">
        <f>IF(COUNTIF([1]!Table1[[#All],[name]],Table1[[#This Row],[winner_name]])=1,"OK","ERROR")</f>
        <v>OK</v>
      </c>
      <c r="E56" s="9" t="str">
        <f>IF(COUNTIF([1]!Table1[[#All],[name]],Table1[[#This Row],[loser_name]])=1,"OK","ERROR")</f>
        <v>OK</v>
      </c>
      <c r="F56" s="10">
        <v>40527</v>
      </c>
      <c r="G56" s="7" t="s">
        <v>434</v>
      </c>
      <c r="H56" s="7">
        <f>VLOOKUP(Table1[[#This Row],[tourney_id]],tournaments!A:F,6,FALSE)</f>
        <v>0</v>
      </c>
    </row>
    <row r="57" spans="1:8" x14ac:dyDescent="0.3">
      <c r="A57" s="7" t="s">
        <v>181</v>
      </c>
      <c r="B57" s="7" t="s">
        <v>160</v>
      </c>
      <c r="C57" s="7" t="s">
        <v>65</v>
      </c>
      <c r="D57" s="9" t="str">
        <f>IF(COUNTIF([1]!Table1[[#All],[name]],Table1[[#This Row],[winner_name]])=1,"OK","ERROR")</f>
        <v>OK</v>
      </c>
      <c r="E57" s="9" t="str">
        <f>IF(COUNTIF([1]!Table1[[#All],[name]],Table1[[#This Row],[loser_name]])=1,"OK","ERROR")</f>
        <v>OK</v>
      </c>
      <c r="F57" s="10">
        <v>40527</v>
      </c>
      <c r="G57" s="7" t="s">
        <v>434</v>
      </c>
      <c r="H57" s="7">
        <f>VLOOKUP(Table1[[#This Row],[tourney_id]],tournaments!A:F,6,FALSE)</f>
        <v>0</v>
      </c>
    </row>
    <row r="58" spans="1:8" x14ac:dyDescent="0.3">
      <c r="A58" s="7" t="s">
        <v>204</v>
      </c>
      <c r="B58" s="7" t="s">
        <v>205</v>
      </c>
      <c r="C58" s="7" t="s">
        <v>206</v>
      </c>
      <c r="D58" s="9" t="str">
        <f>IF(COUNTIF([1]!Table1[[#All],[name]],Table1[[#This Row],[winner_name]])=1,"OK","ERROR")</f>
        <v>OK</v>
      </c>
      <c r="E58" s="9" t="str">
        <f>IF(COUNTIF([1]!Table1[[#All],[name]],Table1[[#This Row],[loser_name]])=1,"OK","ERROR")</f>
        <v>OK</v>
      </c>
      <c r="F58" s="10">
        <v>40891</v>
      </c>
      <c r="G58" s="7" t="s">
        <v>435</v>
      </c>
      <c r="H58" s="7" t="str">
        <f>VLOOKUP(Table1[[#This Row],[tourney_id]],tournaments!A:F,6,FALSE)</f>
        <v>Liberec, Czech Republic</v>
      </c>
    </row>
    <row r="59" spans="1:8" x14ac:dyDescent="0.3">
      <c r="A59" s="7" t="s">
        <v>207</v>
      </c>
      <c r="B59" s="7" t="s">
        <v>167</v>
      </c>
      <c r="C59" s="7" t="s">
        <v>22</v>
      </c>
      <c r="D59" s="9" t="str">
        <f>IF(COUNTIF([1]!Table1[[#All],[name]],Table1[[#This Row],[winner_name]])=1,"OK","ERROR")</f>
        <v>OK</v>
      </c>
      <c r="E59" s="9" t="str">
        <f>IF(COUNTIF([1]!Table1[[#All],[name]],Table1[[#This Row],[loser_name]])=1,"OK","ERROR")</f>
        <v>OK</v>
      </c>
      <c r="F59" s="10">
        <v>40891</v>
      </c>
      <c r="G59" s="7" t="s">
        <v>435</v>
      </c>
      <c r="H59" s="7" t="str">
        <f>VLOOKUP(Table1[[#This Row],[tourney_id]],tournaments!A:F,6,FALSE)</f>
        <v>Liberec, Czech Republic</v>
      </c>
    </row>
    <row r="60" spans="1:8" x14ac:dyDescent="0.3">
      <c r="A60" s="7" t="s">
        <v>208</v>
      </c>
      <c r="B60" s="7" t="s">
        <v>150</v>
      </c>
      <c r="C60" s="7" t="s">
        <v>86</v>
      </c>
      <c r="D60" s="9" t="str">
        <f>IF(COUNTIF([1]!Table1[[#All],[name]],Table1[[#This Row],[winner_name]])=1,"OK","ERROR")</f>
        <v>OK</v>
      </c>
      <c r="E60" s="9" t="str">
        <f>IF(COUNTIF([1]!Table1[[#All],[name]],Table1[[#This Row],[loser_name]])=1,"OK","ERROR")</f>
        <v>OK</v>
      </c>
      <c r="F60" s="10">
        <v>40891</v>
      </c>
      <c r="G60" s="7" t="s">
        <v>435</v>
      </c>
      <c r="H60" s="7" t="str">
        <f>VLOOKUP(Table1[[#This Row],[tourney_id]],tournaments!A:F,6,FALSE)</f>
        <v>Liberec, Czech Republic</v>
      </c>
    </row>
    <row r="61" spans="1:8" x14ac:dyDescent="0.3">
      <c r="A61" s="9" t="s">
        <v>209</v>
      </c>
      <c r="B61" s="7" t="s">
        <v>159</v>
      </c>
      <c r="C61" s="7" t="s">
        <v>19</v>
      </c>
      <c r="D61" s="9" t="str">
        <f>IF(COUNTIF([1]!Table1[[#All],[name]],Table1[[#This Row],[winner_name]])=1,"OK","ERROR")</f>
        <v>OK</v>
      </c>
      <c r="E61" s="9" t="str">
        <f>IF(COUNTIF([1]!Table1[[#All],[name]],Table1[[#This Row],[loser_name]])=1,"OK","ERROR")</f>
        <v>OK</v>
      </c>
      <c r="F61" s="10">
        <v>40891</v>
      </c>
      <c r="G61" s="7" t="s">
        <v>435</v>
      </c>
      <c r="H61" s="7" t="str">
        <f>VLOOKUP(Table1[[#This Row],[tourney_id]],tournaments!A:F,6,FALSE)</f>
        <v>Liberec, Czech Republic</v>
      </c>
    </row>
    <row r="62" spans="1:8" x14ac:dyDescent="0.3">
      <c r="A62" s="7" t="s">
        <v>205</v>
      </c>
      <c r="B62" s="7" t="s">
        <v>196</v>
      </c>
      <c r="C62" s="7" t="s">
        <v>70</v>
      </c>
      <c r="D62" s="9" t="str">
        <f>IF(COUNTIF([1]!Table1[[#All],[name]],Table1[[#This Row],[winner_name]])=1,"OK","ERROR")</f>
        <v>OK</v>
      </c>
      <c r="E62" s="9" t="str">
        <f>IF(COUNTIF([1]!Table1[[#All],[name]],Table1[[#This Row],[loser_name]])=1,"OK","ERROR")</f>
        <v>OK</v>
      </c>
      <c r="F62" s="10">
        <v>40892</v>
      </c>
      <c r="G62" s="7" t="s">
        <v>436</v>
      </c>
      <c r="H62" s="7" t="str">
        <f>VLOOKUP(Table1[[#This Row],[tourney_id]],tournaments!A:F,6,FALSE)</f>
        <v>Liberec, Czech Republic</v>
      </c>
    </row>
    <row r="63" spans="1:8" x14ac:dyDescent="0.3">
      <c r="A63" s="7" t="s">
        <v>132</v>
      </c>
      <c r="B63" s="7" t="s">
        <v>208</v>
      </c>
      <c r="C63" s="7" t="s">
        <v>80</v>
      </c>
      <c r="D63" s="9" t="str">
        <f>IF(COUNTIF([1]!Table1[[#All],[name]],Table1[[#This Row],[winner_name]])=1,"OK","ERROR")</f>
        <v>OK</v>
      </c>
      <c r="E63" s="9" t="str">
        <f>IF(COUNTIF([1]!Table1[[#All],[name]],Table1[[#This Row],[loser_name]])=1,"OK","ERROR")</f>
        <v>OK</v>
      </c>
      <c r="F63" s="10">
        <v>40892</v>
      </c>
      <c r="G63" s="7" t="s">
        <v>436</v>
      </c>
      <c r="H63" s="7" t="str">
        <f>VLOOKUP(Table1[[#This Row],[tourney_id]],tournaments!A:F,6,FALSE)</f>
        <v>Liberec, Czech Republic</v>
      </c>
    </row>
    <row r="64" spans="1:8" x14ac:dyDescent="0.3">
      <c r="A64" s="9" t="s">
        <v>209</v>
      </c>
      <c r="B64" s="7" t="s">
        <v>194</v>
      </c>
      <c r="C64" s="7" t="s">
        <v>42</v>
      </c>
      <c r="D64" s="9" t="str">
        <f>IF(COUNTIF([1]!Table1[[#All],[name]],Table1[[#This Row],[winner_name]])=1,"OK","ERROR")</f>
        <v>OK</v>
      </c>
      <c r="E64" s="9" t="str">
        <f>IF(COUNTIF([1]!Table1[[#All],[name]],Table1[[#This Row],[loser_name]])=1,"OK","ERROR")</f>
        <v>OK</v>
      </c>
      <c r="F64" s="10">
        <v>40892</v>
      </c>
      <c r="G64" s="7" t="s">
        <v>436</v>
      </c>
      <c r="H64" s="7" t="str">
        <f>VLOOKUP(Table1[[#This Row],[tourney_id]],tournaments!A:F,6,FALSE)</f>
        <v>Liberec, Czech Republic</v>
      </c>
    </row>
    <row r="65" spans="1:8" x14ac:dyDescent="0.3">
      <c r="A65" s="7" t="s">
        <v>195</v>
      </c>
      <c r="B65" s="7" t="s">
        <v>207</v>
      </c>
      <c r="C65" s="7" t="s">
        <v>64</v>
      </c>
      <c r="D65" s="9" t="str">
        <f>IF(COUNTIF([1]!Table1[[#All],[name]],Table1[[#This Row],[winner_name]])=1,"OK","ERROR")</f>
        <v>OK</v>
      </c>
      <c r="E65" s="9" t="str">
        <f>IF(COUNTIF([1]!Table1[[#All],[name]],Table1[[#This Row],[loser_name]])=1,"OK","ERROR")</f>
        <v>OK</v>
      </c>
      <c r="F65" s="10">
        <v>40892</v>
      </c>
      <c r="G65" s="7" t="s">
        <v>436</v>
      </c>
      <c r="H65" s="7" t="str">
        <f>VLOOKUP(Table1[[#This Row],[tourney_id]],tournaments!A:F,6,FALSE)</f>
        <v>Liberec, Czech Republic</v>
      </c>
    </row>
    <row r="66" spans="1:8" x14ac:dyDescent="0.3">
      <c r="A66" s="7" t="s">
        <v>210</v>
      </c>
      <c r="B66" s="7" t="s">
        <v>196</v>
      </c>
      <c r="C66" s="7" t="s">
        <v>72</v>
      </c>
      <c r="D66" s="9" t="str">
        <f>IF(COUNTIF([1]!Table1[[#All],[name]],Table1[[#This Row],[winner_name]])=1,"OK","ERROR")</f>
        <v>OK</v>
      </c>
      <c r="E66" s="9" t="str">
        <f>IF(COUNTIF([1]!Table1[[#All],[name]],Table1[[#This Row],[loser_name]])=1,"OK","ERROR")</f>
        <v>OK</v>
      </c>
      <c r="F66" s="10">
        <v>40893</v>
      </c>
      <c r="G66" s="7" t="s">
        <v>437</v>
      </c>
      <c r="H66" s="7" t="str">
        <f>VLOOKUP(Table1[[#This Row],[tourney_id]],tournaments!A:F,6,FALSE)</f>
        <v>Liberec, Czech Republic</v>
      </c>
    </row>
    <row r="67" spans="1:8" x14ac:dyDescent="0.3">
      <c r="A67" s="7" t="s">
        <v>204</v>
      </c>
      <c r="B67" s="7" t="s">
        <v>195</v>
      </c>
      <c r="C67" s="7" t="s">
        <v>72</v>
      </c>
      <c r="D67" s="9" t="str">
        <f>IF(COUNTIF([1]!Table1[[#All],[name]],Table1[[#This Row],[winner_name]])=1,"OK","ERROR")</f>
        <v>OK</v>
      </c>
      <c r="E67" s="9" t="str">
        <f>IF(COUNTIF([1]!Table1[[#All],[name]],Table1[[#This Row],[loser_name]])=1,"OK","ERROR")</f>
        <v>OK</v>
      </c>
      <c r="F67" s="10">
        <v>40893</v>
      </c>
      <c r="G67" s="7" t="s">
        <v>437</v>
      </c>
      <c r="H67" s="7" t="str">
        <f>VLOOKUP(Table1[[#This Row],[tourney_id]],tournaments!A:F,6,FALSE)</f>
        <v>Liberec, Czech Republic</v>
      </c>
    </row>
    <row r="68" spans="1:8" x14ac:dyDescent="0.3">
      <c r="A68" s="7" t="s">
        <v>132</v>
      </c>
      <c r="B68" s="7" t="s">
        <v>150</v>
      </c>
      <c r="C68" s="7" t="s">
        <v>211</v>
      </c>
      <c r="D68" s="9" t="str">
        <f>IF(COUNTIF([1]!Table1[[#All],[name]],Table1[[#This Row],[winner_name]])=1,"OK","ERROR")</f>
        <v>OK</v>
      </c>
      <c r="E68" s="9" t="str">
        <f>IF(COUNTIF([1]!Table1[[#All],[name]],Table1[[#This Row],[loser_name]])=1,"OK","ERROR")</f>
        <v>OK</v>
      </c>
      <c r="F68" s="10">
        <v>40893</v>
      </c>
      <c r="G68" s="7" t="s">
        <v>437</v>
      </c>
      <c r="H68" s="7" t="str">
        <f>VLOOKUP(Table1[[#This Row],[tourney_id]],tournaments!A:F,6,FALSE)</f>
        <v>Liberec, Czech Republic</v>
      </c>
    </row>
    <row r="69" spans="1:8" x14ac:dyDescent="0.3">
      <c r="A69" s="7" t="s">
        <v>159</v>
      </c>
      <c r="B69" s="7" t="s">
        <v>194</v>
      </c>
      <c r="C69" s="7" t="s">
        <v>79</v>
      </c>
      <c r="D69" s="9" t="str">
        <f>IF(COUNTIF([1]!Table1[[#All],[name]],Table1[[#This Row],[winner_name]])=1,"OK","ERROR")</f>
        <v>OK</v>
      </c>
      <c r="E69" s="9" t="str">
        <f>IF(COUNTIF([1]!Table1[[#All],[name]],Table1[[#This Row],[loser_name]])=1,"OK","ERROR")</f>
        <v>OK</v>
      </c>
      <c r="F69" s="10">
        <v>40893</v>
      </c>
      <c r="G69" s="7" t="s">
        <v>437</v>
      </c>
      <c r="H69" s="7" t="str">
        <f>VLOOKUP(Table1[[#This Row],[tourney_id]],tournaments!A:F,6,FALSE)</f>
        <v>Liberec, Czech Republic</v>
      </c>
    </row>
    <row r="70" spans="1:8" x14ac:dyDescent="0.3">
      <c r="A70" s="7" t="s">
        <v>192</v>
      </c>
      <c r="B70" s="7" t="s">
        <v>174</v>
      </c>
      <c r="C70" s="7" t="s">
        <v>36</v>
      </c>
      <c r="D70" s="9" t="str">
        <f>IF(COUNTIF([1]!Table1[[#All],[name]],Table1[[#This Row],[winner_name]])=1,"OK","ERROR")</f>
        <v>OK</v>
      </c>
      <c r="E70" s="9" t="str">
        <f>IF(COUNTIF([1]!Table1[[#All],[name]],Table1[[#This Row],[loser_name]])=1,"OK","ERROR")</f>
        <v>OK</v>
      </c>
      <c r="F70" s="10">
        <v>40891</v>
      </c>
      <c r="G70" s="7" t="s">
        <v>438</v>
      </c>
      <c r="H70" s="7" t="str">
        <f>VLOOKUP(Table1[[#This Row],[tourney_id]],tournaments!A:F,6,FALSE)</f>
        <v>Prague, Czech Republic</v>
      </c>
    </row>
    <row r="71" spans="1:8" x14ac:dyDescent="0.3">
      <c r="A71" s="7" t="s">
        <v>212</v>
      </c>
      <c r="B71" s="7" t="s">
        <v>158</v>
      </c>
      <c r="C71" s="7" t="s">
        <v>213</v>
      </c>
      <c r="D71" s="9" t="str">
        <f>IF(COUNTIF([1]!Table1[[#All],[name]],Table1[[#This Row],[winner_name]])=1,"OK","ERROR")</f>
        <v>OK</v>
      </c>
      <c r="E71" s="9" t="str">
        <f>IF(COUNTIF([1]!Table1[[#All],[name]],Table1[[#This Row],[loser_name]])=1,"OK","ERROR")</f>
        <v>OK</v>
      </c>
      <c r="F71" s="10">
        <v>40891</v>
      </c>
      <c r="G71" s="7" t="s">
        <v>438</v>
      </c>
      <c r="H71" s="7" t="str">
        <f>VLOOKUP(Table1[[#This Row],[tourney_id]],tournaments!A:F,6,FALSE)</f>
        <v>Prague, Czech Republic</v>
      </c>
    </row>
    <row r="72" spans="1:8" x14ac:dyDescent="0.3">
      <c r="A72" s="7" t="s">
        <v>147</v>
      </c>
      <c r="B72" s="7" t="s">
        <v>175</v>
      </c>
      <c r="C72" s="7" t="s">
        <v>20</v>
      </c>
      <c r="D72" s="9" t="str">
        <f>IF(COUNTIF([1]!Table1[[#All],[name]],Table1[[#This Row],[winner_name]])=1,"OK","ERROR")</f>
        <v>OK</v>
      </c>
      <c r="E72" s="9" t="str">
        <f>IF(COUNTIF([1]!Table1[[#All],[name]],Table1[[#This Row],[loser_name]])=1,"OK","ERROR")</f>
        <v>OK</v>
      </c>
      <c r="F72" s="10">
        <v>40891</v>
      </c>
      <c r="G72" s="7" t="s">
        <v>438</v>
      </c>
      <c r="H72" s="7" t="str">
        <f>VLOOKUP(Table1[[#This Row],[tourney_id]],tournaments!A:F,6,FALSE)</f>
        <v>Prague, Czech Republic</v>
      </c>
    </row>
    <row r="73" spans="1:8" x14ac:dyDescent="0.3">
      <c r="A73" s="7" t="s">
        <v>186</v>
      </c>
      <c r="B73" s="7" t="s">
        <v>173</v>
      </c>
      <c r="C73" s="7" t="s">
        <v>26</v>
      </c>
      <c r="D73" s="9" t="str">
        <f>IF(COUNTIF([1]!Table1[[#All],[name]],Table1[[#This Row],[winner_name]])=1,"OK","ERROR")</f>
        <v>OK</v>
      </c>
      <c r="E73" s="9" t="str">
        <f>IF(COUNTIF([1]!Table1[[#All],[name]],Table1[[#This Row],[loser_name]])=1,"OK","ERROR")</f>
        <v>OK</v>
      </c>
      <c r="F73" s="10">
        <v>40891</v>
      </c>
      <c r="G73" s="7" t="s">
        <v>438</v>
      </c>
      <c r="H73" s="7" t="str">
        <f>VLOOKUP(Table1[[#This Row],[tourney_id]],tournaments!A:F,6,FALSE)</f>
        <v>Prague, Czech Republic</v>
      </c>
    </row>
    <row r="74" spans="1:8" x14ac:dyDescent="0.3">
      <c r="A74" s="7" t="s">
        <v>192</v>
      </c>
      <c r="B74" s="7" t="s">
        <v>183</v>
      </c>
      <c r="C74" s="7" t="s">
        <v>22</v>
      </c>
      <c r="D74" s="9" t="str">
        <f>IF(COUNTIF([1]!Table1[[#All],[name]],Table1[[#This Row],[winner_name]])=1,"OK","ERROR")</f>
        <v>OK</v>
      </c>
      <c r="E74" s="9" t="str">
        <f>IF(COUNTIF([1]!Table1[[#All],[name]],Table1[[#This Row],[loser_name]])=1,"OK","ERROR")</f>
        <v>OK</v>
      </c>
      <c r="F74" s="10">
        <v>40892</v>
      </c>
      <c r="G74" s="7" t="s">
        <v>439</v>
      </c>
      <c r="H74" s="7" t="str">
        <f>VLOOKUP(Table1[[#This Row],[tourney_id]],tournaments!A:F,6,FALSE)</f>
        <v>Prague, Czech Republic</v>
      </c>
    </row>
    <row r="75" spans="1:8" x14ac:dyDescent="0.3">
      <c r="A75" s="7" t="s">
        <v>176</v>
      </c>
      <c r="B75" s="7" t="s">
        <v>212</v>
      </c>
      <c r="C75" s="7" t="s">
        <v>72</v>
      </c>
      <c r="D75" s="9" t="str">
        <f>IF(COUNTIF([1]!Table1[[#All],[name]],Table1[[#This Row],[winner_name]])=1,"OK","ERROR")</f>
        <v>OK</v>
      </c>
      <c r="E75" s="9" t="str">
        <f>IF(COUNTIF([1]!Table1[[#All],[name]],Table1[[#This Row],[loser_name]])=1,"OK","ERROR")</f>
        <v>OK</v>
      </c>
      <c r="F75" s="10">
        <v>40892</v>
      </c>
      <c r="G75" s="7" t="s">
        <v>439</v>
      </c>
      <c r="H75" s="7" t="str">
        <f>VLOOKUP(Table1[[#This Row],[tourney_id]],tournaments!A:F,6,FALSE)</f>
        <v>Prague, Czech Republic</v>
      </c>
    </row>
    <row r="76" spans="1:8" x14ac:dyDescent="0.3">
      <c r="A76" s="7" t="s">
        <v>147</v>
      </c>
      <c r="B76" s="7" t="s">
        <v>214</v>
      </c>
      <c r="C76" s="7" t="s">
        <v>12</v>
      </c>
      <c r="D76" s="9" t="str">
        <f>IF(COUNTIF([1]!Table1[[#All],[name]],Table1[[#This Row],[winner_name]])=1,"OK","ERROR")</f>
        <v>OK</v>
      </c>
      <c r="E76" s="9" t="str">
        <f>IF(COUNTIF([1]!Table1[[#All],[name]],Table1[[#This Row],[loser_name]])=1,"OK","ERROR")</f>
        <v>OK</v>
      </c>
      <c r="F76" s="10">
        <v>40892</v>
      </c>
      <c r="G76" s="7" t="s">
        <v>439</v>
      </c>
      <c r="H76" s="7" t="str">
        <f>VLOOKUP(Table1[[#This Row],[tourney_id]],tournaments!A:F,6,FALSE)</f>
        <v>Prague, Czech Republic</v>
      </c>
    </row>
    <row r="77" spans="1:8" x14ac:dyDescent="0.3">
      <c r="A77" s="7" t="s">
        <v>186</v>
      </c>
      <c r="B77" s="7" t="s">
        <v>215</v>
      </c>
      <c r="C77" s="7" t="s">
        <v>44</v>
      </c>
      <c r="D77" s="9" t="str">
        <f>IF(COUNTIF([1]!Table1[[#All],[name]],Table1[[#This Row],[winner_name]])=1,"OK","ERROR")</f>
        <v>OK</v>
      </c>
      <c r="E77" s="9" t="str">
        <f>IF(COUNTIF([1]!Table1[[#All],[name]],Table1[[#This Row],[loser_name]])=1,"OK","ERROR")</f>
        <v>OK</v>
      </c>
      <c r="F77" s="10">
        <v>40892</v>
      </c>
      <c r="G77" s="7" t="s">
        <v>439</v>
      </c>
      <c r="H77" s="7" t="str">
        <f>VLOOKUP(Table1[[#This Row],[tourney_id]],tournaments!A:F,6,FALSE)</f>
        <v>Prague, Czech Republic</v>
      </c>
    </row>
    <row r="78" spans="1:8" x14ac:dyDescent="0.3">
      <c r="A78" s="7" t="s">
        <v>216</v>
      </c>
      <c r="B78" s="7" t="s">
        <v>217</v>
      </c>
      <c r="C78" s="7" t="s">
        <v>218</v>
      </c>
      <c r="D78" s="9" t="str">
        <f>IF(COUNTIF([1]!Table1[[#All],[name]],Table1[[#This Row],[winner_name]])=1,"OK","ERROR")</f>
        <v>OK</v>
      </c>
      <c r="E78" s="9" t="str">
        <f>IF(COUNTIF([1]!Table1[[#All],[name]],Table1[[#This Row],[loser_name]])=1,"OK","ERROR")</f>
        <v>OK</v>
      </c>
      <c r="F78" s="10">
        <v>40893</v>
      </c>
      <c r="G78" s="7" t="s">
        <v>440</v>
      </c>
      <c r="H78" s="7" t="str">
        <f>VLOOKUP(Table1[[#This Row],[tourney_id]],tournaments!A:F,6,FALSE)</f>
        <v>Prague, Czech Republic</v>
      </c>
    </row>
    <row r="79" spans="1:8" ht="14.15" customHeight="1" x14ac:dyDescent="0.3">
      <c r="A79" s="7" t="s">
        <v>176</v>
      </c>
      <c r="B79" s="7" t="s">
        <v>158</v>
      </c>
      <c r="C79" s="7" t="s">
        <v>89</v>
      </c>
      <c r="D79" s="9" t="str">
        <f>IF(COUNTIF([1]!Table1[[#All],[name]],Table1[[#This Row],[winner_name]])=1,"OK","ERROR")</f>
        <v>OK</v>
      </c>
      <c r="E79" s="9" t="str">
        <f>IF(COUNTIF([1]!Table1[[#All],[name]],Table1[[#This Row],[loser_name]])=1,"OK","ERROR")</f>
        <v>OK</v>
      </c>
      <c r="F79" s="10">
        <v>40893</v>
      </c>
      <c r="G79" s="7" t="s">
        <v>440</v>
      </c>
      <c r="H79" s="7" t="str">
        <f>VLOOKUP(Table1[[#This Row],[tourney_id]],tournaments!A:F,6,FALSE)</f>
        <v>Prague, Czech Republic</v>
      </c>
    </row>
    <row r="80" spans="1:8" x14ac:dyDescent="0.3">
      <c r="A80" s="7" t="s">
        <v>214</v>
      </c>
      <c r="B80" s="7" t="s">
        <v>179</v>
      </c>
      <c r="C80" s="7" t="s">
        <v>219</v>
      </c>
      <c r="D80" s="9" t="str">
        <f>IF(COUNTIF([1]!Table1[[#All],[name]],Table1[[#This Row],[winner_name]])=1,"OK","ERROR")</f>
        <v>OK</v>
      </c>
      <c r="E80" s="9" t="str">
        <f>IF(COUNTIF([1]!Table1[[#All],[name]],Table1[[#This Row],[loser_name]])=1,"OK","ERROR")</f>
        <v>OK</v>
      </c>
      <c r="F80" s="10">
        <v>40893</v>
      </c>
      <c r="G80" s="7" t="s">
        <v>440</v>
      </c>
      <c r="H80" s="7" t="str">
        <f>VLOOKUP(Table1[[#This Row],[tourney_id]],tournaments!A:F,6,FALSE)</f>
        <v>Prague, Czech Republic</v>
      </c>
    </row>
    <row r="81" spans="1:8" x14ac:dyDescent="0.3">
      <c r="A81" s="7" t="s">
        <v>220</v>
      </c>
      <c r="B81" s="7" t="s">
        <v>202</v>
      </c>
      <c r="C81" s="7" t="s">
        <v>57</v>
      </c>
      <c r="D81" s="9" t="str">
        <f>IF(COUNTIF([1]!Table1[[#All],[name]],Table1[[#This Row],[winner_name]])=1,"OK","ERROR")</f>
        <v>OK</v>
      </c>
      <c r="E81" s="9" t="str">
        <f>IF(COUNTIF([1]!Table1[[#All],[name]],Table1[[#This Row],[loser_name]])=1,"OK","ERROR")</f>
        <v>OK</v>
      </c>
      <c r="F81" s="10">
        <v>40893</v>
      </c>
      <c r="G81" s="7" t="s">
        <v>440</v>
      </c>
      <c r="H81" s="7" t="str">
        <f>VLOOKUP(Table1[[#This Row],[tourney_id]],tournaments!A:F,6,FALSE)</f>
        <v>Prague, Czech Republic</v>
      </c>
    </row>
    <row r="82" spans="1:8" x14ac:dyDescent="0.3">
      <c r="A82" s="7" t="s">
        <v>221</v>
      </c>
      <c r="B82" s="7" t="s">
        <v>222</v>
      </c>
      <c r="C82" s="7" t="s">
        <v>68</v>
      </c>
      <c r="D82" s="9" t="str">
        <f>IF(COUNTIF([1]!Table1[[#All],[name]],Table1[[#This Row],[winner_name]])=1,"OK","ERROR")</f>
        <v>OK</v>
      </c>
      <c r="E82" s="9" t="str">
        <f>IF(COUNTIF([1]!Table1[[#All],[name]],Table1[[#This Row],[loser_name]])=1,"OK","ERROR")</f>
        <v>OK</v>
      </c>
      <c r="F82" s="10">
        <v>40894</v>
      </c>
      <c r="G82" s="7" t="s">
        <v>441</v>
      </c>
      <c r="H82" s="7" t="str">
        <f>VLOOKUP(Table1[[#This Row],[tourney_id]],tournaments!A:F,6,FALSE)</f>
        <v>Prerov, Czech Republic</v>
      </c>
    </row>
    <row r="83" spans="1:8" x14ac:dyDescent="0.3">
      <c r="A83" s="7" t="s">
        <v>223</v>
      </c>
      <c r="B83" s="7" t="s">
        <v>189</v>
      </c>
      <c r="C83" s="7" t="s">
        <v>28</v>
      </c>
      <c r="D83" s="9" t="str">
        <f>IF(COUNTIF([1]!Table1[[#All],[name]],Table1[[#This Row],[winner_name]])=1,"OK","ERROR")</f>
        <v>OK</v>
      </c>
      <c r="E83" s="9" t="str">
        <f>IF(COUNTIF([1]!Table1[[#All],[name]],Table1[[#This Row],[loser_name]])=1,"OK","ERROR")</f>
        <v>OK</v>
      </c>
      <c r="F83" s="10">
        <v>40894</v>
      </c>
      <c r="G83" s="7" t="s">
        <v>441</v>
      </c>
      <c r="H83" s="7" t="str">
        <f>VLOOKUP(Table1[[#This Row],[tourney_id]],tournaments!A:F,6,FALSE)</f>
        <v>Prerov, Czech Republic</v>
      </c>
    </row>
    <row r="84" spans="1:8" x14ac:dyDescent="0.3">
      <c r="A84" s="7" t="s">
        <v>128</v>
      </c>
      <c r="B84" s="7" t="s">
        <v>172</v>
      </c>
      <c r="C84" s="7" t="s">
        <v>74</v>
      </c>
      <c r="D84" s="9" t="str">
        <f>IF(COUNTIF([1]!Table1[[#All],[name]],Table1[[#This Row],[winner_name]])=1,"OK","ERROR")</f>
        <v>OK</v>
      </c>
      <c r="E84" s="9" t="str">
        <f>IF(COUNTIF([1]!Table1[[#All],[name]],Table1[[#This Row],[loser_name]])=1,"OK","ERROR")</f>
        <v>OK</v>
      </c>
      <c r="F84" s="10">
        <v>40894</v>
      </c>
      <c r="G84" s="7" t="s">
        <v>441</v>
      </c>
      <c r="H84" s="7" t="str">
        <f>VLOOKUP(Table1[[#This Row],[tourney_id]],tournaments!A:F,6,FALSE)</f>
        <v>Prerov, Czech Republic</v>
      </c>
    </row>
    <row r="85" spans="1:8" x14ac:dyDescent="0.3">
      <c r="A85" s="7" t="s">
        <v>224</v>
      </c>
      <c r="B85" s="7" t="s">
        <v>112</v>
      </c>
      <c r="C85" s="7" t="s">
        <v>225</v>
      </c>
      <c r="D85" s="9" t="str">
        <f>IF(COUNTIF([1]!Table1[[#All],[name]],Table1[[#This Row],[winner_name]])=1,"OK","ERROR")</f>
        <v>OK</v>
      </c>
      <c r="E85" s="9" t="str">
        <f>IF(COUNTIF([1]!Table1[[#All],[name]],Table1[[#This Row],[loser_name]])=1,"OK","ERROR")</f>
        <v>OK</v>
      </c>
      <c r="F85" s="10">
        <v>40894</v>
      </c>
      <c r="G85" s="7" t="s">
        <v>441</v>
      </c>
      <c r="H85" s="7" t="str">
        <f>VLOOKUP(Table1[[#This Row],[tourney_id]],tournaments!A:F,6,FALSE)</f>
        <v>Prerov, Czech Republic</v>
      </c>
    </row>
    <row r="86" spans="1:8" x14ac:dyDescent="0.3">
      <c r="A86" s="7" t="s">
        <v>224</v>
      </c>
      <c r="B86" s="9" t="s">
        <v>209</v>
      </c>
      <c r="C86" s="7" t="s">
        <v>99</v>
      </c>
      <c r="D86" s="9" t="str">
        <f>IF(COUNTIF([1]!Table1[[#All],[name]],Table1[[#This Row],[winner_name]])=1,"OK","ERROR")</f>
        <v>OK</v>
      </c>
      <c r="E86" s="9" t="str">
        <f>IF(COUNTIF([1]!Table1[[#All],[name]],Table1[[#This Row],[loser_name]])=1,"OK","ERROR")</f>
        <v>OK</v>
      </c>
      <c r="F86" s="10">
        <v>40895</v>
      </c>
      <c r="G86" s="7" t="s">
        <v>442</v>
      </c>
      <c r="H86" s="7" t="str">
        <f>VLOOKUP(Table1[[#This Row],[tourney_id]],tournaments!A:F,6,FALSE)</f>
        <v>Prerov, Czech Republic</v>
      </c>
    </row>
    <row r="87" spans="1:8" x14ac:dyDescent="0.3">
      <c r="A87" s="7" t="s">
        <v>189</v>
      </c>
      <c r="B87" s="7" t="s">
        <v>207</v>
      </c>
      <c r="C87" s="7" t="s">
        <v>30</v>
      </c>
      <c r="D87" s="9" t="str">
        <f>IF(COUNTIF([1]!Table1[[#All],[name]],Table1[[#This Row],[winner_name]])=1,"OK","ERROR")</f>
        <v>OK</v>
      </c>
      <c r="E87" s="9" t="str">
        <f>IF(COUNTIF([1]!Table1[[#All],[name]],Table1[[#This Row],[loser_name]])=1,"OK","ERROR")</f>
        <v>OK</v>
      </c>
      <c r="F87" s="10">
        <v>40895</v>
      </c>
      <c r="G87" s="7" t="s">
        <v>442</v>
      </c>
      <c r="H87" s="7" t="str">
        <f>VLOOKUP(Table1[[#This Row],[tourney_id]],tournaments!A:F,6,FALSE)</f>
        <v>Prerov, Czech Republic</v>
      </c>
    </row>
    <row r="88" spans="1:8" x14ac:dyDescent="0.3">
      <c r="A88" s="7" t="s">
        <v>128</v>
      </c>
      <c r="B88" s="7" t="s">
        <v>113</v>
      </c>
      <c r="C88" s="7" t="s">
        <v>12</v>
      </c>
      <c r="D88" s="9" t="str">
        <f>IF(COUNTIF([1]!Table1[[#All],[name]],Table1[[#This Row],[winner_name]])=1,"OK","ERROR")</f>
        <v>OK</v>
      </c>
      <c r="E88" s="9" t="str">
        <f>IF(COUNTIF([1]!Table1[[#All],[name]],Table1[[#This Row],[loser_name]])=1,"OK","ERROR")</f>
        <v>OK</v>
      </c>
      <c r="F88" s="10">
        <v>40895</v>
      </c>
      <c r="G88" s="7" t="s">
        <v>442</v>
      </c>
      <c r="H88" s="7" t="str">
        <f>VLOOKUP(Table1[[#This Row],[tourney_id]],tournaments!A:F,6,FALSE)</f>
        <v>Prerov, Czech Republic</v>
      </c>
    </row>
    <row r="89" spans="1:8" x14ac:dyDescent="0.3">
      <c r="A89" s="7" t="s">
        <v>205</v>
      </c>
      <c r="B89" s="7" t="s">
        <v>222</v>
      </c>
      <c r="C89" s="7" t="s">
        <v>22</v>
      </c>
      <c r="D89" s="9" t="str">
        <f>IF(COUNTIF([1]!Table1[[#All],[name]],Table1[[#This Row],[winner_name]])=1,"OK","ERROR")</f>
        <v>OK</v>
      </c>
      <c r="E89" s="9" t="str">
        <f>IF(COUNTIF([1]!Table1[[#All],[name]],Table1[[#This Row],[loser_name]])=1,"OK","ERROR")</f>
        <v>OK</v>
      </c>
      <c r="F89" s="10">
        <v>40895</v>
      </c>
      <c r="G89" s="7" t="s">
        <v>442</v>
      </c>
      <c r="H89" s="7" t="str">
        <f>VLOOKUP(Table1[[#This Row],[tourney_id]],tournaments!A:F,6,FALSE)</f>
        <v>Prerov, Czech Republic</v>
      </c>
    </row>
    <row r="90" spans="1:8" x14ac:dyDescent="0.3">
      <c r="A90" s="7" t="s">
        <v>171</v>
      </c>
      <c r="B90" s="7" t="s">
        <v>209</v>
      </c>
      <c r="C90" s="7" t="s">
        <v>38</v>
      </c>
      <c r="D90" s="9" t="str">
        <f>IF(COUNTIF([1]!Table1[[#All],[name]],Table1[[#This Row],[winner_name]])=1,"OK","ERROR")</f>
        <v>OK</v>
      </c>
      <c r="E90" s="9" t="str">
        <f>IF(COUNTIF([1]!Table1[[#All],[name]],Table1[[#This Row],[loser_name]])=1,"OK","ERROR")</f>
        <v>OK</v>
      </c>
      <c r="F90" s="10">
        <v>40896</v>
      </c>
      <c r="G90" s="7" t="s">
        <v>443</v>
      </c>
      <c r="H90" s="7" t="str">
        <f>VLOOKUP(Table1[[#This Row],[tourney_id]],tournaments!A:F,6,FALSE)</f>
        <v>Prerov, Czech Republic</v>
      </c>
    </row>
    <row r="91" spans="1:8" x14ac:dyDescent="0.3">
      <c r="A91" s="7" t="s">
        <v>223</v>
      </c>
      <c r="B91" s="7" t="s">
        <v>207</v>
      </c>
      <c r="C91" s="7" t="s">
        <v>385</v>
      </c>
      <c r="D91" s="9" t="str">
        <f>IF(COUNTIF([1]!Table1[[#All],[name]],Table1[[#This Row],[winner_name]])=1,"OK","ERROR")</f>
        <v>OK</v>
      </c>
      <c r="E91" s="9" t="str">
        <f>IF(COUNTIF([1]!Table1[[#All],[name]],Table1[[#This Row],[loser_name]])=1,"OK","ERROR")</f>
        <v>OK</v>
      </c>
      <c r="F91" s="10">
        <v>40896</v>
      </c>
      <c r="G91" s="7" t="s">
        <v>443</v>
      </c>
      <c r="H91" s="7" t="str">
        <f>VLOOKUP(Table1[[#This Row],[tourney_id]],tournaments!A:F,6,FALSE)</f>
        <v>Prerov, Czech Republic</v>
      </c>
    </row>
    <row r="92" spans="1:8" x14ac:dyDescent="0.3">
      <c r="A92" s="7" t="s">
        <v>221</v>
      </c>
      <c r="B92" s="7" t="s">
        <v>205</v>
      </c>
      <c r="C92" s="7" t="s">
        <v>226</v>
      </c>
      <c r="D92" s="9" t="str">
        <f>IF(COUNTIF([1]!Table1[[#All],[name]],Table1[[#This Row],[winner_name]])=1,"OK","ERROR")</f>
        <v>OK</v>
      </c>
      <c r="E92" s="9" t="str">
        <f>IF(COUNTIF([1]!Table1[[#All],[name]],Table1[[#This Row],[loser_name]])=1,"OK","ERROR")</f>
        <v>OK</v>
      </c>
      <c r="F92" s="10">
        <v>40896</v>
      </c>
      <c r="G92" s="7" t="s">
        <v>443</v>
      </c>
      <c r="H92" s="7" t="str">
        <f>VLOOKUP(Table1[[#This Row],[tourney_id]],tournaments!A:F,6,FALSE)</f>
        <v>Prerov, Czech Republic</v>
      </c>
    </row>
    <row r="93" spans="1:8" x14ac:dyDescent="0.3">
      <c r="A93" s="7" t="s">
        <v>172</v>
      </c>
      <c r="B93" s="7" t="s">
        <v>113</v>
      </c>
      <c r="C93" s="7" t="s">
        <v>67</v>
      </c>
      <c r="D93" s="9" t="str">
        <f>IF(COUNTIF([1]!Table1[[#All],[name]],Table1[[#This Row],[winner_name]])=1,"OK","ERROR")</f>
        <v>OK</v>
      </c>
      <c r="E93" s="9" t="str">
        <f>IF(COUNTIF([1]!Table1[[#All],[name]],Table1[[#This Row],[loser_name]])=1,"OK","ERROR")</f>
        <v>OK</v>
      </c>
      <c r="F93" s="10">
        <v>40896</v>
      </c>
      <c r="G93" s="7" t="s">
        <v>443</v>
      </c>
      <c r="H93" s="7" t="str">
        <f>VLOOKUP(Table1[[#This Row],[tourney_id]],tournaments!A:F,6,FALSE)</f>
        <v>Prerov, Czech Republic</v>
      </c>
    </row>
    <row r="94" spans="1:8" x14ac:dyDescent="0.3">
      <c r="A94" s="7" t="s">
        <v>227</v>
      </c>
      <c r="B94" s="7" t="s">
        <v>192</v>
      </c>
      <c r="C94" s="7" t="s">
        <v>72</v>
      </c>
      <c r="D94" s="9" t="str">
        <f>IF(COUNTIF([1]!Table1[[#All],[name]],Table1[[#This Row],[winner_name]])=1,"OK","ERROR")</f>
        <v>OK</v>
      </c>
      <c r="E94" s="9" t="str">
        <f>IF(COUNTIF([1]!Table1[[#All],[name]],Table1[[#This Row],[loser_name]])=1,"OK","ERROR")</f>
        <v>OK</v>
      </c>
      <c r="F94" s="10">
        <v>40894</v>
      </c>
      <c r="G94" s="7" t="s">
        <v>444</v>
      </c>
      <c r="H94" s="7" t="str">
        <f>VLOOKUP(Table1[[#This Row],[tourney_id]],tournaments!A:F,6,FALSE)</f>
        <v>Prostejov, Czech Republic</v>
      </c>
    </row>
    <row r="95" spans="1:8" x14ac:dyDescent="0.3">
      <c r="A95" s="7" t="s">
        <v>228</v>
      </c>
      <c r="B95" s="7" t="s">
        <v>212</v>
      </c>
      <c r="C95" s="7" t="s">
        <v>64</v>
      </c>
      <c r="D95" s="9" t="str">
        <f>IF(COUNTIF([1]!Table1[[#All],[name]],Table1[[#This Row],[winner_name]])=1,"OK","ERROR")</f>
        <v>OK</v>
      </c>
      <c r="E95" s="9" t="str">
        <f>IF(COUNTIF([1]!Table1[[#All],[name]],Table1[[#This Row],[loser_name]])=1,"OK","ERROR")</f>
        <v>OK</v>
      </c>
      <c r="F95" s="10">
        <v>40894</v>
      </c>
      <c r="G95" s="7" t="s">
        <v>444</v>
      </c>
      <c r="H95" s="7" t="str">
        <f>VLOOKUP(Table1[[#This Row],[tourney_id]],tournaments!A:F,6,FALSE)</f>
        <v>Prostejov, Czech Republic</v>
      </c>
    </row>
    <row r="96" spans="1:8" x14ac:dyDescent="0.3">
      <c r="A96" s="7" t="s">
        <v>229</v>
      </c>
      <c r="B96" s="7" t="s">
        <v>230</v>
      </c>
      <c r="C96" s="7" t="s">
        <v>231</v>
      </c>
      <c r="D96" s="9" t="str">
        <f>IF(COUNTIF([1]!Table1[[#All],[name]],Table1[[#This Row],[winner_name]])=1,"OK","ERROR")</f>
        <v>OK</v>
      </c>
      <c r="E96" s="9" t="str">
        <f>IF(COUNTIF([1]!Table1[[#All],[name]],Table1[[#This Row],[loser_name]])=1,"OK","ERROR")</f>
        <v>OK</v>
      </c>
      <c r="F96" s="10">
        <v>40894</v>
      </c>
      <c r="G96" s="7" t="s">
        <v>444</v>
      </c>
      <c r="H96" s="7" t="str">
        <f>VLOOKUP(Table1[[#This Row],[tourney_id]],tournaments!A:F,6,FALSE)</f>
        <v>Prostejov, Czech Republic</v>
      </c>
    </row>
    <row r="97" spans="1:8" x14ac:dyDescent="0.3">
      <c r="A97" s="7" t="s">
        <v>147</v>
      </c>
      <c r="B97" s="7" t="s">
        <v>165</v>
      </c>
      <c r="C97" s="7" t="s">
        <v>42</v>
      </c>
      <c r="D97" s="9" t="str">
        <f>IF(COUNTIF([1]!Table1[[#All],[name]],Table1[[#This Row],[winner_name]])=1,"OK","ERROR")</f>
        <v>OK</v>
      </c>
      <c r="E97" s="9" t="str">
        <f>IF(COUNTIF([1]!Table1[[#All],[name]],Table1[[#This Row],[loser_name]])=1,"OK","ERROR")</f>
        <v>OK</v>
      </c>
      <c r="F97" s="10">
        <v>40894</v>
      </c>
      <c r="G97" s="7" t="s">
        <v>444</v>
      </c>
      <c r="H97" s="7" t="str">
        <f>VLOOKUP(Table1[[#This Row],[tourney_id]],tournaments!A:F,6,FALSE)</f>
        <v>Prostejov, Czech Republic</v>
      </c>
    </row>
    <row r="98" spans="1:8" x14ac:dyDescent="0.3">
      <c r="A98" s="9" t="s">
        <v>232</v>
      </c>
      <c r="B98" s="7" t="s">
        <v>229</v>
      </c>
      <c r="C98" s="7" t="s">
        <v>12</v>
      </c>
      <c r="D98" s="9" t="str">
        <f>IF(COUNTIF([1]!Table1[[#All],[name]],Table1[[#This Row],[winner_name]])=1,"OK","ERROR")</f>
        <v>OK</v>
      </c>
      <c r="E98" s="9" t="str">
        <f>IF(COUNTIF([1]!Table1[[#All],[name]],Table1[[#This Row],[loser_name]])=1,"OK","ERROR")</f>
        <v>OK</v>
      </c>
      <c r="F98" s="10">
        <v>40895</v>
      </c>
      <c r="G98" s="7" t="s">
        <v>445</v>
      </c>
      <c r="H98" s="7" t="str">
        <f>VLOOKUP(Table1[[#This Row],[tourney_id]],tournaments!A:F,6,FALSE)</f>
        <v>Prostejov, Czech Republic</v>
      </c>
    </row>
    <row r="99" spans="1:8" x14ac:dyDescent="0.3">
      <c r="A99" s="7" t="s">
        <v>233</v>
      </c>
      <c r="B99" s="7" t="s">
        <v>163</v>
      </c>
      <c r="C99" s="7" t="s">
        <v>10</v>
      </c>
      <c r="D99" s="9" t="str">
        <f>IF(COUNTIF([1]!Table1[[#All],[name]],Table1[[#This Row],[winner_name]])=1,"OK","ERROR")</f>
        <v>OK</v>
      </c>
      <c r="E99" s="9" t="str">
        <f>IF(COUNTIF([1]!Table1[[#All],[name]],Table1[[#This Row],[loser_name]])=1,"OK","ERROR")</f>
        <v>OK</v>
      </c>
      <c r="F99" s="10">
        <v>40895</v>
      </c>
      <c r="G99" s="7" t="s">
        <v>445</v>
      </c>
      <c r="H99" s="7" t="str">
        <f>VLOOKUP(Table1[[#This Row],[tourney_id]],tournaments!A:F,6,FALSE)</f>
        <v>Prostejov, Czech Republic</v>
      </c>
    </row>
    <row r="100" spans="1:8" x14ac:dyDescent="0.3">
      <c r="A100" s="7" t="s">
        <v>234</v>
      </c>
      <c r="B100" s="7" t="s">
        <v>139</v>
      </c>
      <c r="C100" s="7" t="s">
        <v>45</v>
      </c>
      <c r="D100" s="9" t="str">
        <f>IF(COUNTIF([1]!Table1[[#All],[name]],Table1[[#This Row],[winner_name]])=1,"OK","ERROR")</f>
        <v>OK</v>
      </c>
      <c r="E100" s="9" t="str">
        <f>IF(COUNTIF([1]!Table1[[#All],[name]],Table1[[#This Row],[loser_name]])=1,"OK","ERROR")</f>
        <v>OK</v>
      </c>
      <c r="F100" s="10">
        <v>40895</v>
      </c>
      <c r="G100" s="7" t="s">
        <v>445</v>
      </c>
      <c r="H100" s="7" t="str">
        <f>VLOOKUP(Table1[[#This Row],[tourney_id]],tournaments!A:F,6,FALSE)</f>
        <v>Prostejov, Czech Republic</v>
      </c>
    </row>
    <row r="101" spans="1:8" x14ac:dyDescent="0.3">
      <c r="A101" s="7" t="s">
        <v>235</v>
      </c>
      <c r="B101" s="7" t="s">
        <v>228</v>
      </c>
      <c r="C101" s="7" t="s">
        <v>81</v>
      </c>
      <c r="D101" s="9" t="str">
        <f>IF(COUNTIF([1]!Table1[[#All],[name]],Table1[[#This Row],[winner_name]])=1,"OK","ERROR")</f>
        <v>OK</v>
      </c>
      <c r="E101" s="9" t="str">
        <f>IF(COUNTIF([1]!Table1[[#All],[name]],Table1[[#This Row],[loser_name]])=1,"OK","ERROR")</f>
        <v>OK</v>
      </c>
      <c r="F101" s="10">
        <v>40895</v>
      </c>
      <c r="G101" s="7" t="s">
        <v>445</v>
      </c>
      <c r="H101" s="7" t="str">
        <f>VLOOKUP(Table1[[#This Row],[tourney_id]],tournaments!A:F,6,FALSE)</f>
        <v>Prostejov, Czech Republic</v>
      </c>
    </row>
    <row r="102" spans="1:8" x14ac:dyDescent="0.3">
      <c r="A102" s="9" t="s">
        <v>232</v>
      </c>
      <c r="B102" s="7" t="s">
        <v>230</v>
      </c>
      <c r="C102" s="7" t="s">
        <v>100</v>
      </c>
      <c r="D102" s="9" t="str">
        <f>IF(COUNTIF([1]!Table1[[#All],[name]],Table1[[#This Row],[winner_name]])=1,"OK","ERROR")</f>
        <v>OK</v>
      </c>
      <c r="E102" s="9" t="str">
        <f>IF(COUNTIF([1]!Table1[[#All],[name]],Table1[[#This Row],[loser_name]])=1,"OK","ERROR")</f>
        <v>OK</v>
      </c>
      <c r="F102" s="10">
        <v>40896</v>
      </c>
      <c r="G102" s="7" t="s">
        <v>446</v>
      </c>
      <c r="H102" s="7" t="str">
        <f>VLOOKUP(Table1[[#This Row],[tourney_id]],tournaments!A:F,6,FALSE)</f>
        <v>Prostejov, Czech Republic</v>
      </c>
    </row>
    <row r="103" spans="1:8" x14ac:dyDescent="0.3">
      <c r="A103" s="7" t="s">
        <v>233</v>
      </c>
      <c r="B103" s="7" t="s">
        <v>147</v>
      </c>
      <c r="C103" s="7" t="s">
        <v>15</v>
      </c>
      <c r="D103" s="9" t="str">
        <f>IF(COUNTIF([1]!Table1[[#All],[name]],Table1[[#This Row],[winner_name]])=1,"OK","ERROR")</f>
        <v>OK</v>
      </c>
      <c r="E103" s="9" t="str">
        <f>IF(COUNTIF([1]!Table1[[#All],[name]],Table1[[#This Row],[loser_name]])=1,"OK","ERROR")</f>
        <v>OK</v>
      </c>
      <c r="F103" s="10">
        <v>40896</v>
      </c>
      <c r="G103" s="7" t="s">
        <v>446</v>
      </c>
      <c r="H103" s="7" t="str">
        <f>VLOOKUP(Table1[[#This Row],[tourney_id]],tournaments!A:F,6,FALSE)</f>
        <v>Prostejov, Czech Republic</v>
      </c>
    </row>
    <row r="104" spans="1:8" x14ac:dyDescent="0.3">
      <c r="A104" s="7" t="s">
        <v>212</v>
      </c>
      <c r="B104" s="7" t="s">
        <v>235</v>
      </c>
      <c r="C104" s="7" t="s">
        <v>236</v>
      </c>
      <c r="D104" s="9" t="str">
        <f>IF(COUNTIF([1]!Table1[[#All],[name]],Table1[[#This Row],[winner_name]])=1,"OK","ERROR")</f>
        <v>OK</v>
      </c>
      <c r="E104" s="9" t="str">
        <f>IF(COUNTIF([1]!Table1[[#All],[name]],Table1[[#This Row],[loser_name]])=1,"OK","ERROR")</f>
        <v>OK</v>
      </c>
      <c r="F104" s="10">
        <v>40896</v>
      </c>
      <c r="G104" s="7" t="s">
        <v>446</v>
      </c>
      <c r="H104" s="7" t="str">
        <f>VLOOKUP(Table1[[#This Row],[tourney_id]],tournaments!A:F,6,FALSE)</f>
        <v>Prostejov, Czech Republic</v>
      </c>
    </row>
    <row r="105" spans="1:8" x14ac:dyDescent="0.3">
      <c r="A105" s="7" t="s">
        <v>110</v>
      </c>
      <c r="B105" s="7" t="s">
        <v>192</v>
      </c>
      <c r="C105" s="7" t="s">
        <v>22</v>
      </c>
      <c r="D105" s="9" t="str">
        <f>IF(COUNTIF([1]!Table1[[#All],[name]],Table1[[#This Row],[winner_name]])=1,"OK","ERROR")</f>
        <v>OK</v>
      </c>
      <c r="E105" s="9" t="str">
        <f>IF(COUNTIF([1]!Table1[[#All],[name]],Table1[[#This Row],[loser_name]])=1,"OK","ERROR")</f>
        <v>OK</v>
      </c>
      <c r="F105" s="10">
        <v>40896</v>
      </c>
      <c r="G105" s="7" t="s">
        <v>446</v>
      </c>
      <c r="H105" s="7" t="str">
        <f>VLOOKUP(Table1[[#This Row],[tourney_id]],tournaments!A:F,6,FALSE)</f>
        <v>Prostejov, Czech Republic</v>
      </c>
    </row>
    <row r="106" spans="1:8" x14ac:dyDescent="0.3">
      <c r="A106" s="7" t="s">
        <v>233</v>
      </c>
      <c r="B106" s="7" t="s">
        <v>112</v>
      </c>
      <c r="C106" s="7" t="s">
        <v>76</v>
      </c>
      <c r="D106" s="9" t="str">
        <f>IF(COUNTIF([1]!Table1[[#All],[name]],Table1[[#This Row],[winner_name]])=1,"OK","ERROR")</f>
        <v>OK</v>
      </c>
      <c r="E106" s="9" t="str">
        <f>IF(COUNTIF([1]!Table1[[#All],[name]],Table1[[#This Row],[loser_name]])=1,"OK","ERROR")</f>
        <v>OK</v>
      </c>
      <c r="F106" s="10">
        <v>40897</v>
      </c>
      <c r="G106" s="7" t="s">
        <v>447</v>
      </c>
      <c r="H106" s="7" t="str">
        <f>VLOOKUP(Table1[[#This Row],[tourney_id]],tournaments!A:F,6,FALSE)</f>
        <v>Prostejov, Czech Republic</v>
      </c>
    </row>
    <row r="107" spans="1:8" x14ac:dyDescent="0.3">
      <c r="A107" s="7" t="s">
        <v>172</v>
      </c>
      <c r="B107" s="7" t="s">
        <v>234</v>
      </c>
      <c r="C107" s="7" t="s">
        <v>237</v>
      </c>
      <c r="D107" s="9" t="str">
        <f>IF(COUNTIF([1]!Table1[[#All],[name]],Table1[[#This Row],[winner_name]])=1,"OK","ERROR")</f>
        <v>OK</v>
      </c>
      <c r="E107" s="9" t="str">
        <f>IF(COUNTIF([1]!Table1[[#All],[name]],Table1[[#This Row],[loser_name]])=1,"OK","ERROR")</f>
        <v>OK</v>
      </c>
      <c r="F107" s="10">
        <v>40897</v>
      </c>
      <c r="G107" s="7" t="s">
        <v>447</v>
      </c>
      <c r="H107" s="7" t="str">
        <f>VLOOKUP(Table1[[#This Row],[tourney_id]],tournaments!A:F,6,FALSE)</f>
        <v>Prostejov, Czech Republic</v>
      </c>
    </row>
    <row r="108" spans="1:8" x14ac:dyDescent="0.3">
      <c r="A108" s="7" t="s">
        <v>235</v>
      </c>
      <c r="B108" s="7" t="s">
        <v>223</v>
      </c>
      <c r="C108" s="7" t="s">
        <v>67</v>
      </c>
      <c r="D108" s="9" t="str">
        <f>IF(COUNTIF([1]!Table1[[#All],[name]],Table1[[#This Row],[winner_name]])=1,"OK","ERROR")</f>
        <v>OK</v>
      </c>
      <c r="E108" s="9" t="str">
        <f>IF(COUNTIF([1]!Table1[[#All],[name]],Table1[[#This Row],[loser_name]])=1,"OK","ERROR")</f>
        <v>OK</v>
      </c>
      <c r="F108" s="10">
        <v>40897</v>
      </c>
      <c r="G108" s="7" t="s">
        <v>447</v>
      </c>
      <c r="H108" s="7" t="str">
        <f>VLOOKUP(Table1[[#This Row],[tourney_id]],tournaments!A:F,6,FALSE)</f>
        <v>Prostejov, Czech Republic</v>
      </c>
    </row>
    <row r="109" spans="1:8" x14ac:dyDescent="0.3">
      <c r="A109" s="7" t="s">
        <v>110</v>
      </c>
      <c r="B109" s="7" t="s">
        <v>221</v>
      </c>
      <c r="C109" s="7" t="s">
        <v>68</v>
      </c>
      <c r="D109" s="9" t="str">
        <f>IF(COUNTIF([1]!Table1[[#All],[name]],Table1[[#This Row],[winner_name]])=1,"OK","ERROR")</f>
        <v>OK</v>
      </c>
      <c r="E109" s="9" t="str">
        <f>IF(COUNTIF([1]!Table1[[#All],[name]],Table1[[#This Row],[loser_name]])=1,"OK","ERROR")</f>
        <v>OK</v>
      </c>
      <c r="F109" s="10">
        <v>40897</v>
      </c>
      <c r="G109" s="7" t="s">
        <v>447</v>
      </c>
      <c r="H109" s="7" t="str">
        <f>VLOOKUP(Table1[[#This Row],[tourney_id]],tournaments!A:F,6,FALSE)</f>
        <v>Prostejov, Czech Republic</v>
      </c>
    </row>
    <row r="110" spans="1:8" x14ac:dyDescent="0.3">
      <c r="A110" s="7" t="s">
        <v>217</v>
      </c>
      <c r="B110" s="7" t="s">
        <v>196</v>
      </c>
      <c r="C110" s="7" t="s">
        <v>14</v>
      </c>
      <c r="D110" s="9" t="str">
        <f>IF(COUNTIF([1]!Table1[[#All],[name]],Table1[[#This Row],[winner_name]])=1,"OK","ERROR")</f>
        <v>OK</v>
      </c>
      <c r="E110" s="9" t="str">
        <f>IF(COUNTIF([1]!Table1[[#All],[name]],Table1[[#This Row],[loser_name]])=1,"OK","ERROR")</f>
        <v>OK</v>
      </c>
      <c r="F110" s="10">
        <v>40894</v>
      </c>
      <c r="G110" s="7" t="s">
        <v>448</v>
      </c>
      <c r="H110" s="7" t="str">
        <f>VLOOKUP(Table1[[#This Row],[tourney_id]],tournaments!A:F,6,FALSE)</f>
        <v>Prague, Czech Republic</v>
      </c>
    </row>
    <row r="111" spans="1:8" x14ac:dyDescent="0.3">
      <c r="A111" s="7" t="s">
        <v>195</v>
      </c>
      <c r="B111" s="7" t="s">
        <v>174</v>
      </c>
      <c r="C111" s="7" t="s">
        <v>26</v>
      </c>
      <c r="D111" s="9" t="str">
        <f>IF(COUNTIF([1]!Table1[[#All],[name]],Table1[[#This Row],[winner_name]])=1,"OK","ERROR")</f>
        <v>OK</v>
      </c>
      <c r="E111" s="9" t="str">
        <f>IF(COUNTIF([1]!Table1[[#All],[name]],Table1[[#This Row],[loser_name]])=1,"OK","ERROR")</f>
        <v>OK</v>
      </c>
      <c r="F111" s="10">
        <v>40894</v>
      </c>
      <c r="G111" s="7" t="s">
        <v>448</v>
      </c>
      <c r="H111" s="7" t="str">
        <f>VLOOKUP(Table1[[#This Row],[tourney_id]],tournaments!A:F,6,FALSE)</f>
        <v>Prague, Czech Republic</v>
      </c>
    </row>
    <row r="112" spans="1:8" x14ac:dyDescent="0.3">
      <c r="A112" s="7" t="s">
        <v>132</v>
      </c>
      <c r="B112" s="7" t="s">
        <v>179</v>
      </c>
      <c r="C112" s="7" t="s">
        <v>88</v>
      </c>
      <c r="D112" s="9" t="str">
        <f>IF(COUNTIF([1]!Table1[[#All],[name]],Table1[[#This Row],[winner_name]])=1,"OK","ERROR")</f>
        <v>OK</v>
      </c>
      <c r="E112" s="9" t="str">
        <f>IF(COUNTIF([1]!Table1[[#All],[name]],Table1[[#This Row],[loser_name]])=1,"OK","ERROR")</f>
        <v>OK</v>
      </c>
      <c r="F112" s="10">
        <v>40894</v>
      </c>
      <c r="G112" s="7" t="s">
        <v>448</v>
      </c>
      <c r="H112" s="7" t="str">
        <f>VLOOKUP(Table1[[#This Row],[tourney_id]],tournaments!A:F,6,FALSE)</f>
        <v>Prague, Czech Republic</v>
      </c>
    </row>
    <row r="113" spans="1:8" x14ac:dyDescent="0.3">
      <c r="A113" s="7" t="s">
        <v>220</v>
      </c>
      <c r="B113" s="7" t="s">
        <v>194</v>
      </c>
      <c r="C113" s="7" t="s">
        <v>43</v>
      </c>
      <c r="D113" s="9" t="str">
        <f>IF(COUNTIF([1]!Table1[[#All],[name]],Table1[[#This Row],[winner_name]])=1,"OK","ERROR")</f>
        <v>OK</v>
      </c>
      <c r="E113" s="9" t="str">
        <f>IF(COUNTIF([1]!Table1[[#All],[name]],Table1[[#This Row],[loser_name]])=1,"OK","ERROR")</f>
        <v>OK</v>
      </c>
      <c r="F113" s="10">
        <v>40894</v>
      </c>
      <c r="G113" s="7" t="s">
        <v>448</v>
      </c>
      <c r="H113" s="7" t="str">
        <f>VLOOKUP(Table1[[#This Row],[tourney_id]],tournaments!A:F,6,FALSE)</f>
        <v>Prague, Czech Republic</v>
      </c>
    </row>
    <row r="114" spans="1:8" x14ac:dyDescent="0.3">
      <c r="A114" s="7" t="s">
        <v>238</v>
      </c>
      <c r="B114" s="7" t="s">
        <v>216</v>
      </c>
      <c r="C114" s="7" t="s">
        <v>14</v>
      </c>
      <c r="D114" s="9" t="str">
        <f>IF(COUNTIF([1]!Table1[[#All],[name]],Table1[[#This Row],[winner_name]])=1,"OK","ERROR")</f>
        <v>OK</v>
      </c>
      <c r="E114" s="9" t="str">
        <f>IF(COUNTIF([1]!Table1[[#All],[name]],Table1[[#This Row],[loser_name]])=1,"OK","ERROR")</f>
        <v>OK</v>
      </c>
      <c r="F114" s="10">
        <v>41256</v>
      </c>
      <c r="G114" s="7" t="s">
        <v>449</v>
      </c>
      <c r="H114" s="7" t="str">
        <f>VLOOKUP(Table1[[#This Row],[tourney_id]],tournaments!A:F,6,FALSE)</f>
        <v>Liberec, Czech Republic</v>
      </c>
    </row>
    <row r="115" spans="1:8" x14ac:dyDescent="0.3">
      <c r="A115" s="7" t="s">
        <v>143</v>
      </c>
      <c r="B115" s="7" t="s">
        <v>239</v>
      </c>
      <c r="C115" s="7" t="s">
        <v>102</v>
      </c>
      <c r="D115" s="9" t="str">
        <f>IF(COUNTIF([1]!Table1[[#All],[name]],Table1[[#This Row],[winner_name]])=1,"OK","ERROR")</f>
        <v>OK</v>
      </c>
      <c r="E115" s="9" t="str">
        <f>IF(COUNTIF([1]!Table1[[#All],[name]],Table1[[#This Row],[loser_name]])=1,"OK","ERROR")</f>
        <v>OK</v>
      </c>
      <c r="F115" s="10">
        <v>41256</v>
      </c>
      <c r="G115" s="7" t="s">
        <v>449</v>
      </c>
      <c r="H115" s="7" t="str">
        <f>VLOOKUP(Table1[[#This Row],[tourney_id]],tournaments!A:F,6,FALSE)</f>
        <v>Liberec, Czech Republic</v>
      </c>
    </row>
    <row r="116" spans="1:8" x14ac:dyDescent="0.3">
      <c r="A116" s="7" t="s">
        <v>214</v>
      </c>
      <c r="B116" s="7" t="s">
        <v>174</v>
      </c>
      <c r="C116" s="7" t="s">
        <v>16</v>
      </c>
      <c r="D116" s="9" t="str">
        <f>IF(COUNTIF([1]!Table1[[#All],[name]],Table1[[#This Row],[winner_name]])=1,"OK","ERROR")</f>
        <v>OK</v>
      </c>
      <c r="E116" s="9" t="str">
        <f>IF(COUNTIF([1]!Table1[[#All],[name]],Table1[[#This Row],[loser_name]])=1,"OK","ERROR")</f>
        <v>OK</v>
      </c>
      <c r="F116" s="10">
        <v>41256</v>
      </c>
      <c r="G116" s="7" t="s">
        <v>449</v>
      </c>
      <c r="H116" s="7" t="str">
        <f>VLOOKUP(Table1[[#This Row],[tourney_id]],tournaments!A:F,6,FALSE)</f>
        <v>Liberec, Czech Republic</v>
      </c>
    </row>
    <row r="117" spans="1:8" x14ac:dyDescent="0.3">
      <c r="A117" s="7" t="s">
        <v>158</v>
      </c>
      <c r="B117" s="7" t="s">
        <v>176</v>
      </c>
      <c r="C117" s="7" t="s">
        <v>73</v>
      </c>
      <c r="D117" s="9" t="str">
        <f>IF(COUNTIF([1]!Table1[[#All],[name]],Table1[[#This Row],[winner_name]])=1,"OK","ERROR")</f>
        <v>OK</v>
      </c>
      <c r="E117" s="9" t="str">
        <f>IF(COUNTIF([1]!Table1[[#All],[name]],Table1[[#This Row],[loser_name]])=1,"OK","ERROR")</f>
        <v>OK</v>
      </c>
      <c r="F117" s="10">
        <v>41256</v>
      </c>
      <c r="G117" s="7" t="s">
        <v>449</v>
      </c>
      <c r="H117" s="7" t="str">
        <f>VLOOKUP(Table1[[#This Row],[tourney_id]],tournaments!A:F,6,FALSE)</f>
        <v>Liberec, Czech Republic</v>
      </c>
    </row>
    <row r="118" spans="1:8" x14ac:dyDescent="0.3">
      <c r="A118" s="7" t="s">
        <v>240</v>
      </c>
      <c r="B118" s="7" t="s">
        <v>216</v>
      </c>
      <c r="C118" s="7" t="s">
        <v>82</v>
      </c>
      <c r="D118" s="9" t="str">
        <f>IF(COUNTIF([1]!Table1[[#All],[name]],Table1[[#This Row],[winner_name]])=1,"OK","ERROR")</f>
        <v>OK</v>
      </c>
      <c r="E118" s="9" t="str">
        <f>IF(COUNTIF([1]!Table1[[#All],[name]],Table1[[#This Row],[loser_name]])=1,"OK","ERROR")</f>
        <v>OK</v>
      </c>
      <c r="F118" s="10">
        <v>41257</v>
      </c>
      <c r="G118" s="7" t="s">
        <v>450</v>
      </c>
      <c r="H118" s="7" t="str">
        <f>VLOOKUP(Table1[[#This Row],[tourney_id]],tournaments!A:F,6,FALSE)</f>
        <v>Liberec, Czech Republic</v>
      </c>
    </row>
    <row r="119" spans="1:8" x14ac:dyDescent="0.3">
      <c r="A119" s="7" t="s">
        <v>143</v>
      </c>
      <c r="B119" s="7" t="s">
        <v>205</v>
      </c>
      <c r="C119" s="7" t="s">
        <v>241</v>
      </c>
      <c r="D119" s="9" t="str">
        <f>IF(COUNTIF([1]!Table1[[#All],[name]],Table1[[#This Row],[winner_name]])=1,"OK","ERROR")</f>
        <v>OK</v>
      </c>
      <c r="E119" s="9" t="str">
        <f>IF(COUNTIF([1]!Table1[[#All],[name]],Table1[[#This Row],[loser_name]])=1,"OK","ERROR")</f>
        <v>OK</v>
      </c>
      <c r="F119" s="10">
        <v>41257</v>
      </c>
      <c r="G119" s="7" t="s">
        <v>450</v>
      </c>
      <c r="H119" s="7" t="str">
        <f>VLOOKUP(Table1[[#This Row],[tourney_id]],tournaments!A:F,6,FALSE)</f>
        <v>Liberec, Czech Republic</v>
      </c>
    </row>
    <row r="120" spans="1:8" x14ac:dyDescent="0.3">
      <c r="A120" s="7" t="s">
        <v>113</v>
      </c>
      <c r="B120" s="7" t="s">
        <v>214</v>
      </c>
      <c r="C120" s="7" t="s">
        <v>30</v>
      </c>
      <c r="D120" s="9" t="str">
        <f>IF(COUNTIF([1]!Table1[[#All],[name]],Table1[[#This Row],[winner_name]])=1,"OK","ERROR")</f>
        <v>OK</v>
      </c>
      <c r="E120" s="9" t="str">
        <f>IF(COUNTIF([1]!Table1[[#All],[name]],Table1[[#This Row],[loser_name]])=1,"OK","ERROR")</f>
        <v>OK</v>
      </c>
      <c r="F120" s="10">
        <v>41257</v>
      </c>
      <c r="G120" s="7" t="s">
        <v>450</v>
      </c>
      <c r="H120" s="7" t="str">
        <f>VLOOKUP(Table1[[#This Row],[tourney_id]],tournaments!A:F,6,FALSE)</f>
        <v>Liberec, Czech Republic</v>
      </c>
    </row>
    <row r="121" spans="1:8" x14ac:dyDescent="0.3">
      <c r="A121" s="7" t="s">
        <v>209</v>
      </c>
      <c r="B121" s="7" t="s">
        <v>215</v>
      </c>
      <c r="C121" s="7" t="s">
        <v>23</v>
      </c>
      <c r="D121" s="9" t="str">
        <f>IF(COUNTIF([1]!Table1[[#All],[name]],Table1[[#This Row],[winner_name]])=1,"OK","ERROR")</f>
        <v>OK</v>
      </c>
      <c r="E121" s="9" t="str">
        <f>IF(COUNTIF([1]!Table1[[#All],[name]],Table1[[#This Row],[loser_name]])=1,"OK","ERROR")</f>
        <v>OK</v>
      </c>
      <c r="F121" s="10">
        <v>41257</v>
      </c>
      <c r="G121" s="7" t="s">
        <v>450</v>
      </c>
      <c r="H121" s="7" t="str">
        <f>VLOOKUP(Table1[[#This Row],[tourney_id]],tournaments!A:F,6,FALSE)</f>
        <v>Liberec, Czech Republic</v>
      </c>
    </row>
    <row r="122" spans="1:8" x14ac:dyDescent="0.3">
      <c r="A122" s="7" t="s">
        <v>240</v>
      </c>
      <c r="B122" s="7" t="s">
        <v>239</v>
      </c>
      <c r="C122" s="7" t="s">
        <v>10</v>
      </c>
      <c r="D122" s="9" t="str">
        <f>IF(COUNTIF([1]!Table1[[#All],[name]],Table1[[#This Row],[winner_name]])=1,"OK","ERROR")</f>
        <v>OK</v>
      </c>
      <c r="E122" s="9" t="str">
        <f>IF(COUNTIF([1]!Table1[[#All],[name]],Table1[[#This Row],[loser_name]])=1,"OK","ERROR")</f>
        <v>OK</v>
      </c>
      <c r="F122" s="10">
        <v>41258</v>
      </c>
      <c r="G122" s="7" t="s">
        <v>451</v>
      </c>
      <c r="H122" s="7" t="str">
        <f>VLOOKUP(Table1[[#This Row],[tourney_id]],tournaments!A:F,6,FALSE)</f>
        <v>Liberec, Czech Republic</v>
      </c>
    </row>
    <row r="123" spans="1:8" x14ac:dyDescent="0.3">
      <c r="A123" s="7" t="s">
        <v>242</v>
      </c>
      <c r="B123" s="7" t="s">
        <v>205</v>
      </c>
      <c r="C123" s="7" t="s">
        <v>37</v>
      </c>
      <c r="D123" s="9" t="str">
        <f>IF(COUNTIF([1]!Table1[[#All],[name]],Table1[[#This Row],[winner_name]])=1,"OK","ERROR")</f>
        <v>OK</v>
      </c>
      <c r="E123" s="9" t="str">
        <f>IF(COUNTIF([1]!Table1[[#All],[name]],Table1[[#This Row],[loser_name]])=1,"OK","ERROR")</f>
        <v>OK</v>
      </c>
      <c r="F123" s="10">
        <v>41258</v>
      </c>
      <c r="G123" s="7" t="s">
        <v>451</v>
      </c>
      <c r="H123" s="7" t="str">
        <f>VLOOKUP(Table1[[#This Row],[tourney_id]],tournaments!A:F,6,FALSE)</f>
        <v>Liberec, Czech Republic</v>
      </c>
    </row>
    <row r="124" spans="1:8" x14ac:dyDescent="0.3">
      <c r="A124" s="7" t="s">
        <v>113</v>
      </c>
      <c r="B124" s="7" t="s">
        <v>174</v>
      </c>
      <c r="C124" s="7" t="s">
        <v>30</v>
      </c>
      <c r="D124" s="9" t="str">
        <f>IF(COUNTIF([1]!Table1[[#All],[name]],Table1[[#This Row],[winner_name]])=1,"OK","ERROR")</f>
        <v>OK</v>
      </c>
      <c r="E124" s="9" t="str">
        <f>IF(COUNTIF([1]!Table1[[#All],[name]],Table1[[#This Row],[loser_name]])=1,"OK","ERROR")</f>
        <v>OK</v>
      </c>
      <c r="F124" s="10">
        <v>41258</v>
      </c>
      <c r="G124" s="7" t="s">
        <v>451</v>
      </c>
      <c r="H124" s="7" t="str">
        <f>VLOOKUP(Table1[[#This Row],[tourney_id]],tournaments!A:F,6,FALSE)</f>
        <v>Liberec, Czech Republic</v>
      </c>
    </row>
    <row r="125" spans="1:8" x14ac:dyDescent="0.3">
      <c r="A125" s="7" t="s">
        <v>209</v>
      </c>
      <c r="B125" s="7" t="s">
        <v>158</v>
      </c>
      <c r="C125" s="7" t="s">
        <v>53</v>
      </c>
      <c r="D125" s="9" t="str">
        <f>IF(COUNTIF([1]!Table1[[#All],[name]],Table1[[#This Row],[winner_name]])=1,"OK","ERROR")</f>
        <v>OK</v>
      </c>
      <c r="E125" s="9" t="str">
        <f>IF(COUNTIF([1]!Table1[[#All],[name]],Table1[[#This Row],[loser_name]])=1,"OK","ERROR")</f>
        <v>OK</v>
      </c>
      <c r="F125" s="10">
        <v>41258</v>
      </c>
      <c r="G125" s="7" t="s">
        <v>451</v>
      </c>
      <c r="H125" s="7" t="str">
        <f>VLOOKUP(Table1[[#This Row],[tourney_id]],tournaments!A:F,6,FALSE)</f>
        <v>Liberec, Czech Republic</v>
      </c>
    </row>
    <row r="126" spans="1:8" x14ac:dyDescent="0.3">
      <c r="A126" s="7" t="s">
        <v>243</v>
      </c>
      <c r="B126" s="7" t="s">
        <v>167</v>
      </c>
      <c r="C126" s="7" t="s">
        <v>97</v>
      </c>
      <c r="D126" s="9" t="str">
        <f>IF(COUNTIF([1]!Table1[[#All],[name]],Table1[[#This Row],[winner_name]])=1,"OK","ERROR")</f>
        <v>OK</v>
      </c>
      <c r="E126" s="9" t="str">
        <f>IF(COUNTIF([1]!Table1[[#All],[name]],Table1[[#This Row],[loser_name]])=1,"OK","ERROR")</f>
        <v>OK</v>
      </c>
      <c r="F126" s="10">
        <v>41256</v>
      </c>
      <c r="G126" s="7" t="s">
        <v>452</v>
      </c>
      <c r="H126" s="7" t="str">
        <f>VLOOKUP(Table1[[#This Row],[tourney_id]],tournaments!A:F,6,FALSE)</f>
        <v>Milovice, Czech Republic</v>
      </c>
    </row>
    <row r="127" spans="1:8" x14ac:dyDescent="0.3">
      <c r="A127" s="7" t="s">
        <v>111</v>
      </c>
      <c r="B127" s="7" t="s">
        <v>168</v>
      </c>
      <c r="C127" s="7" t="s">
        <v>18</v>
      </c>
      <c r="D127" s="9" t="str">
        <f>IF(COUNTIF([1]!Table1[[#All],[name]],Table1[[#This Row],[winner_name]])=1,"OK","ERROR")</f>
        <v>OK</v>
      </c>
      <c r="E127" s="9" t="str">
        <f>IF(COUNTIF([1]!Table1[[#All],[name]],Table1[[#This Row],[loser_name]])=1,"OK","ERROR")</f>
        <v>OK</v>
      </c>
      <c r="F127" s="10">
        <v>41256</v>
      </c>
      <c r="G127" s="7" t="s">
        <v>452</v>
      </c>
      <c r="H127" s="7" t="str">
        <f>VLOOKUP(Table1[[#This Row],[tourney_id]],tournaments!A:F,6,FALSE)</f>
        <v>Milovice, Czech Republic</v>
      </c>
    </row>
    <row r="128" spans="1:8" x14ac:dyDescent="0.3">
      <c r="A128" s="7" t="s">
        <v>244</v>
      </c>
      <c r="B128" s="7" t="s">
        <v>150</v>
      </c>
      <c r="C128" s="7" t="s">
        <v>19</v>
      </c>
      <c r="D128" s="9" t="str">
        <f>IF(COUNTIF([1]!Table1[[#All],[name]],Table1[[#This Row],[winner_name]])=1,"OK","ERROR")</f>
        <v>OK</v>
      </c>
      <c r="E128" s="9" t="str">
        <f>IF(COUNTIF([1]!Table1[[#All],[name]],Table1[[#This Row],[loser_name]])=1,"OK","ERROR")</f>
        <v>OK</v>
      </c>
      <c r="F128" s="10">
        <v>41256</v>
      </c>
      <c r="G128" s="7" t="s">
        <v>452</v>
      </c>
      <c r="H128" s="7" t="str">
        <f>VLOOKUP(Table1[[#This Row],[tourney_id]],tournaments!A:F,6,FALSE)</f>
        <v>Milovice, Czech Republic</v>
      </c>
    </row>
    <row r="129" spans="1:8" x14ac:dyDescent="0.3">
      <c r="A129" s="7" t="s">
        <v>132</v>
      </c>
      <c r="B129" s="7" t="s">
        <v>159</v>
      </c>
      <c r="C129" s="7" t="s">
        <v>12</v>
      </c>
      <c r="D129" s="9" t="str">
        <f>IF(COUNTIF([1]!Table1[[#All],[name]],Table1[[#This Row],[winner_name]])=1,"OK","ERROR")</f>
        <v>OK</v>
      </c>
      <c r="E129" s="9" t="str">
        <f>IF(COUNTIF([1]!Table1[[#All],[name]],Table1[[#This Row],[loser_name]])=1,"OK","ERROR")</f>
        <v>OK</v>
      </c>
      <c r="F129" s="10">
        <v>41256</v>
      </c>
      <c r="G129" s="7" t="s">
        <v>452</v>
      </c>
      <c r="H129" s="7" t="str">
        <f>VLOOKUP(Table1[[#This Row],[tourney_id]],tournaments!A:F,6,FALSE)</f>
        <v>Milovice, Czech Republic</v>
      </c>
    </row>
    <row r="130" spans="1:8" x14ac:dyDescent="0.3">
      <c r="A130" s="7" t="s">
        <v>243</v>
      </c>
      <c r="B130" s="7" t="s">
        <v>192</v>
      </c>
      <c r="C130" s="7" t="s">
        <v>84</v>
      </c>
      <c r="D130" s="9" t="str">
        <f>IF(COUNTIF([1]!Table1[[#All],[name]],Table1[[#This Row],[winner_name]])=1,"OK","ERROR")</f>
        <v>OK</v>
      </c>
      <c r="E130" s="9" t="str">
        <f>IF(COUNTIF([1]!Table1[[#All],[name]],Table1[[#This Row],[loser_name]])=1,"OK","ERROR")</f>
        <v>OK</v>
      </c>
      <c r="F130" s="10">
        <v>41257</v>
      </c>
      <c r="G130" s="7" t="s">
        <v>453</v>
      </c>
      <c r="H130" s="7" t="str">
        <f>VLOOKUP(Table1[[#This Row],[tourney_id]],tournaments!A:F,6,FALSE)</f>
        <v>Milovice, Czech Republic</v>
      </c>
    </row>
    <row r="131" spans="1:8" x14ac:dyDescent="0.3">
      <c r="A131" s="7" t="s">
        <v>111</v>
      </c>
      <c r="B131" s="7" t="s">
        <v>245</v>
      </c>
      <c r="C131" s="7" t="s">
        <v>21</v>
      </c>
      <c r="D131" s="9" t="str">
        <f>IF(COUNTIF([1]!Table1[[#All],[name]],Table1[[#This Row],[winner_name]])=1,"OK","ERROR")</f>
        <v>OK</v>
      </c>
      <c r="E131" s="9" t="str">
        <f>IF(COUNTIF([1]!Table1[[#All],[name]],Table1[[#This Row],[loser_name]])=1,"OK","ERROR")</f>
        <v>OK</v>
      </c>
      <c r="F131" s="10">
        <v>41257</v>
      </c>
      <c r="G131" s="7" t="s">
        <v>453</v>
      </c>
      <c r="H131" s="7" t="str">
        <f>VLOOKUP(Table1[[#This Row],[tourney_id]],tournaments!A:F,6,FALSE)</f>
        <v>Milovice, Czech Republic</v>
      </c>
    </row>
    <row r="132" spans="1:8" x14ac:dyDescent="0.3">
      <c r="A132" s="7" t="s">
        <v>212</v>
      </c>
      <c r="B132" s="7" t="s">
        <v>244</v>
      </c>
      <c r="C132" s="7" t="s">
        <v>246</v>
      </c>
      <c r="D132" s="9" t="str">
        <f>IF(COUNTIF([1]!Table1[[#All],[name]],Table1[[#This Row],[winner_name]])=1,"OK","ERROR")</f>
        <v>OK</v>
      </c>
      <c r="E132" s="9" t="str">
        <f>IF(COUNTIF([1]!Table1[[#All],[name]],Table1[[#This Row],[loser_name]])=1,"OK","ERROR")</f>
        <v>OK</v>
      </c>
      <c r="F132" s="10">
        <v>41257</v>
      </c>
      <c r="G132" s="7" t="s">
        <v>453</v>
      </c>
      <c r="H132" s="7" t="str">
        <f>VLOOKUP(Table1[[#This Row],[tourney_id]],tournaments!A:F,6,FALSE)</f>
        <v>Milovice, Czech Republic</v>
      </c>
    </row>
    <row r="133" spans="1:8" x14ac:dyDescent="0.3">
      <c r="A133" s="7" t="s">
        <v>132</v>
      </c>
      <c r="B133" s="7" t="s">
        <v>147</v>
      </c>
      <c r="C133" s="7" t="s">
        <v>22</v>
      </c>
      <c r="D133" s="9" t="str">
        <f>IF(COUNTIF([1]!Table1[[#All],[name]],Table1[[#This Row],[winner_name]])=1,"OK","ERROR")</f>
        <v>OK</v>
      </c>
      <c r="E133" s="9" t="str">
        <f>IF(COUNTIF([1]!Table1[[#All],[name]],Table1[[#This Row],[loser_name]])=1,"OK","ERROR")</f>
        <v>OK</v>
      </c>
      <c r="F133" s="10">
        <v>41257</v>
      </c>
      <c r="G133" s="7" t="s">
        <v>453</v>
      </c>
      <c r="H133" s="7" t="str">
        <f>VLOOKUP(Table1[[#This Row],[tourney_id]],tournaments!A:F,6,FALSE)</f>
        <v>Milovice, Czech Republic</v>
      </c>
    </row>
    <row r="134" spans="1:8" x14ac:dyDescent="0.3">
      <c r="A134" s="7" t="s">
        <v>245</v>
      </c>
      <c r="B134" s="7" t="s">
        <v>247</v>
      </c>
      <c r="C134" s="7" t="s">
        <v>61</v>
      </c>
      <c r="D134" s="9" t="str">
        <f>IF(COUNTIF([1]!Table1[[#All],[name]],Table1[[#This Row],[winner_name]])=1,"OK","ERROR")</f>
        <v>OK</v>
      </c>
      <c r="E134" s="9" t="str">
        <f>IF(COUNTIF([1]!Table1[[#All],[name]],Table1[[#This Row],[loser_name]])=1,"OK","ERROR")</f>
        <v>OK</v>
      </c>
      <c r="F134" s="10">
        <v>41258</v>
      </c>
      <c r="G134" s="7" t="s">
        <v>454</v>
      </c>
      <c r="H134" s="7" t="str">
        <f>VLOOKUP(Table1[[#This Row],[tourney_id]],tournaments!A:F,6,FALSE)</f>
        <v>Milovice, Czech Republic</v>
      </c>
    </row>
    <row r="135" spans="1:8" x14ac:dyDescent="0.3">
      <c r="A135" s="7" t="s">
        <v>212</v>
      </c>
      <c r="B135" s="7" t="s">
        <v>204</v>
      </c>
      <c r="C135" s="7" t="s">
        <v>59</v>
      </c>
      <c r="D135" s="9" t="str">
        <f>IF(COUNTIF([1]!Table1[[#All],[name]],Table1[[#This Row],[winner_name]])=1,"OK","ERROR")</f>
        <v>OK</v>
      </c>
      <c r="E135" s="9" t="str">
        <f>IF(COUNTIF([1]!Table1[[#All],[name]],Table1[[#This Row],[loser_name]])=1,"OK","ERROR")</f>
        <v>OK</v>
      </c>
      <c r="F135" s="10">
        <v>41258</v>
      </c>
      <c r="G135" s="7" t="s">
        <v>454</v>
      </c>
      <c r="H135" s="7" t="str">
        <f>VLOOKUP(Table1[[#This Row],[tourney_id]],tournaments!A:F,6,FALSE)</f>
        <v>Milovice, Czech Republic</v>
      </c>
    </row>
    <row r="136" spans="1:8" x14ac:dyDescent="0.3">
      <c r="A136" s="7" t="s">
        <v>150</v>
      </c>
      <c r="B136" s="7" t="s">
        <v>201</v>
      </c>
      <c r="C136" s="7" t="s">
        <v>16</v>
      </c>
      <c r="D136" s="9" t="str">
        <f>IF(COUNTIF([1]!Table1[[#All],[name]],Table1[[#This Row],[winner_name]])=1,"OK","ERROR")</f>
        <v>OK</v>
      </c>
      <c r="E136" s="9" t="str">
        <f>IF(COUNTIF([1]!Table1[[#All],[name]],Table1[[#This Row],[loser_name]])=1,"OK","ERROR")</f>
        <v>OK</v>
      </c>
      <c r="F136" s="10">
        <v>41258</v>
      </c>
      <c r="G136" s="7" t="s">
        <v>454</v>
      </c>
      <c r="H136" s="7" t="str">
        <f>VLOOKUP(Table1[[#This Row],[tourney_id]],tournaments!A:F,6,FALSE)</f>
        <v>Milovice, Czech Republic</v>
      </c>
    </row>
    <row r="137" spans="1:8" x14ac:dyDescent="0.3">
      <c r="A137" s="7" t="s">
        <v>159</v>
      </c>
      <c r="B137" s="7" t="s">
        <v>248</v>
      </c>
      <c r="C137" s="7" t="s">
        <v>89</v>
      </c>
      <c r="D137" s="9" t="str">
        <f>IF(COUNTIF([1]!Table1[[#All],[name]],Table1[[#This Row],[winner_name]])=1,"OK","ERROR")</f>
        <v>OK</v>
      </c>
      <c r="E137" s="9" t="str">
        <f>IF(COUNTIF([1]!Table1[[#All],[name]],Table1[[#This Row],[loser_name]])=1,"OK","ERROR")</f>
        <v>OK</v>
      </c>
      <c r="F137" s="10">
        <v>41258</v>
      </c>
      <c r="G137" s="7" t="s">
        <v>454</v>
      </c>
      <c r="H137" s="7" t="str">
        <f>VLOOKUP(Table1[[#This Row],[tourney_id]],tournaments!A:F,6,FALSE)</f>
        <v>Milovice, Czech Republic</v>
      </c>
    </row>
    <row r="138" spans="1:8" x14ac:dyDescent="0.3">
      <c r="A138" s="7" t="s">
        <v>128</v>
      </c>
      <c r="B138" s="7" t="s">
        <v>221</v>
      </c>
      <c r="C138" s="7" t="s">
        <v>74</v>
      </c>
      <c r="D138" s="9" t="str">
        <f>IF(COUNTIF([1]!Table1[[#All],[name]],Table1[[#This Row],[winner_name]])=1,"OK","ERROR")</f>
        <v>OK</v>
      </c>
      <c r="E138" s="9" t="str">
        <f>IF(COUNTIF([1]!Table1[[#All],[name]],Table1[[#This Row],[loser_name]])=1,"OK","ERROR")</f>
        <v>OK</v>
      </c>
      <c r="F138" s="10">
        <v>41259</v>
      </c>
      <c r="G138" s="7" t="s">
        <v>455</v>
      </c>
      <c r="H138" s="7" t="str">
        <f>VLOOKUP(Table1[[#This Row],[tourney_id]],tournaments!A:F,6,FALSE)</f>
        <v>Prerov, Czech Republic</v>
      </c>
    </row>
    <row r="139" spans="1:8" x14ac:dyDescent="0.3">
      <c r="A139" s="9" t="s">
        <v>249</v>
      </c>
      <c r="B139" s="7" t="s">
        <v>112</v>
      </c>
      <c r="C139" s="7" t="s">
        <v>250</v>
      </c>
      <c r="D139" s="9" t="str">
        <f>IF(COUNTIF([1]!Table1[[#All],[name]],Table1[[#This Row],[winner_name]])=1,"OK","ERROR")</f>
        <v>OK</v>
      </c>
      <c r="E139" s="9" t="str">
        <f>IF(COUNTIF([1]!Table1[[#All],[name]],Table1[[#This Row],[loser_name]])=1,"OK","ERROR")</f>
        <v>OK</v>
      </c>
      <c r="F139" s="10">
        <v>41259</v>
      </c>
      <c r="G139" s="7" t="s">
        <v>455</v>
      </c>
      <c r="H139" s="7" t="str">
        <f>VLOOKUP(Table1[[#This Row],[tourney_id]],tournaments!A:F,6,FALSE)</f>
        <v>Prerov, Czech Republic</v>
      </c>
    </row>
    <row r="140" spans="1:8" x14ac:dyDescent="0.3">
      <c r="A140" s="7" t="s">
        <v>189</v>
      </c>
      <c r="B140" s="7" t="s">
        <v>171</v>
      </c>
      <c r="C140" s="7" t="s">
        <v>62</v>
      </c>
      <c r="D140" s="9" t="str">
        <f>IF(COUNTIF([1]!Table1[[#All],[name]],Table1[[#This Row],[winner_name]])=1,"OK","ERROR")</f>
        <v>OK</v>
      </c>
      <c r="E140" s="9" t="str">
        <f>IF(COUNTIF([1]!Table1[[#All],[name]],Table1[[#This Row],[loser_name]])=1,"OK","ERROR")</f>
        <v>OK</v>
      </c>
      <c r="F140" s="10">
        <v>41259</v>
      </c>
      <c r="G140" s="7" t="s">
        <v>455</v>
      </c>
      <c r="H140" s="7" t="str">
        <f>VLOOKUP(Table1[[#This Row],[tourney_id]],tournaments!A:F,6,FALSE)</f>
        <v>Prerov, Czech Republic</v>
      </c>
    </row>
    <row r="141" spans="1:8" x14ac:dyDescent="0.3">
      <c r="A141" s="7" t="s">
        <v>172</v>
      </c>
      <c r="B141" s="7" t="s">
        <v>251</v>
      </c>
      <c r="C141" s="7" t="s">
        <v>69</v>
      </c>
      <c r="D141" s="9" t="str">
        <f>IF(COUNTIF([1]!Table1[[#All],[name]],Table1[[#This Row],[winner_name]])=1,"OK","ERROR")</f>
        <v>OK</v>
      </c>
      <c r="E141" s="9" t="str">
        <f>IF(COUNTIF([1]!Table1[[#All],[name]],Table1[[#This Row],[loser_name]])=1,"OK","ERROR")</f>
        <v>OK</v>
      </c>
      <c r="F141" s="10">
        <v>41259</v>
      </c>
      <c r="G141" s="7" t="s">
        <v>455</v>
      </c>
      <c r="H141" s="7" t="str">
        <f>VLOOKUP(Table1[[#This Row],[tourney_id]],tournaments!A:F,6,FALSE)</f>
        <v>Prerov, Czech Republic</v>
      </c>
    </row>
    <row r="142" spans="1:8" x14ac:dyDescent="0.3">
      <c r="A142" s="7" t="s">
        <v>240</v>
      </c>
      <c r="B142" s="7" t="s">
        <v>221</v>
      </c>
      <c r="C142" s="7" t="s">
        <v>29</v>
      </c>
      <c r="D142" s="9" t="str">
        <f>IF(COUNTIF([1]!Table1[[#All],[name]],Table1[[#This Row],[winner_name]])=1,"OK","ERROR")</f>
        <v>OK</v>
      </c>
      <c r="E142" s="9" t="str">
        <f>IF(COUNTIF([1]!Table1[[#All],[name]],Table1[[#This Row],[loser_name]])=1,"OK","ERROR")</f>
        <v>OK</v>
      </c>
      <c r="F142" s="10">
        <v>41260</v>
      </c>
      <c r="G142" s="7" t="s">
        <v>456</v>
      </c>
      <c r="H142" s="7" t="str">
        <f>VLOOKUP(Table1[[#This Row],[tourney_id]],tournaments!A:F,6,FALSE)</f>
        <v>Prerov, Czech Republic</v>
      </c>
    </row>
    <row r="143" spans="1:8" x14ac:dyDescent="0.3">
      <c r="A143" s="7" t="s">
        <v>112</v>
      </c>
      <c r="B143" s="7" t="s">
        <v>205</v>
      </c>
      <c r="C143" s="7" t="s">
        <v>39</v>
      </c>
      <c r="D143" s="9" t="str">
        <f>IF(COUNTIF([1]!Table1[[#All],[name]],Table1[[#This Row],[winner_name]])=1,"OK","ERROR")</f>
        <v>OK</v>
      </c>
      <c r="E143" s="9" t="str">
        <f>IF(COUNTIF([1]!Table1[[#All],[name]],Table1[[#This Row],[loser_name]])=1,"OK","ERROR")</f>
        <v>OK</v>
      </c>
      <c r="F143" s="10">
        <v>41260</v>
      </c>
      <c r="G143" s="7" t="s">
        <v>456</v>
      </c>
      <c r="H143" s="7" t="str">
        <f>VLOOKUP(Table1[[#This Row],[tourney_id]],tournaments!A:F,6,FALSE)</f>
        <v>Prerov, Czech Republic</v>
      </c>
    </row>
    <row r="144" spans="1:8" x14ac:dyDescent="0.3">
      <c r="A144" s="7" t="s">
        <v>113</v>
      </c>
      <c r="B144" s="7" t="s">
        <v>171</v>
      </c>
      <c r="C144" s="7" t="s">
        <v>29</v>
      </c>
      <c r="D144" s="9" t="str">
        <f>IF(COUNTIF([1]!Table1[[#All],[name]],Table1[[#This Row],[winner_name]])=1,"OK","ERROR")</f>
        <v>OK</v>
      </c>
      <c r="E144" s="9" t="str">
        <f>IF(COUNTIF([1]!Table1[[#All],[name]],Table1[[#This Row],[loser_name]])=1,"OK","ERROR")</f>
        <v>OK</v>
      </c>
      <c r="F144" s="10">
        <v>41260</v>
      </c>
      <c r="G144" s="7" t="s">
        <v>456</v>
      </c>
      <c r="H144" s="7" t="str">
        <f>VLOOKUP(Table1[[#This Row],[tourney_id]],tournaments!A:F,6,FALSE)</f>
        <v>Prerov, Czech Republic</v>
      </c>
    </row>
    <row r="145" spans="1:8" x14ac:dyDescent="0.3">
      <c r="A145" s="7" t="s">
        <v>172</v>
      </c>
      <c r="B145" s="7" t="s">
        <v>209</v>
      </c>
      <c r="C145" s="7" t="s">
        <v>68</v>
      </c>
      <c r="D145" s="9" t="str">
        <f>IF(COUNTIF([1]!Table1[[#All],[name]],Table1[[#This Row],[winner_name]])=1,"OK","ERROR")</f>
        <v>OK</v>
      </c>
      <c r="E145" s="9" t="str">
        <f>IF(COUNTIF([1]!Table1[[#All],[name]],Table1[[#This Row],[loser_name]])=1,"OK","ERROR")</f>
        <v>OK</v>
      </c>
      <c r="F145" s="10">
        <v>41260</v>
      </c>
      <c r="G145" s="7" t="s">
        <v>456</v>
      </c>
      <c r="H145" s="7" t="str">
        <f>VLOOKUP(Table1[[#This Row],[tourney_id]],tournaments!A:F,6,FALSE)</f>
        <v>Prerov, Czech Republic</v>
      </c>
    </row>
    <row r="146" spans="1:8" x14ac:dyDescent="0.3">
      <c r="A146" s="7" t="s">
        <v>128</v>
      </c>
      <c r="B146" s="7" t="s">
        <v>240</v>
      </c>
      <c r="C146" s="7" t="s">
        <v>25</v>
      </c>
      <c r="D146" s="9" t="str">
        <f>IF(COUNTIF([1]!Table1[[#All],[name]],Table1[[#This Row],[winner_name]])=1,"OK","ERROR")</f>
        <v>OK</v>
      </c>
      <c r="E146" s="9" t="str">
        <f>IF(COUNTIF([1]!Table1[[#All],[name]],Table1[[#This Row],[loser_name]])=1,"OK","ERROR")</f>
        <v>OK</v>
      </c>
      <c r="F146" s="10">
        <v>41261</v>
      </c>
      <c r="G146" s="7" t="s">
        <v>457</v>
      </c>
      <c r="H146" s="7" t="str">
        <f>VLOOKUP(Table1[[#This Row],[tourney_id]],tournaments!A:F,6,FALSE)</f>
        <v>Prerov, Czech Republic</v>
      </c>
    </row>
    <row r="147" spans="1:8" x14ac:dyDescent="0.3">
      <c r="A147" s="7" t="s">
        <v>249</v>
      </c>
      <c r="B147" s="7" t="s">
        <v>205</v>
      </c>
      <c r="C147" s="7" t="s">
        <v>77</v>
      </c>
      <c r="D147" s="9" t="str">
        <f>IF(COUNTIF([1]!Table1[[#All],[name]],Table1[[#This Row],[winner_name]])=1,"OK","ERROR")</f>
        <v>OK</v>
      </c>
      <c r="E147" s="9" t="str">
        <f>IF(COUNTIF([1]!Table1[[#All],[name]],Table1[[#This Row],[loser_name]])=1,"OK","ERROR")</f>
        <v>OK</v>
      </c>
      <c r="F147" s="10">
        <v>41261</v>
      </c>
      <c r="G147" s="7" t="s">
        <v>457</v>
      </c>
      <c r="H147" s="7" t="str">
        <f>VLOOKUP(Table1[[#This Row],[tourney_id]],tournaments!A:F,6,FALSE)</f>
        <v>Prerov, Czech Republic</v>
      </c>
    </row>
    <row r="148" spans="1:8" x14ac:dyDescent="0.3">
      <c r="A148" s="7" t="s">
        <v>189</v>
      </c>
      <c r="B148" s="7" t="s">
        <v>113</v>
      </c>
      <c r="C148" s="7" t="s">
        <v>11</v>
      </c>
      <c r="D148" s="9" t="str">
        <f>IF(COUNTIF([1]!Table1[[#All],[name]],Table1[[#This Row],[winner_name]])=1,"OK","ERROR")</f>
        <v>OK</v>
      </c>
      <c r="E148" s="9" t="str">
        <f>IF(COUNTIF([1]!Table1[[#All],[name]],Table1[[#This Row],[loser_name]])=1,"OK","ERROR")</f>
        <v>OK</v>
      </c>
      <c r="F148" s="10">
        <v>41261</v>
      </c>
      <c r="G148" s="7" t="s">
        <v>457</v>
      </c>
      <c r="H148" s="7" t="str">
        <f>VLOOKUP(Table1[[#This Row],[tourney_id]],tournaments!A:F,6,FALSE)</f>
        <v>Prerov, Czech Republic</v>
      </c>
    </row>
    <row r="149" spans="1:8" x14ac:dyDescent="0.3">
      <c r="A149" s="7" t="s">
        <v>251</v>
      </c>
      <c r="B149" s="7" t="s">
        <v>209</v>
      </c>
      <c r="C149" s="7" t="s">
        <v>34</v>
      </c>
      <c r="D149" s="9" t="str">
        <f>IF(COUNTIF([1]!Table1[[#All],[name]],Table1[[#This Row],[winner_name]])=1,"OK","ERROR")</f>
        <v>OK</v>
      </c>
      <c r="E149" s="9" t="str">
        <f>IF(COUNTIF([1]!Table1[[#All],[name]],Table1[[#This Row],[loser_name]])=1,"OK","ERROR")</f>
        <v>OK</v>
      </c>
      <c r="F149" s="10">
        <v>41261</v>
      </c>
      <c r="G149" s="7" t="s">
        <v>457</v>
      </c>
      <c r="H149" s="7" t="str">
        <f>VLOOKUP(Table1[[#This Row],[tourney_id]],tournaments!A:F,6,FALSE)</f>
        <v>Prerov, Czech Republic</v>
      </c>
    </row>
    <row r="150" spans="1:8" x14ac:dyDescent="0.3">
      <c r="A150" s="7" t="s">
        <v>252</v>
      </c>
      <c r="B150" s="7" t="s">
        <v>253</v>
      </c>
      <c r="C150" s="7" t="s">
        <v>19</v>
      </c>
      <c r="D150" s="9" t="str">
        <f>IF(COUNTIF([1]!Table1[[#All],[name]],Table1[[#This Row],[winner_name]])=1,"OK","ERROR")</f>
        <v>OK</v>
      </c>
      <c r="E150" s="9" t="str">
        <f>IF(COUNTIF([1]!Table1[[#All],[name]],Table1[[#This Row],[loser_name]])=1,"OK","ERROR")</f>
        <v>OK</v>
      </c>
      <c r="F150" s="10">
        <v>41259</v>
      </c>
      <c r="G150" s="7" t="s">
        <v>458</v>
      </c>
      <c r="H150" s="7" t="str">
        <f>VLOOKUP(Table1[[#This Row],[tourney_id]],tournaments!A:F,6,FALSE)</f>
        <v>Prostejov, Czech Republic</v>
      </c>
    </row>
    <row r="151" spans="1:8" x14ac:dyDescent="0.3">
      <c r="A151" s="7" t="s">
        <v>234</v>
      </c>
      <c r="B151" s="7" t="s">
        <v>228</v>
      </c>
      <c r="C151" s="7" t="s">
        <v>386</v>
      </c>
      <c r="D151" s="9" t="str">
        <f>IF(COUNTIF([1]!Table1[[#All],[name]],Table1[[#This Row],[winner_name]])=1,"OK","ERROR")</f>
        <v>OK</v>
      </c>
      <c r="E151" s="9" t="str">
        <f>IF(COUNTIF([1]!Table1[[#All],[name]],Table1[[#This Row],[loser_name]])=1,"OK","ERROR")</f>
        <v>OK</v>
      </c>
      <c r="F151" s="10">
        <v>41259</v>
      </c>
      <c r="G151" s="7" t="s">
        <v>458</v>
      </c>
      <c r="H151" s="7" t="str">
        <f>VLOOKUP(Table1[[#This Row],[tourney_id]],tournaments!A:F,6,FALSE)</f>
        <v>Prostejov, Czech Republic</v>
      </c>
    </row>
    <row r="152" spans="1:8" x14ac:dyDescent="0.3">
      <c r="A152" s="7" t="s">
        <v>4</v>
      </c>
      <c r="B152" s="7" t="s">
        <v>235</v>
      </c>
      <c r="C152" s="7" t="s">
        <v>25</v>
      </c>
      <c r="D152" s="9" t="str">
        <f>IF(COUNTIF([1]!Table1[[#All],[name]],Table1[[#This Row],[winner_name]])=1,"OK","ERROR")</f>
        <v>OK</v>
      </c>
      <c r="E152" s="9" t="str">
        <f>IF(COUNTIF([1]!Table1[[#All],[name]],Table1[[#This Row],[loser_name]])=1,"OK","ERROR")</f>
        <v>OK</v>
      </c>
      <c r="F152" s="10">
        <v>41259</v>
      </c>
      <c r="G152" s="7" t="s">
        <v>458</v>
      </c>
      <c r="H152" s="7" t="str">
        <f>VLOOKUP(Table1[[#This Row],[tourney_id]],tournaments!A:F,6,FALSE)</f>
        <v>Prostejov, Czech Republic</v>
      </c>
    </row>
    <row r="153" spans="1:8" x14ac:dyDescent="0.3">
      <c r="A153" s="7" t="s">
        <v>254</v>
      </c>
      <c r="B153" s="7" t="s">
        <v>229</v>
      </c>
      <c r="C153" s="7" t="s">
        <v>29</v>
      </c>
      <c r="D153" s="9" t="str">
        <f>IF(COUNTIF([1]!Table1[[#All],[name]],Table1[[#This Row],[winner_name]])=1,"OK","ERROR")</f>
        <v>OK</v>
      </c>
      <c r="E153" s="9" t="str">
        <f>IF(COUNTIF([1]!Table1[[#All],[name]],Table1[[#This Row],[loser_name]])=1,"OK","ERROR")</f>
        <v>OK</v>
      </c>
      <c r="F153" s="10">
        <v>41259</v>
      </c>
      <c r="G153" s="7" t="s">
        <v>458</v>
      </c>
      <c r="H153" s="7" t="str">
        <f>VLOOKUP(Table1[[#This Row],[tourney_id]],tournaments!A:F,6,FALSE)</f>
        <v>Prostejov, Czech Republic</v>
      </c>
    </row>
    <row r="154" spans="1:8" x14ac:dyDescent="0.3">
      <c r="A154" s="7" t="s">
        <v>253</v>
      </c>
      <c r="B154" s="7" t="s">
        <v>243</v>
      </c>
      <c r="C154" s="7" t="s">
        <v>64</v>
      </c>
      <c r="D154" s="9" t="str">
        <f>IF(COUNTIF([1]!Table1[[#All],[name]],Table1[[#This Row],[winner_name]])=1,"OK","ERROR")</f>
        <v>OK</v>
      </c>
      <c r="E154" s="9" t="str">
        <f>IF(COUNTIF([1]!Table1[[#All],[name]],Table1[[#This Row],[loser_name]])=1,"OK","ERROR")</f>
        <v>OK</v>
      </c>
      <c r="F154" s="10">
        <v>41260</v>
      </c>
      <c r="G154" s="7" t="s">
        <v>459</v>
      </c>
      <c r="H154" s="7" t="str">
        <f>VLOOKUP(Table1[[#This Row],[tourney_id]],tournaments!A:F,6,FALSE)</f>
        <v>Prostejov, Czech Republic</v>
      </c>
    </row>
    <row r="155" spans="1:8" x14ac:dyDescent="0.3">
      <c r="A155" s="7" t="s">
        <v>227</v>
      </c>
      <c r="B155" s="7" t="s">
        <v>111</v>
      </c>
      <c r="C155" s="7" t="s">
        <v>76</v>
      </c>
      <c r="D155" s="9" t="str">
        <f>IF(COUNTIF([1]!Table1[[#All],[name]],Table1[[#This Row],[winner_name]])=1,"OK","ERROR")</f>
        <v>OK</v>
      </c>
      <c r="E155" s="9" t="str">
        <f>IF(COUNTIF([1]!Table1[[#All],[name]],Table1[[#This Row],[loser_name]])=1,"OK","ERROR")</f>
        <v>OK</v>
      </c>
      <c r="F155" s="10">
        <v>41260</v>
      </c>
      <c r="G155" s="7" t="s">
        <v>459</v>
      </c>
      <c r="H155" s="7" t="str">
        <f>VLOOKUP(Table1[[#This Row],[tourney_id]],tournaments!A:F,6,FALSE)</f>
        <v>Prostejov, Czech Republic</v>
      </c>
    </row>
    <row r="156" spans="1:8" x14ac:dyDescent="0.3">
      <c r="A156" s="7" t="s">
        <v>244</v>
      </c>
      <c r="B156" s="7" t="s">
        <v>228</v>
      </c>
      <c r="C156" s="7" t="s">
        <v>98</v>
      </c>
      <c r="D156" s="9" t="str">
        <f>IF(COUNTIF([1]!Table1[[#All],[name]],Table1[[#This Row],[winner_name]])=1,"OK","ERROR")</f>
        <v>OK</v>
      </c>
      <c r="E156" s="9" t="str">
        <f>IF(COUNTIF([1]!Table1[[#All],[name]],Table1[[#This Row],[loser_name]])=1,"OK","ERROR")</f>
        <v>OK</v>
      </c>
      <c r="F156" s="10">
        <v>41260</v>
      </c>
      <c r="G156" s="7" t="s">
        <v>459</v>
      </c>
      <c r="H156" s="7" t="str">
        <f>VLOOKUP(Table1[[#This Row],[tourney_id]],tournaments!A:F,6,FALSE)</f>
        <v>Prostejov, Czech Republic</v>
      </c>
    </row>
    <row r="157" spans="1:8" x14ac:dyDescent="0.3">
      <c r="A157" s="7" t="s">
        <v>132</v>
      </c>
      <c r="B157" s="7" t="s">
        <v>4</v>
      </c>
      <c r="C157" s="7" t="s">
        <v>42</v>
      </c>
      <c r="D157" s="9" t="str">
        <f>IF(COUNTIF([1]!Table1[[#All],[name]],Table1[[#This Row],[winner_name]])=1,"OK","ERROR")</f>
        <v>OK</v>
      </c>
      <c r="E157" s="9" t="str">
        <f>IF(COUNTIF([1]!Table1[[#All],[name]],Table1[[#This Row],[loser_name]])=1,"OK","ERROR")</f>
        <v>OK</v>
      </c>
      <c r="F157" s="10">
        <v>41260</v>
      </c>
      <c r="G157" s="7" t="s">
        <v>459</v>
      </c>
      <c r="H157" s="7" t="str">
        <f>VLOOKUP(Table1[[#This Row],[tourney_id]],tournaments!A:F,6,FALSE)</f>
        <v>Prostejov, Czech Republic</v>
      </c>
    </row>
    <row r="158" spans="1:8" x14ac:dyDescent="0.3">
      <c r="A158" s="7" t="s">
        <v>243</v>
      </c>
      <c r="B158" s="7" t="s">
        <v>110</v>
      </c>
      <c r="C158" s="7" t="s">
        <v>60</v>
      </c>
      <c r="D158" s="9" t="str">
        <f>IF(COUNTIF([1]!Table1[[#All],[name]],Table1[[#This Row],[winner_name]])=1,"OK","ERROR")</f>
        <v>OK</v>
      </c>
      <c r="E158" s="9" t="str">
        <f>IF(COUNTIF([1]!Table1[[#All],[name]],Table1[[#This Row],[loser_name]])=1,"OK","ERROR")</f>
        <v>OK</v>
      </c>
      <c r="F158" s="10">
        <v>41261</v>
      </c>
      <c r="G158" s="7" t="s">
        <v>460</v>
      </c>
      <c r="H158" s="7" t="str">
        <f>VLOOKUP(Table1[[#This Row],[tourney_id]],tournaments!A:F,6,FALSE)</f>
        <v>Prostejov, Czech Republic</v>
      </c>
    </row>
    <row r="159" spans="1:8" x14ac:dyDescent="0.3">
      <c r="A159" s="7" t="s">
        <v>252</v>
      </c>
      <c r="B159" s="7" t="s">
        <v>111</v>
      </c>
      <c r="C159" s="7" t="s">
        <v>13</v>
      </c>
      <c r="D159" s="9" t="str">
        <f>IF(COUNTIF([1]!Table1[[#All],[name]],Table1[[#This Row],[winner_name]])=1,"OK","ERROR")</f>
        <v>OK</v>
      </c>
      <c r="E159" s="9" t="str">
        <f>IF(COUNTIF([1]!Table1[[#All],[name]],Table1[[#This Row],[loser_name]])=1,"OK","ERROR")</f>
        <v>OK</v>
      </c>
      <c r="F159" s="10">
        <v>41261</v>
      </c>
      <c r="G159" s="7" t="s">
        <v>460</v>
      </c>
      <c r="H159" s="7" t="str">
        <f>VLOOKUP(Table1[[#This Row],[tourney_id]],tournaments!A:F,6,FALSE)</f>
        <v>Prostejov, Czech Republic</v>
      </c>
    </row>
    <row r="160" spans="1:8" x14ac:dyDescent="0.3">
      <c r="A160" s="7" t="s">
        <v>234</v>
      </c>
      <c r="B160" s="7" t="s">
        <v>171</v>
      </c>
      <c r="C160" s="7" t="s">
        <v>29</v>
      </c>
      <c r="D160" s="9" t="str">
        <f>IF(COUNTIF([1]!Table1[[#All],[name]],Table1[[#This Row],[winner_name]])=1,"OK","ERROR")</f>
        <v>OK</v>
      </c>
      <c r="E160" s="9" t="str">
        <f>IF(COUNTIF([1]!Table1[[#All],[name]],Table1[[#This Row],[loser_name]])=1,"OK","ERROR")</f>
        <v>OK</v>
      </c>
      <c r="F160" s="10">
        <v>41261</v>
      </c>
      <c r="G160" s="7" t="s">
        <v>460</v>
      </c>
      <c r="H160" s="7" t="str">
        <f>VLOOKUP(Table1[[#This Row],[tourney_id]],tournaments!A:F,6,FALSE)</f>
        <v>Prostejov, Czech Republic</v>
      </c>
    </row>
    <row r="161" spans="1:8" x14ac:dyDescent="0.3">
      <c r="A161" s="7" t="s">
        <v>233</v>
      </c>
      <c r="B161" s="7" t="s">
        <v>132</v>
      </c>
      <c r="C161" s="7" t="s">
        <v>26</v>
      </c>
      <c r="D161" s="9" t="str">
        <f>IF(COUNTIF([1]!Table1[[#All],[name]],Table1[[#This Row],[winner_name]])=1,"OK","ERROR")</f>
        <v>OK</v>
      </c>
      <c r="E161" s="9" t="str">
        <f>IF(COUNTIF([1]!Table1[[#All],[name]],Table1[[#This Row],[loser_name]])=1,"OK","ERROR")</f>
        <v>OK</v>
      </c>
      <c r="F161" s="10">
        <v>41261</v>
      </c>
      <c r="G161" s="7" t="s">
        <v>460</v>
      </c>
      <c r="H161" s="7" t="str">
        <f>VLOOKUP(Table1[[#This Row],[tourney_id]],tournaments!A:F,6,FALSE)</f>
        <v>Prostejov, Czech Republic</v>
      </c>
    </row>
    <row r="162" spans="1:8" x14ac:dyDescent="0.3">
      <c r="A162" s="7" t="s">
        <v>110</v>
      </c>
      <c r="B162" s="7" t="s">
        <v>128</v>
      </c>
      <c r="C162" s="7" t="s">
        <v>255</v>
      </c>
      <c r="D162" s="9" t="str">
        <f>IF(COUNTIF([1]!Table1[[#All],[name]],Table1[[#This Row],[winner_name]])=1,"OK","ERROR")</f>
        <v>OK</v>
      </c>
      <c r="E162" s="9" t="str">
        <f>IF(COUNTIF([1]!Table1[[#All],[name]],Table1[[#This Row],[loser_name]])=1,"OK","ERROR")</f>
        <v>OK</v>
      </c>
      <c r="F162" s="10">
        <v>41262</v>
      </c>
      <c r="G162" s="7" t="s">
        <v>461</v>
      </c>
      <c r="H162" s="7" t="str">
        <f>VLOOKUP(Table1[[#This Row],[tourney_id]],tournaments!A:F,6,FALSE)</f>
        <v>Prostejov, Czech Republic</v>
      </c>
    </row>
    <row r="163" spans="1:8" x14ac:dyDescent="0.3">
      <c r="A163" s="7" t="s">
        <v>234</v>
      </c>
      <c r="B163" s="7" t="s">
        <v>189</v>
      </c>
      <c r="C163" s="7" t="s">
        <v>256</v>
      </c>
      <c r="D163" s="9" t="str">
        <f>IF(COUNTIF([1]!Table1[[#All],[name]],Table1[[#This Row],[winner_name]])=1,"OK","ERROR")</f>
        <v>OK</v>
      </c>
      <c r="E163" s="9" t="str">
        <f>IF(COUNTIF([1]!Table1[[#All],[name]],Table1[[#This Row],[loser_name]])=1,"OK","ERROR")</f>
        <v>OK</v>
      </c>
      <c r="F163" s="10">
        <v>41262</v>
      </c>
      <c r="G163" s="7" t="s">
        <v>461</v>
      </c>
      <c r="H163" s="7" t="str">
        <f>VLOOKUP(Table1[[#This Row],[tourney_id]],tournaments!A:F,6,FALSE)</f>
        <v>Prostejov, Czech Republic</v>
      </c>
    </row>
    <row r="164" spans="1:8" x14ac:dyDescent="0.3">
      <c r="A164" s="7" t="s">
        <v>233</v>
      </c>
      <c r="B164" s="7" t="s">
        <v>251</v>
      </c>
      <c r="C164" s="7" t="s">
        <v>87</v>
      </c>
      <c r="D164" s="9" t="str">
        <f>IF(COUNTIF([1]!Table1[[#All],[name]],Table1[[#This Row],[winner_name]])=1,"OK","ERROR")</f>
        <v>OK</v>
      </c>
      <c r="E164" s="9" t="str">
        <f>IF(COUNTIF([1]!Table1[[#All],[name]],Table1[[#This Row],[loser_name]])=1,"OK","ERROR")</f>
        <v>OK</v>
      </c>
      <c r="F164" s="10">
        <v>41262</v>
      </c>
      <c r="G164" s="7" t="s">
        <v>461</v>
      </c>
      <c r="H164" s="7" t="str">
        <f>VLOOKUP(Table1[[#This Row],[tourney_id]],tournaments!A:F,6,FALSE)</f>
        <v>Prostejov, Czech Republic</v>
      </c>
    </row>
    <row r="165" spans="1:8" x14ac:dyDescent="0.3">
      <c r="A165" s="7" t="s">
        <v>143</v>
      </c>
      <c r="B165" s="7" t="s">
        <v>247</v>
      </c>
      <c r="C165" s="7" t="s">
        <v>26</v>
      </c>
      <c r="D165" s="9" t="str">
        <f>IF(COUNTIF([1]!Table1[[#All],[name]],Table1[[#This Row],[winner_name]])=1,"OK","ERROR")</f>
        <v>OK</v>
      </c>
      <c r="E165" s="9" t="str">
        <f>IF(COUNTIF([1]!Table1[[#All],[name]],Table1[[#This Row],[loser_name]])=1,"OK","ERROR")</f>
        <v>OK</v>
      </c>
      <c r="F165" s="10">
        <v>41259</v>
      </c>
      <c r="G165" s="7" t="s">
        <v>462</v>
      </c>
      <c r="H165" s="7" t="str">
        <f>VLOOKUP(Table1[[#This Row],[tourney_id]],tournaments!A:F,6,FALSE)</f>
        <v>Milovice, Czech Republic</v>
      </c>
    </row>
    <row r="166" spans="1:8" x14ac:dyDescent="0.3">
      <c r="A166" s="7" t="s">
        <v>214</v>
      </c>
      <c r="B166" s="7" t="s">
        <v>204</v>
      </c>
      <c r="C166" s="7" t="s">
        <v>21</v>
      </c>
      <c r="D166" s="9" t="str">
        <f>IF(COUNTIF([1]!Table1[[#All],[name]],Table1[[#This Row],[winner_name]])=1,"OK","ERROR")</f>
        <v>OK</v>
      </c>
      <c r="E166" s="9" t="str">
        <f>IF(COUNTIF([1]!Table1[[#All],[name]],Table1[[#This Row],[loser_name]])=1,"OK","ERROR")</f>
        <v>OK</v>
      </c>
      <c r="F166" s="10">
        <v>41259</v>
      </c>
      <c r="G166" s="7" t="s">
        <v>462</v>
      </c>
      <c r="H166" s="7" t="str">
        <f>VLOOKUP(Table1[[#This Row],[tourney_id]],tournaments!A:F,6,FALSE)</f>
        <v>Milovice, Czech Republic</v>
      </c>
    </row>
    <row r="167" spans="1:8" x14ac:dyDescent="0.3">
      <c r="A167" s="7" t="s">
        <v>150</v>
      </c>
      <c r="B167" s="7" t="s">
        <v>215</v>
      </c>
      <c r="C167" s="7" t="s">
        <v>27</v>
      </c>
      <c r="D167" s="9" t="str">
        <f>IF(COUNTIF([1]!Table1[[#All],[name]],Table1[[#This Row],[winner_name]])=1,"OK","ERROR")</f>
        <v>OK</v>
      </c>
      <c r="E167" s="9" t="str">
        <f>IF(COUNTIF([1]!Table1[[#All],[name]],Table1[[#This Row],[loser_name]])=1,"OK","ERROR")</f>
        <v>OK</v>
      </c>
      <c r="F167" s="10">
        <v>41259</v>
      </c>
      <c r="G167" s="7" t="s">
        <v>462</v>
      </c>
      <c r="H167" s="7" t="str">
        <f>VLOOKUP(Table1[[#This Row],[tourney_id]],tournaments!A:F,6,FALSE)</f>
        <v>Milovice, Czech Republic</v>
      </c>
    </row>
    <row r="168" spans="1:8" x14ac:dyDescent="0.3">
      <c r="A168" s="7" t="s">
        <v>176</v>
      </c>
      <c r="B168" s="7" t="s">
        <v>159</v>
      </c>
      <c r="C168" s="7" t="s">
        <v>29</v>
      </c>
      <c r="D168" s="9" t="str">
        <f>IF(COUNTIF([1]!Table1[[#All],[name]],Table1[[#This Row],[winner_name]])=1,"OK","ERROR")</f>
        <v>OK</v>
      </c>
      <c r="E168" s="9" t="str">
        <f>IF(COUNTIF([1]!Table1[[#All],[name]],Table1[[#This Row],[loser_name]])=1,"OK","ERROR")</f>
        <v>OK</v>
      </c>
      <c r="F168" s="10">
        <v>41259</v>
      </c>
      <c r="G168" s="7" t="s">
        <v>462</v>
      </c>
      <c r="H168" s="7" t="str">
        <f>VLOOKUP(Table1[[#This Row],[tourney_id]],tournaments!A:F,6,FALSE)</f>
        <v>Milovice, Czech Republic</v>
      </c>
    </row>
    <row r="169" spans="1:8" x14ac:dyDescent="0.3">
      <c r="A169" s="9" t="s">
        <v>156</v>
      </c>
      <c r="B169" s="7" t="s">
        <v>124</v>
      </c>
      <c r="C169" s="7" t="s">
        <v>88</v>
      </c>
      <c r="D169" s="9" t="str">
        <f>IF(COUNTIF([1]!Table1[[#All],[name]],Table1[[#This Row],[winner_name]])=1,"OK","ERROR")</f>
        <v>OK</v>
      </c>
      <c r="E169" s="9" t="str">
        <f>IF(COUNTIF([1]!Table1[[#All],[name]],Table1[[#This Row],[loser_name]])=1,"OK","ERROR")</f>
        <v>OK</v>
      </c>
      <c r="F169" s="10">
        <v>41261</v>
      </c>
      <c r="G169" s="7" t="s">
        <v>463</v>
      </c>
      <c r="H169" s="7" t="str">
        <f>VLOOKUP(Table1[[#This Row],[tourney_id]],tournaments!A:F,6,FALSE)</f>
        <v>NA, Czech Republic</v>
      </c>
    </row>
    <row r="170" spans="1:8" x14ac:dyDescent="0.3">
      <c r="A170" s="7" t="s">
        <v>247</v>
      </c>
      <c r="B170" s="7" t="s">
        <v>157</v>
      </c>
      <c r="C170" s="7" t="s">
        <v>22</v>
      </c>
      <c r="D170" s="9" t="str">
        <f>IF(COUNTIF([1]!Table1[[#All],[name]],Table1[[#This Row],[winner_name]])=1,"OK","ERROR")</f>
        <v>OK</v>
      </c>
      <c r="E170" s="9" t="str">
        <f>IF(COUNTIF([1]!Table1[[#All],[name]],Table1[[#This Row],[loser_name]])=1,"OK","ERROR")</f>
        <v>OK</v>
      </c>
      <c r="F170" s="10">
        <v>41261</v>
      </c>
      <c r="G170" s="7" t="s">
        <v>463</v>
      </c>
      <c r="H170" s="7" t="str">
        <f>VLOOKUP(Table1[[#This Row],[tourney_id]],tournaments!A:F,6,FALSE)</f>
        <v>NA, Czech Republic</v>
      </c>
    </row>
    <row r="171" spans="1:8" x14ac:dyDescent="0.3">
      <c r="A171" s="7" t="s">
        <v>159</v>
      </c>
      <c r="B171" s="9" t="s">
        <v>257</v>
      </c>
      <c r="C171" s="7" t="s">
        <v>38</v>
      </c>
      <c r="D171" s="9" t="str">
        <f>IF(COUNTIF([1]!Table1[[#All],[name]],Table1[[#This Row],[winner_name]])=1,"OK","ERROR")</f>
        <v>OK</v>
      </c>
      <c r="E171" s="9" t="str">
        <f>IF(COUNTIF([1]!Table1[[#All],[name]],Table1[[#This Row],[loser_name]])=1,"OK","ERROR")</f>
        <v>OK</v>
      </c>
      <c r="F171" s="10">
        <v>41261</v>
      </c>
      <c r="G171" s="7" t="s">
        <v>463</v>
      </c>
      <c r="H171" s="7" t="str">
        <f>VLOOKUP(Table1[[#This Row],[tourney_id]],tournaments!A:F,6,FALSE)</f>
        <v>NA, Czech Republic</v>
      </c>
    </row>
    <row r="172" spans="1:8" x14ac:dyDescent="0.3">
      <c r="A172" s="7" t="s">
        <v>204</v>
      </c>
      <c r="B172" s="7" t="s">
        <v>258</v>
      </c>
      <c r="C172" s="7" t="s">
        <v>72</v>
      </c>
      <c r="D172" s="9" t="str">
        <f>IF(COUNTIF([1]!Table1[[#All],[name]],Table1[[#This Row],[winner_name]])=1,"OK","ERROR")</f>
        <v>OK</v>
      </c>
      <c r="E172" s="9" t="str">
        <f>IF(COUNTIF([1]!Table1[[#All],[name]],Table1[[#This Row],[loser_name]])=1,"OK","ERROR")</f>
        <v>OK</v>
      </c>
      <c r="F172" s="10">
        <v>41261</v>
      </c>
      <c r="G172" s="7" t="s">
        <v>463</v>
      </c>
      <c r="H172" s="7" t="str">
        <f>VLOOKUP(Table1[[#This Row],[tourney_id]],tournaments!A:F,6,FALSE)</f>
        <v>NA, Czech Republic</v>
      </c>
    </row>
    <row r="173" spans="1:8" x14ac:dyDescent="0.3">
      <c r="A173" s="7" t="s">
        <v>124</v>
      </c>
      <c r="B173" s="7" t="s">
        <v>247</v>
      </c>
      <c r="C173" s="7" t="s">
        <v>362</v>
      </c>
      <c r="D173" s="9" t="str">
        <f>IF(COUNTIF([1]!Table1[[#All],[name]],Table1[[#This Row],[winner_name]])=1,"OK","ERROR")</f>
        <v>OK</v>
      </c>
      <c r="E173" s="9" t="str">
        <f>IF(COUNTIF([1]!Table1[[#All],[name]],Table1[[#This Row],[loser_name]])=1,"OK","ERROR")</f>
        <v>OK</v>
      </c>
      <c r="F173" s="10">
        <v>41621</v>
      </c>
      <c r="G173" s="7" t="s">
        <v>464</v>
      </c>
      <c r="H173" s="7" t="str">
        <f>VLOOKUP(Table1[[#This Row],[tourney_id]],tournaments!A:F,6,FALSE)</f>
        <v>Liberec, Czech Republic</v>
      </c>
    </row>
    <row r="174" spans="1:8" x14ac:dyDescent="0.3">
      <c r="A174" s="7" t="s">
        <v>143</v>
      </c>
      <c r="B174" s="7" t="s">
        <v>363</v>
      </c>
      <c r="C174" s="7" t="s">
        <v>364</v>
      </c>
      <c r="D174" s="9" t="str">
        <f>IF(COUNTIF([1]!Table1[[#All],[name]],Table1[[#This Row],[winner_name]])=1,"OK","ERROR")</f>
        <v>OK</v>
      </c>
      <c r="E174" s="9" t="str">
        <f>IF(COUNTIF([1]!Table1[[#All],[name]],Table1[[#This Row],[loser_name]])=1,"OK","ERROR")</f>
        <v>OK</v>
      </c>
      <c r="F174" s="10">
        <v>41621</v>
      </c>
      <c r="G174" s="7" t="s">
        <v>464</v>
      </c>
      <c r="H174" s="7" t="str">
        <f>VLOOKUP(Table1[[#This Row],[tourney_id]],tournaments!A:F,6,FALSE)</f>
        <v>Liberec, Czech Republic</v>
      </c>
    </row>
    <row r="175" spans="1:8" x14ac:dyDescent="0.3">
      <c r="A175" s="7" t="s">
        <v>214</v>
      </c>
      <c r="B175" s="7" t="s">
        <v>167</v>
      </c>
      <c r="C175" s="7" t="s">
        <v>305</v>
      </c>
      <c r="D175" s="9" t="str">
        <f>IF(COUNTIF([1]!Table1[[#All],[name]],Table1[[#This Row],[winner_name]])=1,"OK","ERROR")</f>
        <v>OK</v>
      </c>
      <c r="E175" s="9" t="str">
        <f>IF(COUNTIF([1]!Table1[[#All],[name]],Table1[[#This Row],[loser_name]])=1,"OK","ERROR")</f>
        <v>OK</v>
      </c>
      <c r="F175" s="10">
        <v>41621</v>
      </c>
      <c r="G175" s="7" t="s">
        <v>464</v>
      </c>
      <c r="H175" s="7" t="str">
        <f>VLOOKUP(Table1[[#This Row],[tourney_id]],tournaments!A:F,6,FALSE)</f>
        <v>Liberec, Czech Republic</v>
      </c>
    </row>
    <row r="176" spans="1:8" x14ac:dyDescent="0.3">
      <c r="A176" s="7" t="s">
        <v>176</v>
      </c>
      <c r="B176" s="7" t="s">
        <v>150</v>
      </c>
      <c r="C176" s="7" t="s">
        <v>72</v>
      </c>
      <c r="D176" s="9" t="str">
        <f>IF(COUNTIF([1]!Table1[[#All],[name]],Table1[[#This Row],[winner_name]])=1,"OK","ERROR")</f>
        <v>OK</v>
      </c>
      <c r="E176" s="9" t="str">
        <f>IF(COUNTIF([1]!Table1[[#All],[name]],Table1[[#This Row],[loser_name]])=1,"OK","ERROR")</f>
        <v>OK</v>
      </c>
      <c r="F176" s="10">
        <v>41621</v>
      </c>
      <c r="G176" s="7" t="s">
        <v>464</v>
      </c>
      <c r="H176" s="7" t="str">
        <f>VLOOKUP(Table1[[#This Row],[tourney_id]],tournaments!A:F,6,FALSE)</f>
        <v>Liberec, Czech Republic</v>
      </c>
    </row>
    <row r="177" spans="1:8" x14ac:dyDescent="0.3">
      <c r="A177" s="7" t="s">
        <v>262</v>
      </c>
      <c r="B177" s="7" t="s">
        <v>247</v>
      </c>
      <c r="C177" s="7" t="s">
        <v>365</v>
      </c>
      <c r="D177" s="9" t="str">
        <f>IF(COUNTIF([1]!Table1[[#All],[name]],Table1[[#This Row],[winner_name]])=1,"OK","ERROR")</f>
        <v>OK</v>
      </c>
      <c r="E177" s="9" t="str">
        <f>IF(COUNTIF([1]!Table1[[#All],[name]],Table1[[#This Row],[loser_name]])=1,"OK","ERROR")</f>
        <v>OK</v>
      </c>
      <c r="F177" s="10">
        <v>41622</v>
      </c>
      <c r="G177" s="7" t="s">
        <v>465</v>
      </c>
      <c r="H177" s="7" t="str">
        <f>VLOOKUP(Table1[[#This Row],[tourney_id]],tournaments!A:F,6,FALSE)</f>
        <v>Liberec, Czech Republic</v>
      </c>
    </row>
    <row r="178" spans="1:8" x14ac:dyDescent="0.3">
      <c r="A178" s="7" t="s">
        <v>240</v>
      </c>
      <c r="B178" s="7" t="s">
        <v>143</v>
      </c>
      <c r="C178" s="7" t="s">
        <v>72</v>
      </c>
      <c r="D178" s="9" t="str">
        <f>IF(COUNTIF([1]!Table1[[#All],[name]],Table1[[#This Row],[winner_name]])=1,"OK","ERROR")</f>
        <v>OK</v>
      </c>
      <c r="E178" s="9" t="str">
        <f>IF(COUNTIF([1]!Table1[[#All],[name]],Table1[[#This Row],[loser_name]])=1,"OK","ERROR")</f>
        <v>OK</v>
      </c>
      <c r="F178" s="10">
        <v>41622</v>
      </c>
      <c r="G178" s="7" t="s">
        <v>465</v>
      </c>
      <c r="H178" s="7" t="str">
        <f>VLOOKUP(Table1[[#This Row],[tourney_id]],tournaments!A:F,6,FALSE)</f>
        <v>Liberec, Czech Republic</v>
      </c>
    </row>
    <row r="179" spans="1:8" x14ac:dyDescent="0.3">
      <c r="A179" s="7" t="s">
        <v>113</v>
      </c>
      <c r="B179" s="7" t="s">
        <v>167</v>
      </c>
      <c r="C179" s="7" t="s">
        <v>366</v>
      </c>
      <c r="D179" s="9" t="str">
        <f>IF(COUNTIF([1]!Table1[[#All],[name]],Table1[[#This Row],[winner_name]])=1,"OK","ERROR")</f>
        <v>OK</v>
      </c>
      <c r="E179" s="9" t="str">
        <f>IF(COUNTIF([1]!Table1[[#All],[name]],Table1[[#This Row],[loser_name]])=1,"OK","ERROR")</f>
        <v>OK</v>
      </c>
      <c r="F179" s="10">
        <v>41622</v>
      </c>
      <c r="G179" s="7" t="s">
        <v>465</v>
      </c>
      <c r="H179" s="7" t="str">
        <f>VLOOKUP(Table1[[#This Row],[tourney_id]],tournaments!A:F,6,FALSE)</f>
        <v>Liberec, Czech Republic</v>
      </c>
    </row>
    <row r="180" spans="1:8" x14ac:dyDescent="0.3">
      <c r="A180" s="7" t="s">
        <v>209</v>
      </c>
      <c r="B180" s="7" t="s">
        <v>150</v>
      </c>
      <c r="C180" s="7" t="s">
        <v>367</v>
      </c>
      <c r="D180" s="9" t="str">
        <f>IF(COUNTIF([1]!Table1[[#All],[name]],Table1[[#This Row],[winner_name]])=1,"OK","ERROR")</f>
        <v>OK</v>
      </c>
      <c r="E180" s="9" t="str">
        <f>IF(COUNTIF([1]!Table1[[#All],[name]],Table1[[#This Row],[loser_name]])=1,"OK","ERROR")</f>
        <v>OK</v>
      </c>
      <c r="F180" s="10">
        <v>41622</v>
      </c>
      <c r="G180" s="7" t="s">
        <v>465</v>
      </c>
      <c r="H180" s="7" t="str">
        <f>VLOOKUP(Table1[[#This Row],[tourney_id]],tournaments!A:F,6,FALSE)</f>
        <v>Liberec, Czech Republic</v>
      </c>
    </row>
    <row r="181" spans="1:8" x14ac:dyDescent="0.3">
      <c r="A181" s="7" t="s">
        <v>262</v>
      </c>
      <c r="B181" s="7" t="s">
        <v>214</v>
      </c>
      <c r="C181" s="7" t="s">
        <v>46</v>
      </c>
      <c r="D181" s="9" t="str">
        <f>IF(COUNTIF([1]!Table1[[#All],[name]],Table1[[#This Row],[winner_name]])=1,"OK","ERROR")</f>
        <v>OK</v>
      </c>
      <c r="E181" s="9" t="str">
        <f>IF(COUNTIF([1]!Table1[[#All],[name]],Table1[[#This Row],[loser_name]])=1,"OK","ERROR")</f>
        <v>OK</v>
      </c>
      <c r="F181" s="10">
        <v>41623</v>
      </c>
      <c r="G181" s="7" t="s">
        <v>466</v>
      </c>
      <c r="H181" s="7" t="str">
        <f>VLOOKUP(Table1[[#This Row],[tourney_id]],tournaments!A:F,6,FALSE)</f>
        <v>Liberec, Czech Republic</v>
      </c>
    </row>
    <row r="182" spans="1:8" x14ac:dyDescent="0.3">
      <c r="A182" s="7" t="s">
        <v>149</v>
      </c>
      <c r="B182" s="7" t="s">
        <v>240</v>
      </c>
      <c r="C182" s="7" t="s">
        <v>368</v>
      </c>
      <c r="D182" s="9" t="str">
        <f>IF(COUNTIF([1]!Table1[[#All],[name]],Table1[[#This Row],[winner_name]])=1,"OK","ERROR")</f>
        <v>OK</v>
      </c>
      <c r="E182" s="9" t="str">
        <f>IF(COUNTIF([1]!Table1[[#All],[name]],Table1[[#This Row],[loser_name]])=1,"OK","ERROR")</f>
        <v>OK</v>
      </c>
      <c r="F182" s="10">
        <v>41623</v>
      </c>
      <c r="G182" s="7" t="s">
        <v>466</v>
      </c>
      <c r="H182" s="7" t="str">
        <f>VLOOKUP(Table1[[#This Row],[tourney_id]],tournaments!A:F,6,FALSE)</f>
        <v>Liberec, Czech Republic</v>
      </c>
    </row>
    <row r="183" spans="1:8" x14ac:dyDescent="0.3">
      <c r="A183" s="7" t="s">
        <v>113</v>
      </c>
      <c r="B183" s="7" t="s">
        <v>215</v>
      </c>
      <c r="C183" s="7" t="s">
        <v>34</v>
      </c>
      <c r="D183" s="9" t="str">
        <f>IF(COUNTIF([1]!Table1[[#All],[name]],Table1[[#This Row],[winner_name]])=1,"OK","ERROR")</f>
        <v>OK</v>
      </c>
      <c r="E183" s="9" t="str">
        <f>IF(COUNTIF([1]!Table1[[#All],[name]],Table1[[#This Row],[loser_name]])=1,"OK","ERROR")</f>
        <v>OK</v>
      </c>
      <c r="F183" s="10">
        <v>41623</v>
      </c>
      <c r="G183" s="7" t="s">
        <v>466</v>
      </c>
      <c r="H183" s="7" t="str">
        <f>VLOOKUP(Table1[[#This Row],[tourney_id]],tournaments!A:F,6,FALSE)</f>
        <v>Liberec, Czech Republic</v>
      </c>
    </row>
    <row r="184" spans="1:8" x14ac:dyDescent="0.3">
      <c r="A184" s="7" t="s">
        <v>209</v>
      </c>
      <c r="B184" s="7" t="s">
        <v>264</v>
      </c>
      <c r="C184" s="7" t="s">
        <v>23</v>
      </c>
      <c r="D184" s="9" t="str">
        <f>IF(COUNTIF([1]!Table1[[#All],[name]],Table1[[#This Row],[winner_name]])=1,"OK","ERROR")</f>
        <v>OK</v>
      </c>
      <c r="E184" s="9" t="str">
        <f>IF(COUNTIF([1]!Table1[[#All],[name]],Table1[[#This Row],[loser_name]])=1,"OK","ERROR")</f>
        <v>OK</v>
      </c>
      <c r="F184" s="10">
        <v>41623</v>
      </c>
      <c r="G184" s="7" t="s">
        <v>466</v>
      </c>
      <c r="H184" s="7" t="str">
        <f>VLOOKUP(Table1[[#This Row],[tourney_id]],tournaments!A:F,6,FALSE)</f>
        <v>Liberec, Czech Republic</v>
      </c>
    </row>
    <row r="185" spans="1:8" x14ac:dyDescent="0.3">
      <c r="A185" s="7" t="s">
        <v>192</v>
      </c>
      <c r="B185" s="7" t="s">
        <v>244</v>
      </c>
      <c r="C185" s="7" t="s">
        <v>25</v>
      </c>
      <c r="D185" s="9" t="str">
        <f>IF(COUNTIF([1]!Table1[[#All],[name]],Table1[[#This Row],[winner_name]])=1,"OK","ERROR")</f>
        <v>OK</v>
      </c>
      <c r="E185" s="9" t="str">
        <f>IF(COUNTIF([1]!Table1[[#All],[name]],Table1[[#This Row],[loser_name]])=1,"OK","ERROR")</f>
        <v>OK</v>
      </c>
      <c r="F185" s="10">
        <v>41621</v>
      </c>
      <c r="G185" s="7" t="s">
        <v>467</v>
      </c>
      <c r="H185" s="7" t="str">
        <f>VLOOKUP(Table1[[#This Row],[tourney_id]],tournaments!A:F,6,FALSE)</f>
        <v>Milovice, Czech Republic</v>
      </c>
    </row>
    <row r="186" spans="1:8" x14ac:dyDescent="0.3">
      <c r="A186" s="7" t="s">
        <v>117</v>
      </c>
      <c r="B186" s="7" t="s">
        <v>184</v>
      </c>
      <c r="C186" s="7" t="s">
        <v>21</v>
      </c>
      <c r="D186" s="9" t="str">
        <f>IF(COUNTIF([1]!Table1[[#All],[name]],Table1[[#This Row],[winner_name]])=1,"OK","ERROR")</f>
        <v>OK</v>
      </c>
      <c r="E186" s="9" t="str">
        <f>IF(COUNTIF([1]!Table1[[#All],[name]],Table1[[#This Row],[loser_name]])=1,"OK","ERROR")</f>
        <v>OK</v>
      </c>
      <c r="F186" s="10">
        <v>41621</v>
      </c>
      <c r="G186" s="7" t="s">
        <v>467</v>
      </c>
      <c r="H186" s="7" t="str">
        <f>VLOOKUP(Table1[[#This Row],[tourney_id]],tournaments!A:F,6,FALSE)</f>
        <v>Milovice, Czech Republic</v>
      </c>
    </row>
    <row r="187" spans="1:8" x14ac:dyDescent="0.3">
      <c r="A187" s="7" t="s">
        <v>201</v>
      </c>
      <c r="B187" s="7" t="s">
        <v>132</v>
      </c>
      <c r="C187" s="7" t="s">
        <v>369</v>
      </c>
      <c r="D187" s="9" t="str">
        <f>IF(COUNTIF([1]!Table1[[#All],[name]],Table1[[#This Row],[winner_name]])=1,"OK","ERROR")</f>
        <v>OK</v>
      </c>
      <c r="E187" s="9" t="str">
        <f>IF(COUNTIF([1]!Table1[[#All],[name]],Table1[[#This Row],[loser_name]])=1,"OK","ERROR")</f>
        <v>OK</v>
      </c>
      <c r="F187" s="10">
        <v>41621</v>
      </c>
      <c r="G187" s="7" t="s">
        <v>467</v>
      </c>
      <c r="H187" s="7" t="str">
        <f>VLOOKUP(Table1[[#This Row],[tourney_id]],tournaments!A:F,6,FALSE)</f>
        <v>Milovice, Czech Republic</v>
      </c>
    </row>
    <row r="188" spans="1:8" x14ac:dyDescent="0.3">
      <c r="A188" s="7" t="s">
        <v>164</v>
      </c>
      <c r="B188" s="7" t="s">
        <v>248</v>
      </c>
      <c r="C188" s="7" t="s">
        <v>58</v>
      </c>
      <c r="D188" s="9" t="str">
        <f>IF(COUNTIF([1]!Table1[[#All],[name]],Table1[[#This Row],[winner_name]])=1,"OK","ERROR")</f>
        <v>OK</v>
      </c>
      <c r="E188" s="9" t="str">
        <f>IF(COUNTIF([1]!Table1[[#All],[name]],Table1[[#This Row],[loser_name]])=1,"OK","ERROR")</f>
        <v>OK</v>
      </c>
      <c r="F188" s="10">
        <v>41621</v>
      </c>
      <c r="G188" s="7" t="s">
        <v>467</v>
      </c>
      <c r="H188" s="7" t="str">
        <f>VLOOKUP(Table1[[#This Row],[tourney_id]],tournaments!A:F,6,FALSE)</f>
        <v>Milovice, Czech Republic</v>
      </c>
    </row>
    <row r="189" spans="1:8" x14ac:dyDescent="0.3">
      <c r="A189" s="7" t="s">
        <v>244</v>
      </c>
      <c r="B189" s="7" t="s">
        <v>180</v>
      </c>
      <c r="C189" s="7" t="s">
        <v>12</v>
      </c>
      <c r="D189" s="9" t="str">
        <f>IF(COUNTIF([1]!Table1[[#All],[name]],Table1[[#This Row],[winner_name]])=1,"OK","ERROR")</f>
        <v>OK</v>
      </c>
      <c r="E189" s="9" t="str">
        <f>IF(COUNTIF([1]!Table1[[#All],[name]],Table1[[#This Row],[loser_name]])=1,"OK","ERROR")</f>
        <v>OK</v>
      </c>
      <c r="F189" s="10">
        <v>41622</v>
      </c>
      <c r="G189" s="7" t="s">
        <v>468</v>
      </c>
      <c r="H189" s="7" t="str">
        <f>VLOOKUP(Table1[[#This Row],[tourney_id]],tournaments!A:F,6,FALSE)</f>
        <v>Milovice, Czech Republic</v>
      </c>
    </row>
    <row r="190" spans="1:8" x14ac:dyDescent="0.3">
      <c r="A190" s="7" t="s">
        <v>184</v>
      </c>
      <c r="B190" s="7" t="s">
        <v>370</v>
      </c>
      <c r="C190" s="7" t="s">
        <v>371</v>
      </c>
      <c r="D190" s="9" t="str">
        <f>IF(COUNTIF([1]!Table1[[#All],[name]],Table1[[#This Row],[winner_name]])=1,"OK","ERROR")</f>
        <v>OK</v>
      </c>
      <c r="E190" s="9" t="str">
        <f>IF(COUNTIF([1]!Table1[[#All],[name]],Table1[[#This Row],[loser_name]])=1,"OK","ERROR")</f>
        <v>OK</v>
      </c>
      <c r="F190" s="10">
        <v>41622</v>
      </c>
      <c r="G190" s="7" t="s">
        <v>468</v>
      </c>
      <c r="H190" s="7" t="str">
        <f>VLOOKUP(Table1[[#This Row],[tourney_id]],tournaments!A:F,6,FALSE)</f>
        <v>Milovice, Czech Republic</v>
      </c>
    </row>
    <row r="191" spans="1:8" x14ac:dyDescent="0.3">
      <c r="A191" s="7" t="s">
        <v>109</v>
      </c>
      <c r="B191" s="7" t="s">
        <v>132</v>
      </c>
      <c r="C191" s="7" t="s">
        <v>372</v>
      </c>
      <c r="D191" s="9" t="str">
        <f>IF(COUNTIF([1]!Table1[[#All],[name]],Table1[[#This Row],[winner_name]])=1,"OK","ERROR")</f>
        <v>OK</v>
      </c>
      <c r="E191" s="9" t="str">
        <f>IF(COUNTIF([1]!Table1[[#All],[name]],Table1[[#This Row],[loser_name]])=1,"OK","ERROR")</f>
        <v>OK</v>
      </c>
      <c r="F191" s="10">
        <v>41622</v>
      </c>
      <c r="G191" s="7" t="s">
        <v>468</v>
      </c>
      <c r="H191" s="7" t="str">
        <f>VLOOKUP(Table1[[#This Row],[tourney_id]],tournaments!A:F,6,FALSE)</f>
        <v>Milovice, Czech Republic</v>
      </c>
    </row>
    <row r="192" spans="1:8" x14ac:dyDescent="0.3">
      <c r="A192" s="7" t="s">
        <v>164</v>
      </c>
      <c r="B192" s="7" t="s">
        <v>174</v>
      </c>
      <c r="C192" s="7" t="s">
        <v>332</v>
      </c>
      <c r="D192" s="9" t="str">
        <f>IF(COUNTIF([1]!Table1[[#All],[name]],Table1[[#This Row],[winner_name]])=1,"OK","ERROR")</f>
        <v>OK</v>
      </c>
      <c r="E192" s="9" t="str">
        <f>IF(COUNTIF([1]!Table1[[#All],[name]],Table1[[#This Row],[loser_name]])=1,"OK","ERROR")</f>
        <v>OK</v>
      </c>
      <c r="F192" s="10">
        <v>41622</v>
      </c>
      <c r="G192" s="7" t="s">
        <v>468</v>
      </c>
      <c r="H192" s="7" t="str">
        <f>VLOOKUP(Table1[[#This Row],[tourney_id]],tournaments!A:F,6,FALSE)</f>
        <v>Milovice, Czech Republic</v>
      </c>
    </row>
    <row r="193" spans="1:8" x14ac:dyDescent="0.3">
      <c r="A193" s="7" t="s">
        <v>192</v>
      </c>
      <c r="B193" s="7" t="s">
        <v>180</v>
      </c>
      <c r="C193" s="7" t="s">
        <v>25</v>
      </c>
      <c r="D193" s="9" t="str">
        <f>IF(COUNTIF([1]!Table1[[#All],[name]],Table1[[#This Row],[winner_name]])=1,"OK","ERROR")</f>
        <v>OK</v>
      </c>
      <c r="E193" s="9" t="str">
        <f>IF(COUNTIF([1]!Table1[[#All],[name]],Table1[[#This Row],[loser_name]])=1,"OK","ERROR")</f>
        <v>OK</v>
      </c>
      <c r="F193" s="10">
        <v>41623</v>
      </c>
      <c r="G193" s="7" t="s">
        <v>469</v>
      </c>
      <c r="H193" s="7" t="str">
        <f>VLOOKUP(Table1[[#This Row],[tourney_id]],tournaments!A:F,6,FALSE)</f>
        <v>Milovice, Czech Republic</v>
      </c>
    </row>
    <row r="194" spans="1:8" x14ac:dyDescent="0.3">
      <c r="A194" s="7" t="s">
        <v>117</v>
      </c>
      <c r="B194" s="7" t="s">
        <v>370</v>
      </c>
      <c r="C194" s="7" t="s">
        <v>70</v>
      </c>
      <c r="D194" s="9" t="str">
        <f>IF(COUNTIF([1]!Table1[[#All],[name]],Table1[[#This Row],[winner_name]])=1,"OK","ERROR")</f>
        <v>OK</v>
      </c>
      <c r="E194" s="9" t="str">
        <f>IF(COUNTIF([1]!Table1[[#All],[name]],Table1[[#This Row],[loser_name]])=1,"OK","ERROR")</f>
        <v>OK</v>
      </c>
      <c r="F194" s="10">
        <v>41623</v>
      </c>
      <c r="G194" s="7" t="s">
        <v>469</v>
      </c>
      <c r="H194" s="7" t="str">
        <f>VLOOKUP(Table1[[#This Row],[tourney_id]],tournaments!A:F,6,FALSE)</f>
        <v>Milovice, Czech Republic</v>
      </c>
    </row>
    <row r="195" spans="1:8" x14ac:dyDescent="0.3">
      <c r="A195" s="7" t="s">
        <v>201</v>
      </c>
      <c r="B195" s="7" t="s">
        <v>109</v>
      </c>
      <c r="C195" s="7" t="s">
        <v>23</v>
      </c>
      <c r="D195" s="9" t="str">
        <f>IF(COUNTIF([1]!Table1[[#All],[name]],Table1[[#This Row],[winner_name]])=1,"OK","ERROR")</f>
        <v>OK</v>
      </c>
      <c r="E195" s="9" t="str">
        <f>IF(COUNTIF([1]!Table1[[#All],[name]],Table1[[#This Row],[loser_name]])=1,"OK","ERROR")</f>
        <v>OK</v>
      </c>
      <c r="F195" s="10">
        <v>41623</v>
      </c>
      <c r="G195" s="7" t="s">
        <v>469</v>
      </c>
      <c r="H195" s="7" t="str">
        <f>VLOOKUP(Table1[[#This Row],[tourney_id]],tournaments!A:F,6,FALSE)</f>
        <v>Milovice, Czech Republic</v>
      </c>
    </row>
    <row r="196" spans="1:8" x14ac:dyDescent="0.3">
      <c r="A196" s="7" t="s">
        <v>248</v>
      </c>
      <c r="B196" s="9" t="s">
        <v>173</v>
      </c>
      <c r="C196" s="7" t="s">
        <v>14</v>
      </c>
      <c r="D196" s="9" t="str">
        <f>IF(COUNTIF([1]!Table1[[#All],[name]],Table1[[#This Row],[winner_name]])=1,"OK","ERROR")</f>
        <v>OK</v>
      </c>
      <c r="E196" s="9" t="str">
        <f>IF(COUNTIF([1]!Table1[[#All],[name]],Table1[[#This Row],[loser_name]])=1,"OK","ERROR")</f>
        <v>OK</v>
      </c>
      <c r="F196" s="10">
        <v>41623</v>
      </c>
      <c r="G196" s="7" t="s">
        <v>469</v>
      </c>
      <c r="H196" s="7" t="str">
        <f>VLOOKUP(Table1[[#This Row],[tourney_id]],tournaments!A:F,6,FALSE)</f>
        <v>Milovice, Czech Republic</v>
      </c>
    </row>
    <row r="197" spans="1:8" x14ac:dyDescent="0.3">
      <c r="A197" s="7" t="s">
        <v>252</v>
      </c>
      <c r="B197" s="7" t="s">
        <v>228</v>
      </c>
      <c r="C197" s="7" t="s">
        <v>53</v>
      </c>
      <c r="D197" s="9" t="str">
        <f>IF(COUNTIF([1]!Table1[[#All],[name]],Table1[[#This Row],[winner_name]])=1,"OK","ERROR")</f>
        <v>OK</v>
      </c>
      <c r="E197" s="9" t="str">
        <f>IF(COUNTIF([1]!Table1[[#All],[name]],Table1[[#This Row],[loser_name]])=1,"OK","ERROR")</f>
        <v>OK</v>
      </c>
      <c r="F197" s="10">
        <v>41624</v>
      </c>
      <c r="G197" s="7" t="s">
        <v>470</v>
      </c>
      <c r="H197" s="7" t="str">
        <f>VLOOKUP(Table1[[#This Row],[tourney_id]],tournaments!A:F,6,FALSE)</f>
        <v>Prostejov, Czech Republic</v>
      </c>
    </row>
    <row r="198" spans="1:8" x14ac:dyDescent="0.3">
      <c r="A198" s="7" t="s">
        <v>233</v>
      </c>
      <c r="B198" s="7" t="s">
        <v>139</v>
      </c>
      <c r="C198" s="7" t="s">
        <v>25</v>
      </c>
      <c r="D198" s="9" t="str">
        <f>IF(COUNTIF([1]!Table1[[#All],[name]],Table1[[#This Row],[winner_name]])=1,"OK","ERROR")</f>
        <v>OK</v>
      </c>
      <c r="E198" s="9" t="str">
        <f>IF(COUNTIF([1]!Table1[[#All],[name]],Table1[[#This Row],[loser_name]])=1,"OK","ERROR")</f>
        <v>OK</v>
      </c>
      <c r="F198" s="10">
        <v>41624</v>
      </c>
      <c r="G198" s="7" t="s">
        <v>470</v>
      </c>
      <c r="H198" s="7" t="str">
        <f>VLOOKUP(Table1[[#This Row],[tourney_id]],tournaments!A:F,6,FALSE)</f>
        <v>Prostejov, Czech Republic</v>
      </c>
    </row>
    <row r="199" spans="1:8" x14ac:dyDescent="0.3">
      <c r="A199" s="7" t="s">
        <v>235</v>
      </c>
      <c r="B199" s="7" t="s">
        <v>171</v>
      </c>
      <c r="C199" s="7" t="s">
        <v>24</v>
      </c>
      <c r="D199" s="9" t="str">
        <f>IF(COUNTIF([1]!Table1[[#All],[name]],Table1[[#This Row],[winner_name]])=1,"OK","ERROR")</f>
        <v>OK</v>
      </c>
      <c r="E199" s="9" t="str">
        <f>IF(COUNTIF([1]!Table1[[#All],[name]],Table1[[#This Row],[loser_name]])=1,"OK","ERROR")</f>
        <v>OK</v>
      </c>
      <c r="F199" s="10">
        <v>41624</v>
      </c>
      <c r="G199" s="7" t="s">
        <v>470</v>
      </c>
      <c r="H199" s="7" t="str">
        <f>VLOOKUP(Table1[[#This Row],[tourney_id]],tournaments!A:F,6,FALSE)</f>
        <v>Prostejov, Czech Republic</v>
      </c>
    </row>
    <row r="200" spans="1:8" x14ac:dyDescent="0.3">
      <c r="A200" s="7" t="s">
        <v>129</v>
      </c>
      <c r="B200" s="7" t="s">
        <v>4</v>
      </c>
      <c r="C200" s="7" t="s">
        <v>25</v>
      </c>
      <c r="D200" s="9" t="str">
        <f>IF(COUNTIF([1]!Table1[[#All],[name]],Table1[[#This Row],[winner_name]])=1,"OK","ERROR")</f>
        <v>OK</v>
      </c>
      <c r="E200" s="9" t="str">
        <f>IF(COUNTIF([1]!Table1[[#All],[name]],Table1[[#This Row],[loser_name]])=1,"OK","ERROR")</f>
        <v>OK</v>
      </c>
      <c r="F200" s="10">
        <v>41624</v>
      </c>
      <c r="G200" s="7" t="s">
        <v>470</v>
      </c>
      <c r="H200" s="7" t="str">
        <f>VLOOKUP(Table1[[#This Row],[tourney_id]],tournaments!A:F,6,FALSE)</f>
        <v>Prostejov, Czech Republic</v>
      </c>
    </row>
    <row r="201" spans="1:8" x14ac:dyDescent="0.3">
      <c r="A201" s="7" t="s">
        <v>228</v>
      </c>
      <c r="B201" s="9" t="s">
        <v>262</v>
      </c>
      <c r="C201" s="7" t="s">
        <v>26</v>
      </c>
      <c r="D201" s="9" t="str">
        <f>IF(COUNTIF([1]!Table1[[#All],[name]],Table1[[#This Row],[winner_name]])=1,"OK","ERROR")</f>
        <v>OK</v>
      </c>
      <c r="E201" s="9" t="str">
        <f>IF(COUNTIF([1]!Table1[[#All],[name]],Table1[[#This Row],[loser_name]])=1,"OK","ERROR")</f>
        <v>OK</v>
      </c>
      <c r="F201" s="10">
        <v>41625</v>
      </c>
      <c r="G201" s="7" t="s">
        <v>471</v>
      </c>
      <c r="H201" s="7" t="str">
        <f>VLOOKUP(Table1[[#This Row],[tourney_id]],tournaments!A:F,6,FALSE)</f>
        <v>Prostejov, Czech Republic</v>
      </c>
    </row>
    <row r="202" spans="1:8" x14ac:dyDescent="0.3">
      <c r="A202" s="7" t="s">
        <v>240</v>
      </c>
      <c r="B202" s="7" t="s">
        <v>189</v>
      </c>
      <c r="C202" s="7" t="s">
        <v>12</v>
      </c>
      <c r="D202" s="9" t="str">
        <f>IF(COUNTIF([1]!Table1[[#All],[name]],Table1[[#This Row],[winner_name]])=1,"OK","ERROR")</f>
        <v>OK</v>
      </c>
      <c r="E202" s="9" t="str">
        <f>IF(COUNTIF([1]!Table1[[#All],[name]],Table1[[#This Row],[loser_name]])=1,"OK","ERROR")</f>
        <v>OK</v>
      </c>
      <c r="F202" s="10">
        <v>41625</v>
      </c>
      <c r="G202" s="7" t="s">
        <v>471</v>
      </c>
      <c r="H202" s="7" t="str">
        <f>VLOOKUP(Table1[[#This Row],[tourney_id]],tournaments!A:F,6,FALSE)</f>
        <v>Prostejov, Czech Republic</v>
      </c>
    </row>
    <row r="203" spans="1:8" x14ac:dyDescent="0.3">
      <c r="A203" s="7" t="s">
        <v>290</v>
      </c>
      <c r="B203" s="7" t="s">
        <v>113</v>
      </c>
      <c r="C203" s="7" t="s">
        <v>25</v>
      </c>
      <c r="D203" s="9" t="str">
        <f>IF(COUNTIF([1]!Table1[[#All],[name]],Table1[[#This Row],[winner_name]])=1,"OK","ERROR")</f>
        <v>OK</v>
      </c>
      <c r="E203" s="9" t="str">
        <f>IF(COUNTIF([1]!Table1[[#All],[name]],Table1[[#This Row],[loser_name]])=1,"OK","ERROR")</f>
        <v>OK</v>
      </c>
      <c r="F203" s="10">
        <v>41625</v>
      </c>
      <c r="G203" s="7" t="s">
        <v>471</v>
      </c>
      <c r="H203" s="7" t="str">
        <f>VLOOKUP(Table1[[#This Row],[tourney_id]],tournaments!A:F,6,FALSE)</f>
        <v>Prostejov, Czech Republic</v>
      </c>
    </row>
    <row r="204" spans="1:8" x14ac:dyDescent="0.3">
      <c r="A204" s="7" t="s">
        <v>373</v>
      </c>
      <c r="B204" s="7" t="s">
        <v>171</v>
      </c>
      <c r="C204" s="7" t="s">
        <v>70</v>
      </c>
      <c r="D204" s="9" t="str">
        <f>IF(COUNTIF([1]!Table1[[#All],[name]],Table1[[#This Row],[winner_name]])=1,"OK","ERROR")</f>
        <v>OK</v>
      </c>
      <c r="E204" s="9" t="str">
        <f>IF(COUNTIF([1]!Table1[[#All],[name]],Table1[[#This Row],[loser_name]])=1,"OK","ERROR")</f>
        <v>OK</v>
      </c>
      <c r="F204" s="10">
        <v>41625</v>
      </c>
      <c r="G204" s="7" t="s">
        <v>471</v>
      </c>
      <c r="H204" s="7" t="str">
        <f>VLOOKUP(Table1[[#This Row],[tourney_id]],tournaments!A:F,6,FALSE)</f>
        <v>Prostejov, Czech Republic</v>
      </c>
    </row>
    <row r="205" spans="1:8" x14ac:dyDescent="0.3">
      <c r="A205" s="7" t="s">
        <v>252</v>
      </c>
      <c r="B205" s="7" t="s">
        <v>240</v>
      </c>
      <c r="C205" s="7" t="s">
        <v>26</v>
      </c>
      <c r="D205" s="9" t="str">
        <f>IF(COUNTIF([1]!Table1[[#All],[name]],Table1[[#This Row],[winner_name]])=1,"OK","ERROR")</f>
        <v>OK</v>
      </c>
      <c r="E205" s="9" t="str">
        <f>IF(COUNTIF([1]!Table1[[#All],[name]],Table1[[#This Row],[loser_name]])=1,"OK","ERROR")</f>
        <v>OK</v>
      </c>
      <c r="F205" s="10">
        <v>41626</v>
      </c>
      <c r="G205" s="7" t="s">
        <v>472</v>
      </c>
      <c r="H205" s="7" t="str">
        <f>VLOOKUP(Table1[[#This Row],[tourney_id]],tournaments!A:F,6,FALSE)</f>
        <v>Prostejov, Czech Republic</v>
      </c>
    </row>
    <row r="206" spans="1:8" x14ac:dyDescent="0.3">
      <c r="A206" s="7" t="s">
        <v>233</v>
      </c>
      <c r="B206" s="7" t="s">
        <v>113</v>
      </c>
      <c r="C206" s="7" t="s">
        <v>29</v>
      </c>
      <c r="D206" s="9" t="str">
        <f>IF(COUNTIF([1]!Table1[[#All],[name]],Table1[[#This Row],[winner_name]])=1,"OK","ERROR")</f>
        <v>OK</v>
      </c>
      <c r="E206" s="9" t="str">
        <f>IF(COUNTIF([1]!Table1[[#All],[name]],Table1[[#This Row],[loser_name]])=1,"OK","ERROR")</f>
        <v>OK</v>
      </c>
      <c r="F206" s="10">
        <v>41626</v>
      </c>
      <c r="G206" s="7" t="s">
        <v>472</v>
      </c>
      <c r="H206" s="7" t="str">
        <f>VLOOKUP(Table1[[#This Row],[tourney_id]],tournaments!A:F,6,FALSE)</f>
        <v>Prostejov, Czech Republic</v>
      </c>
    </row>
    <row r="207" spans="1:8" x14ac:dyDescent="0.3">
      <c r="A207" s="7" t="s">
        <v>235</v>
      </c>
      <c r="B207" s="7" t="s">
        <v>373</v>
      </c>
      <c r="C207" s="7" t="s">
        <v>46</v>
      </c>
      <c r="D207" s="9" t="str">
        <f>IF(COUNTIF([1]!Table1[[#All],[name]],Table1[[#This Row],[winner_name]])=1,"OK","ERROR")</f>
        <v>OK</v>
      </c>
      <c r="E207" s="9" t="str">
        <f>IF(COUNTIF([1]!Table1[[#All],[name]],Table1[[#This Row],[loser_name]])=1,"OK","ERROR")</f>
        <v>OK</v>
      </c>
      <c r="F207" s="10">
        <v>41626</v>
      </c>
      <c r="G207" s="7" t="s">
        <v>472</v>
      </c>
      <c r="H207" s="7" t="str">
        <f>VLOOKUP(Table1[[#This Row],[tourney_id]],tournaments!A:F,6,FALSE)</f>
        <v>Prostejov, Czech Republic</v>
      </c>
    </row>
    <row r="208" spans="1:8" x14ac:dyDescent="0.3">
      <c r="A208" s="7" t="s">
        <v>254</v>
      </c>
      <c r="B208" s="7" t="s">
        <v>209</v>
      </c>
      <c r="C208" s="7" t="s">
        <v>10</v>
      </c>
      <c r="D208" s="9" t="str">
        <f>IF(COUNTIF([1]!Table1[[#All],[name]],Table1[[#This Row],[winner_name]])=1,"OK","ERROR")</f>
        <v>OK</v>
      </c>
      <c r="E208" s="9" t="str">
        <f>IF(COUNTIF([1]!Table1[[#All],[name]],Table1[[#This Row],[loser_name]])=1,"OK","ERROR")</f>
        <v>OK</v>
      </c>
      <c r="F208" s="10">
        <v>41626</v>
      </c>
      <c r="G208" s="7" t="s">
        <v>472</v>
      </c>
      <c r="H208" s="7" t="str">
        <f>VLOOKUP(Table1[[#This Row],[tourney_id]],tournaments!A:F,6,FALSE)</f>
        <v>Prostejov, Czech Republic</v>
      </c>
    </row>
    <row r="209" spans="1:8" x14ac:dyDescent="0.3">
      <c r="A209" s="7" t="s">
        <v>128</v>
      </c>
      <c r="B209" s="7" t="s">
        <v>112</v>
      </c>
      <c r="C209" s="7" t="s">
        <v>26</v>
      </c>
      <c r="D209" s="9" t="str">
        <f>IF(COUNTIF([1]!Table1[[#All],[name]],Table1[[#This Row],[winner_name]])=1,"OK","ERROR")</f>
        <v>OK</v>
      </c>
      <c r="E209" s="9" t="str">
        <f>IF(COUNTIF([1]!Table1[[#All],[name]],Table1[[#This Row],[loser_name]])=1,"OK","ERROR")</f>
        <v>OK</v>
      </c>
      <c r="F209" s="10">
        <v>41624</v>
      </c>
      <c r="G209" s="7" t="s">
        <v>473</v>
      </c>
      <c r="H209" s="7" t="str">
        <f>VLOOKUP(Table1[[#This Row],[tourney_id]],tournaments!A:F,6,FALSE)</f>
        <v>Prerov, Czech Republic</v>
      </c>
    </row>
    <row r="210" spans="1:8" x14ac:dyDescent="0.3">
      <c r="A210" s="7" t="s">
        <v>249</v>
      </c>
      <c r="B210" s="7" t="s">
        <v>172</v>
      </c>
      <c r="C210" s="7" t="s">
        <v>25</v>
      </c>
      <c r="D210" s="9" t="str">
        <f>IF(COUNTIF([1]!Table1[[#All],[name]],Table1[[#This Row],[winner_name]])=1,"OK","ERROR")</f>
        <v>OK</v>
      </c>
      <c r="E210" s="9" t="str">
        <f>IF(COUNTIF([1]!Table1[[#All],[name]],Table1[[#This Row],[loser_name]])=1,"OK","ERROR")</f>
        <v>OK</v>
      </c>
      <c r="F210" s="10">
        <v>41624</v>
      </c>
      <c r="G210" s="7" t="s">
        <v>473</v>
      </c>
      <c r="H210" s="7" t="str">
        <f>VLOOKUP(Table1[[#This Row],[tourney_id]],tournaments!A:F,6,FALSE)</f>
        <v>Prerov, Czech Republic</v>
      </c>
    </row>
    <row r="211" spans="1:8" x14ac:dyDescent="0.3">
      <c r="A211" s="7" t="s">
        <v>251</v>
      </c>
      <c r="B211" s="7" t="s">
        <v>266</v>
      </c>
      <c r="C211" s="7" t="s">
        <v>374</v>
      </c>
      <c r="D211" s="9" t="str">
        <f>IF(COUNTIF([1]!Table1[[#All],[name]],Table1[[#This Row],[winner_name]])=1,"OK","ERROR")</f>
        <v>OK</v>
      </c>
      <c r="E211" s="9" t="str">
        <f>IF(COUNTIF([1]!Table1[[#All],[name]],Table1[[#This Row],[loser_name]])=1,"OK","ERROR")</f>
        <v>OK</v>
      </c>
      <c r="F211" s="10">
        <v>41624</v>
      </c>
      <c r="G211" s="7" t="s">
        <v>473</v>
      </c>
      <c r="H211" s="7" t="str">
        <f>VLOOKUP(Table1[[#This Row],[tourney_id]],tournaments!A:F,6,FALSE)</f>
        <v>Prerov, Czech Republic</v>
      </c>
    </row>
    <row r="212" spans="1:8" x14ac:dyDescent="0.3">
      <c r="A212" s="7" t="s">
        <v>121</v>
      </c>
      <c r="B212" s="7" t="s">
        <v>242</v>
      </c>
      <c r="C212" s="7" t="s">
        <v>12</v>
      </c>
      <c r="D212" s="9" t="str">
        <f>IF(COUNTIF([1]!Table1[[#All],[name]],Table1[[#This Row],[winner_name]])=1,"OK","ERROR")</f>
        <v>OK</v>
      </c>
      <c r="E212" s="9" t="str">
        <f>IF(COUNTIF([1]!Table1[[#All],[name]],Table1[[#This Row],[loser_name]])=1,"OK","ERROR")</f>
        <v>OK</v>
      </c>
      <c r="F212" s="10">
        <v>41624</v>
      </c>
      <c r="G212" s="7" t="s">
        <v>473</v>
      </c>
      <c r="H212" s="7" t="str">
        <f>VLOOKUP(Table1[[#This Row],[tourney_id]],tournaments!A:F,6,FALSE)</f>
        <v>Prerov, Czech Republic</v>
      </c>
    </row>
    <row r="213" spans="1:8" x14ac:dyDescent="0.3">
      <c r="A213" s="7" t="s">
        <v>128</v>
      </c>
      <c r="B213" s="7" t="s">
        <v>192</v>
      </c>
      <c r="C213" s="7" t="s">
        <v>46</v>
      </c>
      <c r="D213" s="9" t="str">
        <f>IF(COUNTIF([1]!Table1[[#All],[name]],Table1[[#This Row],[winner_name]])=1,"OK","ERROR")</f>
        <v>OK</v>
      </c>
      <c r="E213" s="9" t="str">
        <f>IF(COUNTIF([1]!Table1[[#All],[name]],Table1[[#This Row],[loser_name]])=1,"OK","ERROR")</f>
        <v>OK</v>
      </c>
      <c r="F213" s="10">
        <v>41625</v>
      </c>
      <c r="G213" s="7" t="s">
        <v>474</v>
      </c>
      <c r="H213" s="7" t="str">
        <f>VLOOKUP(Table1[[#This Row],[tourney_id]],tournaments!A:F,6,FALSE)</f>
        <v>Prerov, Czech Republic</v>
      </c>
    </row>
    <row r="214" spans="1:8" x14ac:dyDescent="0.3">
      <c r="A214" s="7" t="s">
        <v>249</v>
      </c>
      <c r="B214" s="7" t="s">
        <v>117</v>
      </c>
      <c r="C214" s="7" t="s">
        <v>45</v>
      </c>
      <c r="D214" s="9" t="str">
        <f>IF(COUNTIF([1]!Table1[[#All],[name]],Table1[[#This Row],[winner_name]])=1,"OK","ERROR")</f>
        <v>OK</v>
      </c>
      <c r="E214" s="9" t="str">
        <f>IF(COUNTIF([1]!Table1[[#All],[name]],Table1[[#This Row],[loser_name]])=1,"OK","ERROR")</f>
        <v>OK</v>
      </c>
      <c r="F214" s="10">
        <v>41625</v>
      </c>
      <c r="G214" s="7" t="s">
        <v>474</v>
      </c>
      <c r="H214" s="7" t="str">
        <f>VLOOKUP(Table1[[#This Row],[tourney_id]],tournaments!A:F,6,FALSE)</f>
        <v>Prerov, Czech Republic</v>
      </c>
    </row>
    <row r="215" spans="1:8" x14ac:dyDescent="0.3">
      <c r="A215" s="7" t="s">
        <v>251</v>
      </c>
      <c r="B215" s="9" t="s">
        <v>375</v>
      </c>
      <c r="C215" s="7" t="s">
        <v>20</v>
      </c>
      <c r="D215" s="9" t="str">
        <f>IF(COUNTIF([1]!Table1[[#All],[name]],Table1[[#This Row],[winner_name]])=1,"OK","ERROR")</f>
        <v>OK</v>
      </c>
      <c r="E215" s="9" t="str">
        <f>IF(COUNTIF([1]!Table1[[#All],[name]],Table1[[#This Row],[loser_name]])=1,"OK","ERROR")</f>
        <v>OK</v>
      </c>
      <c r="F215" s="10">
        <v>41625</v>
      </c>
      <c r="G215" s="7" t="s">
        <v>474</v>
      </c>
      <c r="H215" s="7" t="str">
        <f>VLOOKUP(Table1[[#This Row],[tourney_id]],tournaments!A:F,6,FALSE)</f>
        <v>Prerov, Czech Republic</v>
      </c>
    </row>
    <row r="216" spans="1:8" x14ac:dyDescent="0.3">
      <c r="A216" s="7" t="s">
        <v>121</v>
      </c>
      <c r="B216" s="7" t="s">
        <v>248</v>
      </c>
      <c r="C216" s="7" t="s">
        <v>376</v>
      </c>
      <c r="D216" s="9" t="str">
        <f>IF(COUNTIF([1]!Table1[[#All],[name]],Table1[[#This Row],[winner_name]])=1,"OK","ERROR")</f>
        <v>OK</v>
      </c>
      <c r="E216" s="9" t="str">
        <f>IF(COUNTIF([1]!Table1[[#All],[name]],Table1[[#This Row],[loser_name]])=1,"OK","ERROR")</f>
        <v>OK</v>
      </c>
      <c r="F216" s="10">
        <v>41625</v>
      </c>
      <c r="G216" s="7" t="s">
        <v>474</v>
      </c>
      <c r="H216" s="7" t="str">
        <f>VLOOKUP(Table1[[#This Row],[tourney_id]],tournaments!A:F,6,FALSE)</f>
        <v>Prerov, Czech Republic</v>
      </c>
    </row>
    <row r="217" spans="1:8" x14ac:dyDescent="0.3">
      <c r="A217" s="7" t="s">
        <v>192</v>
      </c>
      <c r="B217" s="7" t="s">
        <v>112</v>
      </c>
      <c r="C217" s="7" t="s">
        <v>377</v>
      </c>
      <c r="D217" s="9" t="str">
        <f>IF(COUNTIF([1]!Table1[[#All],[name]],Table1[[#This Row],[winner_name]])=1,"OK","ERROR")</f>
        <v>OK</v>
      </c>
      <c r="E217" s="9" t="str">
        <f>IF(COUNTIF([1]!Table1[[#All],[name]],Table1[[#This Row],[loser_name]])=1,"OK","ERROR")</f>
        <v>OK</v>
      </c>
      <c r="F217" s="10">
        <v>41626</v>
      </c>
      <c r="G217" s="7" t="s">
        <v>475</v>
      </c>
      <c r="H217" s="7" t="str">
        <f>VLOOKUP(Table1[[#This Row],[tourney_id]],tournaments!A:F,6,FALSE)</f>
        <v>Prerov, Czech Republic</v>
      </c>
    </row>
    <row r="218" spans="1:8" x14ac:dyDescent="0.3">
      <c r="A218" s="7" t="s">
        <v>117</v>
      </c>
      <c r="B218" s="7" t="s">
        <v>172</v>
      </c>
      <c r="C218" s="7" t="s">
        <v>378</v>
      </c>
      <c r="D218" s="9" t="str">
        <f>IF(COUNTIF([1]!Table1[[#All],[name]],Table1[[#This Row],[winner_name]])=1,"OK","ERROR")</f>
        <v>OK</v>
      </c>
      <c r="E218" s="9" t="str">
        <f>IF(COUNTIF([1]!Table1[[#All],[name]],Table1[[#This Row],[loser_name]])=1,"OK","ERROR")</f>
        <v>OK</v>
      </c>
      <c r="F218" s="10">
        <v>41626</v>
      </c>
      <c r="G218" s="7" t="s">
        <v>475</v>
      </c>
      <c r="H218" s="7" t="str">
        <f>VLOOKUP(Table1[[#This Row],[tourney_id]],tournaments!A:F,6,FALSE)</f>
        <v>Prerov, Czech Republic</v>
      </c>
    </row>
    <row r="219" spans="1:8" x14ac:dyDescent="0.3">
      <c r="A219" s="7" t="s">
        <v>266</v>
      </c>
      <c r="B219" s="7" t="s">
        <v>212</v>
      </c>
      <c r="C219" s="7" t="s">
        <v>29</v>
      </c>
      <c r="D219" s="9" t="str">
        <f>IF(COUNTIF([1]!Table1[[#All],[name]],Table1[[#This Row],[winner_name]])=1,"OK","ERROR")</f>
        <v>OK</v>
      </c>
      <c r="E219" s="9" t="str">
        <f>IF(COUNTIF([1]!Table1[[#All],[name]],Table1[[#This Row],[loser_name]])=1,"OK","ERROR")</f>
        <v>OK</v>
      </c>
      <c r="F219" s="10">
        <v>41626</v>
      </c>
      <c r="G219" s="7" t="s">
        <v>475</v>
      </c>
      <c r="H219" s="7" t="str">
        <f>VLOOKUP(Table1[[#This Row],[tourney_id]],tournaments!A:F,6,FALSE)</f>
        <v>Prerov, Czech Republic</v>
      </c>
    </row>
    <row r="220" spans="1:8" x14ac:dyDescent="0.3">
      <c r="A220" s="7" t="s">
        <v>114</v>
      </c>
      <c r="B220" s="7" t="s">
        <v>248</v>
      </c>
      <c r="C220" s="7" t="s">
        <v>25</v>
      </c>
      <c r="D220" s="9" t="str">
        <f>IF(COUNTIF([1]!Table1[[#All],[name]],Table1[[#This Row],[winner_name]])=1,"OK","ERROR")</f>
        <v>OK</v>
      </c>
      <c r="E220" s="9" t="str">
        <f>IF(COUNTIF([1]!Table1[[#All],[name]],Table1[[#This Row],[loser_name]])=1,"OK","ERROR")</f>
        <v>OK</v>
      </c>
      <c r="F220" s="10">
        <v>41626</v>
      </c>
      <c r="G220" s="7" t="s">
        <v>475</v>
      </c>
      <c r="H220" s="7" t="str">
        <f>VLOOKUP(Table1[[#This Row],[tourney_id]],tournaments!A:F,6,FALSE)</f>
        <v>Prerov, Czech Republic</v>
      </c>
    </row>
    <row r="221" spans="1:8" x14ac:dyDescent="0.3">
      <c r="A221" s="7" t="s">
        <v>180</v>
      </c>
      <c r="B221" s="7" t="s">
        <v>214</v>
      </c>
      <c r="C221" s="7" t="s">
        <v>10</v>
      </c>
      <c r="D221" s="9" t="str">
        <f>IF(COUNTIF([1]!Table1[[#All],[name]],Table1[[#This Row],[winner_name]])=1,"OK","ERROR")</f>
        <v>OK</v>
      </c>
      <c r="E221" s="9" t="str">
        <f>IF(COUNTIF([1]!Table1[[#All],[name]],Table1[[#This Row],[loser_name]])=1,"OK","ERROR")</f>
        <v>OK</v>
      </c>
      <c r="F221" s="10">
        <v>41624</v>
      </c>
      <c r="G221" s="7" t="s">
        <v>476</v>
      </c>
      <c r="H221" s="7" t="str">
        <f>VLOOKUP(Table1[[#This Row],[tourney_id]],tournaments!A:F,6,FALSE)</f>
        <v>Milovice, Czech Republic</v>
      </c>
    </row>
    <row r="222" spans="1:8" x14ac:dyDescent="0.3">
      <c r="A222" s="7" t="s">
        <v>370</v>
      </c>
      <c r="B222" s="7" t="s">
        <v>149</v>
      </c>
      <c r="C222" s="7" t="s">
        <v>13</v>
      </c>
      <c r="D222" s="9" t="str">
        <f>IF(COUNTIF([1]!Table1[[#All],[name]],Table1[[#This Row],[winner_name]])=1,"OK","ERROR")</f>
        <v>OK</v>
      </c>
      <c r="E222" s="9" t="str">
        <f>IF(COUNTIF([1]!Table1[[#All],[name]],Table1[[#This Row],[loser_name]])=1,"OK","ERROR")</f>
        <v>OK</v>
      </c>
      <c r="F222" s="10">
        <v>41624</v>
      </c>
      <c r="G222" s="7" t="s">
        <v>476</v>
      </c>
      <c r="H222" s="7" t="str">
        <f>VLOOKUP(Table1[[#This Row],[tourney_id]],tournaments!A:F,6,FALSE)</f>
        <v>Milovice, Czech Republic</v>
      </c>
    </row>
    <row r="223" spans="1:8" x14ac:dyDescent="0.3">
      <c r="A223" s="7" t="s">
        <v>109</v>
      </c>
      <c r="B223" s="7" t="s">
        <v>215</v>
      </c>
      <c r="C223" s="7" t="s">
        <v>379</v>
      </c>
      <c r="D223" s="9" t="str">
        <f>IF(COUNTIF([1]!Table1[[#All],[name]],Table1[[#This Row],[winner_name]])=1,"OK","ERROR")</f>
        <v>OK</v>
      </c>
      <c r="E223" s="9" t="str">
        <f>IF(COUNTIF([1]!Table1[[#All],[name]],Table1[[#This Row],[loser_name]])=1,"OK","ERROR")</f>
        <v>OK</v>
      </c>
      <c r="F223" s="10">
        <v>41624</v>
      </c>
      <c r="G223" s="7" t="s">
        <v>476</v>
      </c>
      <c r="H223" s="7" t="str">
        <f>VLOOKUP(Table1[[#This Row],[tourney_id]],tournaments!A:F,6,FALSE)</f>
        <v>Milovice, Czech Republic</v>
      </c>
    </row>
    <row r="224" spans="1:8" x14ac:dyDescent="0.3">
      <c r="A224" s="7" t="s">
        <v>174</v>
      </c>
      <c r="B224" s="7" t="s">
        <v>202</v>
      </c>
      <c r="C224" s="7" t="s">
        <v>18</v>
      </c>
      <c r="D224" s="9" t="str">
        <f>IF(COUNTIF([1]!Table1[[#All],[name]],Table1[[#This Row],[winner_name]])=1,"OK","ERROR")</f>
        <v>OK</v>
      </c>
      <c r="E224" s="9" t="str">
        <f>IF(COUNTIF([1]!Table1[[#All],[name]],Table1[[#This Row],[loser_name]])=1,"OK","ERROR")</f>
        <v>OK</v>
      </c>
      <c r="F224" s="10">
        <v>41624</v>
      </c>
      <c r="G224" s="7" t="s">
        <v>476</v>
      </c>
      <c r="H224" s="7" t="str">
        <f>VLOOKUP(Table1[[#This Row],[tourney_id]],tournaments!A:F,6,FALSE)</f>
        <v>Milovice, Czech Republic</v>
      </c>
    </row>
    <row r="225" spans="1:8" x14ac:dyDescent="0.3">
      <c r="A225" s="7" t="s">
        <v>128</v>
      </c>
      <c r="B225" s="7" t="s">
        <v>252</v>
      </c>
      <c r="C225" s="7" t="s">
        <v>311</v>
      </c>
      <c r="D225" s="9" t="str">
        <f>IF(COUNTIF([1]!Table1[[#All],[name]],Table1[[#This Row],[winner_name]])=1,"OK","ERROR")</f>
        <v>OK</v>
      </c>
      <c r="E225" s="9" t="str">
        <f>IF(COUNTIF([1]!Table1[[#All],[name]],Table1[[#This Row],[loser_name]])=1,"OK","ERROR")</f>
        <v>OK</v>
      </c>
      <c r="F225" s="10">
        <v>41627</v>
      </c>
      <c r="G225" s="7" t="s">
        <v>477</v>
      </c>
      <c r="H225" s="7" t="str">
        <f>VLOOKUP(Table1[[#This Row],[tourney_id]],tournaments!A:F,6,FALSE)</f>
        <v>Prostejov, Czech Republic</v>
      </c>
    </row>
    <row r="226" spans="1:8" x14ac:dyDescent="0.3">
      <c r="A226" s="7" t="s">
        <v>233</v>
      </c>
      <c r="B226" s="7" t="s">
        <v>251</v>
      </c>
      <c r="C226" s="7" t="s">
        <v>46</v>
      </c>
      <c r="D226" s="9" t="str">
        <f>IF(COUNTIF([1]!Table1[[#All],[name]],Table1[[#This Row],[winner_name]])=1,"OK","ERROR")</f>
        <v>OK</v>
      </c>
      <c r="E226" s="9" t="str">
        <f>IF(COUNTIF([1]!Table1[[#All],[name]],Table1[[#This Row],[loser_name]])=1,"OK","ERROR")</f>
        <v>OK</v>
      </c>
      <c r="F226" s="10">
        <v>41627</v>
      </c>
      <c r="G226" s="7" t="s">
        <v>477</v>
      </c>
      <c r="H226" s="7" t="str">
        <f>VLOOKUP(Table1[[#This Row],[tourney_id]],tournaments!A:F,6,FALSE)</f>
        <v>Prostejov, Czech Republic</v>
      </c>
    </row>
    <row r="227" spans="1:8" x14ac:dyDescent="0.3">
      <c r="A227" s="7" t="s">
        <v>235</v>
      </c>
      <c r="B227" s="7" t="s">
        <v>187</v>
      </c>
      <c r="C227" s="7" t="s">
        <v>20</v>
      </c>
      <c r="D227" s="9" t="str">
        <f>IF(COUNTIF([1]!Table1[[#All],[name]],Table1[[#This Row],[winner_name]])=1,"OK","ERROR")</f>
        <v>OK</v>
      </c>
      <c r="E227" s="9" t="str">
        <f>IF(COUNTIF([1]!Table1[[#All],[name]],Table1[[#This Row],[loser_name]])=1,"OK","ERROR")</f>
        <v>OK</v>
      </c>
      <c r="F227" s="10">
        <v>41627</v>
      </c>
      <c r="G227" s="7" t="s">
        <v>477</v>
      </c>
      <c r="H227" s="7" t="str">
        <f>VLOOKUP(Table1[[#This Row],[tourney_id]],tournaments!A:F,6,FALSE)</f>
        <v>Prostejov, Czech Republic</v>
      </c>
    </row>
    <row r="228" spans="1:8" x14ac:dyDescent="0.3">
      <c r="A228" s="7" t="s">
        <v>254</v>
      </c>
      <c r="B228" s="7" t="s">
        <v>380</v>
      </c>
      <c r="C228" s="7" t="s">
        <v>74</v>
      </c>
      <c r="D228" s="9" t="str">
        <f>IF(COUNTIF([1]!Table1[[#All],[name]],Table1[[#This Row],[winner_name]])=1,"OK","ERROR")</f>
        <v>OK</v>
      </c>
      <c r="E228" s="9" t="str">
        <f>IF(COUNTIF([1]!Table1[[#All],[name]],Table1[[#This Row],[loser_name]])=1,"OK","ERROR")</f>
        <v>OK</v>
      </c>
      <c r="F228" s="10">
        <v>41627</v>
      </c>
      <c r="G228" s="7" t="s">
        <v>477</v>
      </c>
      <c r="H228" s="7" t="str">
        <f>VLOOKUP(Table1[[#This Row],[tourney_id]],tournaments!A:F,6,FALSE)</f>
        <v>Prostejov, Czech Republic</v>
      </c>
    </row>
    <row r="229" spans="1:8" x14ac:dyDescent="0.3">
      <c r="A229" s="7" t="s">
        <v>244</v>
      </c>
      <c r="B229" s="7" t="s">
        <v>259</v>
      </c>
      <c r="C229" s="7" t="s">
        <v>260</v>
      </c>
      <c r="D229" s="9" t="str">
        <f>IF(COUNTIF([1]!Table1[[#All],[name]],Table1[[#This Row],[winner_name]])=1,"OK","ERROR")</f>
        <v>OK</v>
      </c>
      <c r="E229" s="9" t="str">
        <f>IF(COUNTIF([1]!Table1[[#All],[name]],Table1[[#This Row],[loser_name]])=1,"OK","ERROR")</f>
        <v>OK</v>
      </c>
      <c r="F229" s="10">
        <v>41988</v>
      </c>
      <c r="G229" s="7" t="s">
        <v>478</v>
      </c>
      <c r="H229" s="7" t="str">
        <f>VLOOKUP(Table1[[#This Row],[tourney_id]],tournaments!A:F,6,FALSE)</f>
        <v>Milovice, Czech Republic</v>
      </c>
    </row>
    <row r="230" spans="1:8" x14ac:dyDescent="0.3">
      <c r="A230" s="7" t="s">
        <v>132</v>
      </c>
      <c r="B230" s="7" t="s">
        <v>174</v>
      </c>
      <c r="C230" s="7" t="s">
        <v>23</v>
      </c>
      <c r="D230" s="9" t="str">
        <f>IF(COUNTIF([1]!Table1[[#All],[name]],Table1[[#This Row],[winner_name]])=1,"OK","ERROR")</f>
        <v>OK</v>
      </c>
      <c r="E230" s="9" t="str">
        <f>IF(COUNTIF([1]!Table1[[#All],[name]],Table1[[#This Row],[loser_name]])=1,"OK","ERROR")</f>
        <v>OK</v>
      </c>
      <c r="F230" s="10">
        <v>41988</v>
      </c>
      <c r="G230" s="7" t="s">
        <v>478</v>
      </c>
      <c r="H230" s="7" t="str">
        <f>VLOOKUP(Table1[[#This Row],[tourney_id]],tournaments!A:F,6,FALSE)</f>
        <v>Milovice, Czech Republic</v>
      </c>
    </row>
    <row r="231" spans="1:8" x14ac:dyDescent="0.3">
      <c r="A231" s="7" t="s">
        <v>223</v>
      </c>
      <c r="B231" s="7" t="s">
        <v>261</v>
      </c>
      <c r="C231" s="7" t="s">
        <v>11</v>
      </c>
      <c r="D231" s="9" t="str">
        <f>IF(COUNTIF([1]!Table1[[#All],[name]],Table1[[#This Row],[winner_name]])=1,"OK","ERROR")</f>
        <v>OK</v>
      </c>
      <c r="E231" s="9" t="str">
        <f>IF(COUNTIF([1]!Table1[[#All],[name]],Table1[[#This Row],[loser_name]])=1,"OK","ERROR")</f>
        <v>OK</v>
      </c>
      <c r="F231" s="10">
        <v>41988</v>
      </c>
      <c r="G231" s="7" t="s">
        <v>478</v>
      </c>
      <c r="H231" s="7" t="str">
        <f>VLOOKUP(Table1[[#This Row],[tourney_id]],tournaments!A:F,6,FALSE)</f>
        <v>Milovice, Czech Republic</v>
      </c>
    </row>
    <row r="232" spans="1:8" x14ac:dyDescent="0.3">
      <c r="A232" s="7" t="s">
        <v>184</v>
      </c>
      <c r="B232" s="7" t="s">
        <v>163</v>
      </c>
      <c r="C232" s="7" t="s">
        <v>22</v>
      </c>
      <c r="D232" s="9" t="str">
        <f>IF(COUNTIF([1]!Table1[[#All],[name]],Table1[[#This Row],[winner_name]])=1,"OK","ERROR")</f>
        <v>OK</v>
      </c>
      <c r="E232" s="9" t="str">
        <f>IF(COUNTIF([1]!Table1[[#All],[name]],Table1[[#This Row],[loser_name]])=1,"OK","ERROR")</f>
        <v>OK</v>
      </c>
      <c r="F232" s="10">
        <v>41988</v>
      </c>
      <c r="G232" s="7" t="s">
        <v>478</v>
      </c>
      <c r="H232" s="7" t="str">
        <f>VLOOKUP(Table1[[#This Row],[tourney_id]],tournaments!A:F,6,FALSE)</f>
        <v>Milovice, Czech Republic</v>
      </c>
    </row>
    <row r="233" spans="1:8" x14ac:dyDescent="0.3">
      <c r="A233" s="7" t="s">
        <v>192</v>
      </c>
      <c r="B233" s="7" t="s">
        <v>214</v>
      </c>
      <c r="C233" s="7" t="s">
        <v>30</v>
      </c>
      <c r="D233" s="9" t="str">
        <f>IF(COUNTIF([1]!Table1[[#All],[name]],Table1[[#This Row],[winner_name]])=1,"OK","ERROR")</f>
        <v>OK</v>
      </c>
      <c r="E233" s="9" t="str">
        <f>IF(COUNTIF([1]!Table1[[#All],[name]],Table1[[#This Row],[loser_name]])=1,"OK","ERROR")</f>
        <v>OK</v>
      </c>
      <c r="F233" s="10">
        <v>41986</v>
      </c>
      <c r="G233" s="7" t="s">
        <v>479</v>
      </c>
      <c r="H233" s="7" t="str">
        <f>VLOOKUP(Table1[[#This Row],[tourney_id]],tournaments!A:F,6,FALSE)</f>
        <v>Liberec, Czech Republic</v>
      </c>
    </row>
    <row r="234" spans="1:8" x14ac:dyDescent="0.3">
      <c r="A234" s="9" t="s">
        <v>262</v>
      </c>
      <c r="B234" s="7" t="s">
        <v>215</v>
      </c>
      <c r="C234" s="7" t="s">
        <v>46</v>
      </c>
      <c r="D234" s="9" t="str">
        <f>IF(COUNTIF([1]!Table1[[#All],[name]],Table1[[#This Row],[winner_name]])=1,"OK","ERROR")</f>
        <v>OK</v>
      </c>
      <c r="E234" s="9" t="str">
        <f>IF(COUNTIF([1]!Table1[[#All],[name]],Table1[[#This Row],[loser_name]])=1,"OK","ERROR")</f>
        <v>OK</v>
      </c>
      <c r="F234" s="10">
        <v>41986</v>
      </c>
      <c r="G234" s="7" t="s">
        <v>479</v>
      </c>
      <c r="H234" s="7" t="str">
        <f>VLOOKUP(Table1[[#This Row],[tourney_id]],tournaments!A:F,6,FALSE)</f>
        <v>Liberec, Czech Republic</v>
      </c>
    </row>
    <row r="235" spans="1:8" x14ac:dyDescent="0.3">
      <c r="A235" s="7" t="s">
        <v>113</v>
      </c>
      <c r="B235" s="7" t="s">
        <v>263</v>
      </c>
      <c r="C235" s="7" t="s">
        <v>34</v>
      </c>
      <c r="D235" s="9" t="str">
        <f>IF(COUNTIF([1]!Table1[[#All],[name]],Table1[[#This Row],[winner_name]])=1,"OK","ERROR")</f>
        <v>OK</v>
      </c>
      <c r="E235" s="9" t="str">
        <f>IF(COUNTIF([1]!Table1[[#All],[name]],Table1[[#This Row],[loser_name]])=1,"OK","ERROR")</f>
        <v>OK</v>
      </c>
      <c r="F235" s="10">
        <v>41986</v>
      </c>
      <c r="G235" s="7" t="s">
        <v>479</v>
      </c>
      <c r="H235" s="7" t="str">
        <f>VLOOKUP(Table1[[#This Row],[tourney_id]],tournaments!A:F,6,FALSE)</f>
        <v>Liberec, Czech Republic</v>
      </c>
    </row>
    <row r="236" spans="1:8" x14ac:dyDescent="0.3">
      <c r="A236" s="7" t="s">
        <v>114</v>
      </c>
      <c r="B236" s="7" t="s">
        <v>264</v>
      </c>
      <c r="C236" s="7" t="s">
        <v>52</v>
      </c>
      <c r="D236" s="9" t="str">
        <f>IF(COUNTIF([1]!Table1[[#All],[name]],Table1[[#This Row],[winner_name]])=1,"OK","ERROR")</f>
        <v>OK</v>
      </c>
      <c r="E236" s="9" t="str">
        <f>IF(COUNTIF([1]!Table1[[#All],[name]],Table1[[#This Row],[loser_name]])=1,"OK","ERROR")</f>
        <v>OK</v>
      </c>
      <c r="F236" s="10">
        <v>41986</v>
      </c>
      <c r="G236" s="7" t="s">
        <v>479</v>
      </c>
      <c r="H236" s="7" t="str">
        <f>VLOOKUP(Table1[[#This Row],[tourney_id]],tournaments!A:F,6,FALSE)</f>
        <v>Liberec, Czech Republic</v>
      </c>
    </row>
    <row r="237" spans="1:8" x14ac:dyDescent="0.3">
      <c r="A237" s="7" t="s">
        <v>143</v>
      </c>
      <c r="B237" s="7" t="s">
        <v>214</v>
      </c>
      <c r="C237" s="7" t="s">
        <v>66</v>
      </c>
      <c r="D237" s="9" t="str">
        <f>IF(COUNTIF([1]!Table1[[#All],[name]],Table1[[#This Row],[winner_name]])=1,"OK","ERROR")</f>
        <v>OK</v>
      </c>
      <c r="E237" s="9" t="str">
        <f>IF(COUNTIF([1]!Table1[[#All],[name]],Table1[[#This Row],[loser_name]])=1,"OK","ERROR")</f>
        <v>OK</v>
      </c>
      <c r="F237" s="10">
        <v>41987</v>
      </c>
      <c r="G237" s="7" t="s">
        <v>480</v>
      </c>
      <c r="H237" s="7" t="str">
        <f>VLOOKUP(Table1[[#This Row],[tourney_id]],tournaments!A:F,6,FALSE)</f>
        <v>Liberec, Czech Republic</v>
      </c>
    </row>
    <row r="238" spans="1:8" x14ac:dyDescent="0.3">
      <c r="A238" s="7" t="s">
        <v>167</v>
      </c>
      <c r="B238" s="7" t="s">
        <v>215</v>
      </c>
      <c r="C238" s="7" t="s">
        <v>25</v>
      </c>
      <c r="D238" s="9" t="str">
        <f>IF(COUNTIF([1]!Table1[[#All],[name]],Table1[[#This Row],[winner_name]])=1,"OK","ERROR")</f>
        <v>OK</v>
      </c>
      <c r="E238" s="9" t="str">
        <f>IF(COUNTIF([1]!Table1[[#All],[name]],Table1[[#This Row],[loser_name]])=1,"OK","ERROR")</f>
        <v>OK</v>
      </c>
      <c r="F238" s="10">
        <v>41987</v>
      </c>
      <c r="G238" s="7" t="s">
        <v>480</v>
      </c>
      <c r="H238" s="7" t="str">
        <f>VLOOKUP(Table1[[#This Row],[tourney_id]],tournaments!A:F,6,FALSE)</f>
        <v>Liberec, Czech Republic</v>
      </c>
    </row>
    <row r="239" spans="1:8" x14ac:dyDescent="0.3">
      <c r="A239" s="7" t="s">
        <v>156</v>
      </c>
      <c r="B239" s="7" t="s">
        <v>263</v>
      </c>
      <c r="C239" s="7" t="s">
        <v>21</v>
      </c>
      <c r="D239" s="9" t="str">
        <f>IF(COUNTIF([1]!Table1[[#All],[name]],Table1[[#This Row],[winner_name]])=1,"OK","ERROR")</f>
        <v>OK</v>
      </c>
      <c r="E239" s="9" t="str">
        <f>IF(COUNTIF([1]!Table1[[#All],[name]],Table1[[#This Row],[loser_name]])=1,"OK","ERROR")</f>
        <v>OK</v>
      </c>
      <c r="F239" s="10">
        <v>41987</v>
      </c>
      <c r="G239" s="7" t="s">
        <v>480</v>
      </c>
      <c r="H239" s="7" t="str">
        <f>VLOOKUP(Table1[[#This Row],[tourney_id]],tournaments!A:F,6,FALSE)</f>
        <v>Liberec, Czech Republic</v>
      </c>
    </row>
    <row r="240" spans="1:8" x14ac:dyDescent="0.3">
      <c r="A240" s="7" t="s">
        <v>150</v>
      </c>
      <c r="B240" s="7" t="s">
        <v>264</v>
      </c>
      <c r="C240" s="7" t="s">
        <v>58</v>
      </c>
      <c r="D240" s="9" t="str">
        <f>IF(COUNTIF([1]!Table1[[#All],[name]],Table1[[#This Row],[winner_name]])=1,"OK","ERROR")</f>
        <v>OK</v>
      </c>
      <c r="E240" s="9" t="str">
        <f>IF(COUNTIF([1]!Table1[[#All],[name]],Table1[[#This Row],[loser_name]])=1,"OK","ERROR")</f>
        <v>OK</v>
      </c>
      <c r="F240" s="10">
        <v>41987</v>
      </c>
      <c r="G240" s="7" t="s">
        <v>480</v>
      </c>
      <c r="H240" s="7" t="str">
        <f>VLOOKUP(Table1[[#This Row],[tourney_id]],tournaments!A:F,6,FALSE)</f>
        <v>Liberec, Czech Republic</v>
      </c>
    </row>
    <row r="241" spans="1:8" x14ac:dyDescent="0.3">
      <c r="A241" s="7" t="s">
        <v>143</v>
      </c>
      <c r="B241" s="7" t="s">
        <v>192</v>
      </c>
      <c r="C241" s="7" t="s">
        <v>93</v>
      </c>
      <c r="D241" s="9" t="str">
        <f>IF(COUNTIF([1]!Table1[[#All],[name]],Table1[[#This Row],[winner_name]])=1,"OK","ERROR")</f>
        <v>OK</v>
      </c>
      <c r="E241" s="9" t="str">
        <f>IF(COUNTIF([1]!Table1[[#All],[name]],Table1[[#This Row],[loser_name]])=1,"OK","ERROR")</f>
        <v>OK</v>
      </c>
      <c r="F241" s="10">
        <v>41988</v>
      </c>
      <c r="G241" s="7" t="s">
        <v>481</v>
      </c>
      <c r="H241" s="7" t="str">
        <f>VLOOKUP(Table1[[#This Row],[tourney_id]],tournaments!A:F,6,FALSE)</f>
        <v>Liberec, Czech Republic</v>
      </c>
    </row>
    <row r="242" spans="1:8" x14ac:dyDescent="0.3">
      <c r="A242" s="7" t="s">
        <v>262</v>
      </c>
      <c r="B242" s="7" t="s">
        <v>167</v>
      </c>
      <c r="C242" s="7" t="s">
        <v>30</v>
      </c>
      <c r="D242" s="9" t="str">
        <f>IF(COUNTIF([1]!Table1[[#All],[name]],Table1[[#This Row],[winner_name]])=1,"OK","ERROR")</f>
        <v>OK</v>
      </c>
      <c r="E242" s="9" t="str">
        <f>IF(COUNTIF([1]!Table1[[#All],[name]],Table1[[#This Row],[loser_name]])=1,"OK","ERROR")</f>
        <v>OK</v>
      </c>
      <c r="F242" s="10">
        <v>41988</v>
      </c>
      <c r="G242" s="7" t="s">
        <v>481</v>
      </c>
      <c r="H242" s="7" t="str">
        <f>VLOOKUP(Table1[[#This Row],[tourney_id]],tournaments!A:F,6,FALSE)</f>
        <v>Liberec, Czech Republic</v>
      </c>
    </row>
    <row r="243" spans="1:8" x14ac:dyDescent="0.3">
      <c r="A243" s="7" t="s">
        <v>113</v>
      </c>
      <c r="B243" s="7" t="s">
        <v>156</v>
      </c>
      <c r="C243" s="7" t="s">
        <v>72</v>
      </c>
      <c r="D243" s="9" t="str">
        <f>IF(COUNTIF([1]!Table1[[#All],[name]],Table1[[#This Row],[winner_name]])=1,"OK","ERROR")</f>
        <v>OK</v>
      </c>
      <c r="E243" s="9" t="str">
        <f>IF(COUNTIF([1]!Table1[[#All],[name]],Table1[[#This Row],[loser_name]])=1,"OK","ERROR")</f>
        <v>OK</v>
      </c>
      <c r="F243" s="10">
        <v>41988</v>
      </c>
      <c r="G243" s="7" t="s">
        <v>481</v>
      </c>
      <c r="H243" s="7" t="str">
        <f>VLOOKUP(Table1[[#This Row],[tourney_id]],tournaments!A:F,6,FALSE)</f>
        <v>Liberec, Czech Republic</v>
      </c>
    </row>
    <row r="244" spans="1:8" x14ac:dyDescent="0.3">
      <c r="A244" s="7" t="s">
        <v>114</v>
      </c>
      <c r="B244" s="7" t="s">
        <v>150</v>
      </c>
      <c r="C244" s="7" t="s">
        <v>265</v>
      </c>
      <c r="D244" s="9" t="str">
        <f>IF(COUNTIF([1]!Table1[[#All],[name]],Table1[[#This Row],[winner_name]])=1,"OK","ERROR")</f>
        <v>OK</v>
      </c>
      <c r="E244" s="9" t="str">
        <f>IF(COUNTIF([1]!Table1[[#All],[name]],Table1[[#This Row],[loser_name]])=1,"OK","ERROR")</f>
        <v>OK</v>
      </c>
      <c r="F244" s="10">
        <v>41988</v>
      </c>
      <c r="G244" s="7" t="s">
        <v>481</v>
      </c>
      <c r="H244" s="7" t="str">
        <f>VLOOKUP(Table1[[#This Row],[tourney_id]],tournaments!A:F,6,FALSE)</f>
        <v>Liberec, Czech Republic</v>
      </c>
    </row>
    <row r="245" spans="1:8" x14ac:dyDescent="0.3">
      <c r="A245" s="7" t="s">
        <v>266</v>
      </c>
      <c r="B245" s="7" t="s">
        <v>189</v>
      </c>
      <c r="C245" s="7" t="s">
        <v>19</v>
      </c>
      <c r="D245" s="9" t="str">
        <f>IF(COUNTIF([1]!Table1[[#All],[name]],Table1[[#This Row],[winner_name]])=1,"OK","ERROR")</f>
        <v>OK</v>
      </c>
      <c r="E245" s="9" t="str">
        <f>IF(COUNTIF([1]!Table1[[#All],[name]],Table1[[#This Row],[loser_name]])=1,"OK","ERROR")</f>
        <v>OK</v>
      </c>
      <c r="F245" s="10">
        <v>41989</v>
      </c>
      <c r="G245" s="7" t="s">
        <v>482</v>
      </c>
      <c r="H245" s="7" t="str">
        <f>VLOOKUP(Table1[[#This Row],[tourney_id]],tournaments!A:F,6,FALSE)</f>
        <v>Prostejov, Czech Republic</v>
      </c>
    </row>
    <row r="246" spans="1:8" x14ac:dyDescent="0.3">
      <c r="A246" s="7" t="s">
        <v>112</v>
      </c>
      <c r="B246" s="7" t="s">
        <v>129</v>
      </c>
      <c r="C246" s="7" t="s">
        <v>71</v>
      </c>
      <c r="D246" s="9" t="str">
        <f>IF(COUNTIF([1]!Table1[[#All],[name]],Table1[[#This Row],[winner_name]])=1,"OK","ERROR")</f>
        <v>OK</v>
      </c>
      <c r="E246" s="9" t="str">
        <f>IF(COUNTIF([1]!Table1[[#All],[name]],Table1[[#This Row],[loser_name]])=1,"OK","ERROR")</f>
        <v>OK</v>
      </c>
      <c r="F246" s="10">
        <v>41989</v>
      </c>
      <c r="G246" s="7" t="s">
        <v>482</v>
      </c>
      <c r="H246" s="7" t="str">
        <f>VLOOKUP(Table1[[#This Row],[tourney_id]],tournaments!A:F,6,FALSE)</f>
        <v>Prostejov, Czech Republic</v>
      </c>
    </row>
    <row r="247" spans="1:8" x14ac:dyDescent="0.3">
      <c r="A247" s="7" t="s">
        <v>233</v>
      </c>
      <c r="B247" s="7" t="s">
        <v>242</v>
      </c>
      <c r="C247" s="7" t="s">
        <v>46</v>
      </c>
      <c r="D247" s="9" t="str">
        <f>IF(COUNTIF([1]!Table1[[#All],[name]],Table1[[#This Row],[winner_name]])=1,"OK","ERROR")</f>
        <v>OK</v>
      </c>
      <c r="E247" s="9" t="str">
        <f>IF(COUNTIF([1]!Table1[[#All],[name]],Table1[[#This Row],[loser_name]])=1,"OK","ERROR")</f>
        <v>OK</v>
      </c>
      <c r="F247" s="10">
        <v>41989</v>
      </c>
      <c r="G247" s="7" t="s">
        <v>482</v>
      </c>
      <c r="H247" s="7" t="str">
        <f>VLOOKUP(Table1[[#This Row],[tourney_id]],tournaments!A:F,6,FALSE)</f>
        <v>Prostejov, Czech Republic</v>
      </c>
    </row>
    <row r="248" spans="1:8" x14ac:dyDescent="0.3">
      <c r="A248" s="7" t="s">
        <v>124</v>
      </c>
      <c r="B248" s="7" t="s">
        <v>267</v>
      </c>
      <c r="C248" s="7" t="s">
        <v>76</v>
      </c>
      <c r="D248" s="9" t="str">
        <f>IF(COUNTIF([1]!Table1[[#All],[name]],Table1[[#This Row],[winner_name]])=1,"OK","ERROR")</f>
        <v>OK</v>
      </c>
      <c r="E248" s="9" t="str">
        <f>IF(COUNTIF([1]!Table1[[#All],[name]],Table1[[#This Row],[loser_name]])=1,"OK","ERROR")</f>
        <v>OK</v>
      </c>
      <c r="F248" s="10">
        <v>41989</v>
      </c>
      <c r="G248" s="7" t="s">
        <v>482</v>
      </c>
      <c r="H248" s="7" t="str">
        <f>VLOOKUP(Table1[[#This Row],[tourney_id]],tournaments!A:F,6,FALSE)</f>
        <v>Prostejov, Czech Republic</v>
      </c>
    </row>
    <row r="249" spans="1:8" x14ac:dyDescent="0.3">
      <c r="A249" s="7" t="s">
        <v>192</v>
      </c>
      <c r="B249" s="7" t="s">
        <v>266</v>
      </c>
      <c r="C249" s="7" t="s">
        <v>268</v>
      </c>
      <c r="D249" s="9" t="str">
        <f>IF(COUNTIF([1]!Table1[[#All],[name]],Table1[[#This Row],[winner_name]])=1,"OK","ERROR")</f>
        <v>OK</v>
      </c>
      <c r="E249" s="9" t="str">
        <f>IF(COUNTIF([1]!Table1[[#All],[name]],Table1[[#This Row],[loser_name]])=1,"OK","ERROR")</f>
        <v>OK</v>
      </c>
      <c r="F249" s="10">
        <v>41990</v>
      </c>
      <c r="G249" s="7" t="s">
        <v>483</v>
      </c>
      <c r="H249" s="7" t="str">
        <f>VLOOKUP(Table1[[#This Row],[tourney_id]],tournaments!A:F,6,FALSE)</f>
        <v>Prostejov, Czech Republic</v>
      </c>
    </row>
    <row r="250" spans="1:8" x14ac:dyDescent="0.3">
      <c r="A250" s="7" t="s">
        <v>172</v>
      </c>
      <c r="B250" s="7" t="s">
        <v>113</v>
      </c>
      <c r="C250" s="7" t="s">
        <v>12</v>
      </c>
      <c r="D250" s="9" t="str">
        <f>IF(COUNTIF([1]!Table1[[#All],[name]],Table1[[#This Row],[winner_name]])=1,"OK","ERROR")</f>
        <v>OK</v>
      </c>
      <c r="E250" s="9" t="str">
        <f>IF(COUNTIF([1]!Table1[[#All],[name]],Table1[[#This Row],[loser_name]])=1,"OK","ERROR")</f>
        <v>OK</v>
      </c>
      <c r="F250" s="10">
        <v>41990</v>
      </c>
      <c r="G250" s="7" t="s">
        <v>483</v>
      </c>
      <c r="H250" s="7" t="str">
        <f>VLOOKUP(Table1[[#This Row],[tourney_id]],tournaments!A:F,6,FALSE)</f>
        <v>Prostejov, Czech Republic</v>
      </c>
    </row>
    <row r="251" spans="1:8" x14ac:dyDescent="0.3">
      <c r="A251" s="7" t="s">
        <v>112</v>
      </c>
      <c r="B251" s="7" t="s">
        <v>114</v>
      </c>
      <c r="C251" s="7" t="s">
        <v>269</v>
      </c>
      <c r="D251" s="9" t="str">
        <f>IF(COUNTIF([1]!Table1[[#All],[name]],Table1[[#This Row],[winner_name]])=1,"OK","ERROR")</f>
        <v>OK</v>
      </c>
      <c r="E251" s="9" t="str">
        <f>IF(COUNTIF([1]!Table1[[#All],[name]],Table1[[#This Row],[loser_name]])=1,"OK","ERROR")</f>
        <v>OK</v>
      </c>
      <c r="F251" s="10">
        <v>41990</v>
      </c>
      <c r="G251" s="7" t="s">
        <v>483</v>
      </c>
      <c r="H251" s="7" t="str">
        <f>VLOOKUP(Table1[[#This Row],[tourney_id]],tournaments!A:F,6,FALSE)</f>
        <v>Prostejov, Czech Republic</v>
      </c>
    </row>
    <row r="252" spans="1:8" x14ac:dyDescent="0.3">
      <c r="A252" s="7" t="s">
        <v>242</v>
      </c>
      <c r="B252" s="7" t="s">
        <v>270</v>
      </c>
      <c r="C252" s="7" t="s">
        <v>271</v>
      </c>
      <c r="D252" s="9" t="str">
        <f>IF(COUNTIF([1]!Table1[[#All],[name]],Table1[[#This Row],[winner_name]])=1,"OK","ERROR")</f>
        <v>OK</v>
      </c>
      <c r="E252" s="9" t="str">
        <f>IF(COUNTIF([1]!Table1[[#All],[name]],Table1[[#This Row],[loser_name]])=1,"OK","ERROR")</f>
        <v>OK</v>
      </c>
      <c r="F252" s="10">
        <v>41990</v>
      </c>
      <c r="G252" s="7" t="s">
        <v>483</v>
      </c>
      <c r="H252" s="7" t="str">
        <f>VLOOKUP(Table1[[#This Row],[tourney_id]],tournaments!A:F,6,FALSE)</f>
        <v>Prostejov, Czech Republic</v>
      </c>
    </row>
    <row r="253" spans="1:8" x14ac:dyDescent="0.3">
      <c r="A253" s="7" t="s">
        <v>192</v>
      </c>
      <c r="B253" s="7" t="s">
        <v>129</v>
      </c>
      <c r="C253" s="7" t="s">
        <v>272</v>
      </c>
      <c r="D253" s="9" t="str">
        <f>IF(COUNTIF([1]!Table1[[#All],[name]],Table1[[#This Row],[winner_name]])=1,"OK","ERROR")</f>
        <v>OK</v>
      </c>
      <c r="E253" s="9" t="str">
        <f>IF(COUNTIF([1]!Table1[[#All],[name]],Table1[[#This Row],[loser_name]])=1,"OK","ERROR")</f>
        <v>OK</v>
      </c>
      <c r="F253" s="10">
        <v>41991</v>
      </c>
      <c r="G253" s="7" t="s">
        <v>484</v>
      </c>
      <c r="H253" s="7" t="str">
        <f>VLOOKUP(Table1[[#This Row],[tourney_id]],tournaments!A:F,6,FALSE)</f>
        <v>Prostejov, Czech Republic</v>
      </c>
    </row>
    <row r="254" spans="1:8" x14ac:dyDescent="0.3">
      <c r="A254" s="7" t="s">
        <v>233</v>
      </c>
      <c r="B254" s="7" t="s">
        <v>113</v>
      </c>
      <c r="C254" s="7" t="s">
        <v>36</v>
      </c>
      <c r="D254" s="9" t="str">
        <f>IF(COUNTIF([1]!Table1[[#All],[name]],Table1[[#This Row],[winner_name]])=1,"OK","ERROR")</f>
        <v>OK</v>
      </c>
      <c r="E254" s="9" t="str">
        <f>IF(COUNTIF([1]!Table1[[#All],[name]],Table1[[#This Row],[loser_name]])=1,"OK","ERROR")</f>
        <v>OK</v>
      </c>
      <c r="F254" s="10">
        <v>41991</v>
      </c>
      <c r="G254" s="7" t="s">
        <v>484</v>
      </c>
      <c r="H254" s="7" t="str">
        <f>VLOOKUP(Table1[[#This Row],[tourney_id]],tournaments!A:F,6,FALSE)</f>
        <v>Prostejov, Czech Republic</v>
      </c>
    </row>
    <row r="255" spans="1:8" x14ac:dyDescent="0.3">
      <c r="A255" s="7" t="s">
        <v>124</v>
      </c>
      <c r="B255" s="7" t="s">
        <v>270</v>
      </c>
      <c r="C255" s="7" t="s">
        <v>12</v>
      </c>
      <c r="D255" s="9" t="str">
        <f>IF(COUNTIF([1]!Table1[[#All],[name]],Table1[[#This Row],[winner_name]])=1,"OK","ERROR")</f>
        <v>OK</v>
      </c>
      <c r="E255" s="9" t="str">
        <f>IF(COUNTIF([1]!Table1[[#All],[name]],Table1[[#This Row],[loser_name]])=1,"OK","ERROR")</f>
        <v>OK</v>
      </c>
      <c r="F255" s="10">
        <v>41991</v>
      </c>
      <c r="G255" s="7" t="s">
        <v>484</v>
      </c>
      <c r="H255" s="7" t="str">
        <f>VLOOKUP(Table1[[#This Row],[tourney_id]],tournaments!A:F,6,FALSE)</f>
        <v>Prostejov, Czech Republic</v>
      </c>
    </row>
    <row r="256" spans="1:8" x14ac:dyDescent="0.3">
      <c r="A256" s="7" t="s">
        <v>121</v>
      </c>
      <c r="B256" s="7" t="s">
        <v>209</v>
      </c>
      <c r="C256" s="7" t="s">
        <v>273</v>
      </c>
      <c r="D256" s="9" t="str">
        <f>IF(COUNTIF([1]!Table1[[#All],[name]],Table1[[#This Row],[winner_name]])=1,"OK","ERROR")</f>
        <v>OK</v>
      </c>
      <c r="E256" s="9" t="str">
        <f>IF(COUNTIF([1]!Table1[[#All],[name]],Table1[[#This Row],[loser_name]])=1,"OK","ERROR")</f>
        <v>OK</v>
      </c>
      <c r="F256" s="10">
        <v>41991</v>
      </c>
      <c r="G256" s="7" t="s">
        <v>484</v>
      </c>
      <c r="H256" s="7" t="str">
        <f>VLOOKUP(Table1[[#This Row],[tourney_id]],tournaments!A:F,6,FALSE)</f>
        <v>Prostejov, Czech Republic</v>
      </c>
    </row>
    <row r="257" spans="1:8" x14ac:dyDescent="0.3">
      <c r="A257" s="7" t="s">
        <v>3</v>
      </c>
      <c r="B257" s="7" t="s">
        <v>229</v>
      </c>
      <c r="C257" s="7" t="s">
        <v>67</v>
      </c>
      <c r="D257" s="9" t="str">
        <f>IF(COUNTIF([1]!Table1[[#All],[name]],Table1[[#This Row],[winner_name]])=1,"OK","ERROR")</f>
        <v>OK</v>
      </c>
      <c r="E257" s="9" t="str">
        <f>IF(COUNTIF([1]!Table1[[#All],[name]],Table1[[#This Row],[loser_name]])=1,"OK","ERROR")</f>
        <v>OK</v>
      </c>
      <c r="F257" s="10">
        <v>41989</v>
      </c>
      <c r="G257" s="7" t="s">
        <v>485</v>
      </c>
      <c r="H257" s="7" t="str">
        <f>VLOOKUP(Table1[[#This Row],[tourney_id]],tournaments!A:F,6,FALSE)</f>
        <v>Prerov, Czech Republic</v>
      </c>
    </row>
    <row r="258" spans="1:8" x14ac:dyDescent="0.3">
      <c r="A258" s="7" t="s">
        <v>147</v>
      </c>
      <c r="B258" s="7" t="s">
        <v>104</v>
      </c>
      <c r="C258" s="7" t="s">
        <v>29</v>
      </c>
      <c r="D258" s="9" t="str">
        <f>IF(COUNTIF([1]!Table1[[#All],[name]],Table1[[#This Row],[winner_name]])=1,"OK","ERROR")</f>
        <v>OK</v>
      </c>
      <c r="E258" s="9" t="str">
        <f>IF(COUNTIF([1]!Table1[[#All],[name]],Table1[[#This Row],[loser_name]])=1,"OK","ERROR")</f>
        <v>OK</v>
      </c>
      <c r="F258" s="10">
        <v>41989</v>
      </c>
      <c r="G258" s="7" t="s">
        <v>485</v>
      </c>
      <c r="H258" s="7" t="str">
        <f>VLOOKUP(Table1[[#This Row],[tourney_id]],tournaments!A:F,6,FALSE)</f>
        <v>Prerov, Czech Republic</v>
      </c>
    </row>
    <row r="259" spans="1:8" x14ac:dyDescent="0.3">
      <c r="A259" s="7" t="s">
        <v>4</v>
      </c>
      <c r="B259" s="7" t="s">
        <v>274</v>
      </c>
      <c r="C259" s="7" t="s">
        <v>275</v>
      </c>
      <c r="D259" s="9" t="str">
        <f>IF(COUNTIF([1]!Table1[[#All],[name]],Table1[[#This Row],[winner_name]])=1,"OK","ERROR")</f>
        <v>OK</v>
      </c>
      <c r="E259" s="9" t="str">
        <f>IF(COUNTIF([1]!Table1[[#All],[name]],Table1[[#This Row],[loser_name]])=1,"OK","ERROR")</f>
        <v>OK</v>
      </c>
      <c r="F259" s="10">
        <v>41989</v>
      </c>
      <c r="G259" s="7" t="s">
        <v>485</v>
      </c>
      <c r="H259" s="7" t="str">
        <f>VLOOKUP(Table1[[#This Row],[tourney_id]],tournaments!A:F,6,FALSE)</f>
        <v>Prerov, Czech Republic</v>
      </c>
    </row>
    <row r="260" spans="1:8" x14ac:dyDescent="0.3">
      <c r="A260" s="7" t="s">
        <v>251</v>
      </c>
      <c r="B260" s="7" t="s">
        <v>276</v>
      </c>
      <c r="C260" s="7" t="s">
        <v>96</v>
      </c>
      <c r="D260" s="9" t="str">
        <f>IF(COUNTIF([1]!Table1[[#All],[name]],Table1[[#This Row],[winner_name]])=1,"OK","ERROR")</f>
        <v>OK</v>
      </c>
      <c r="E260" s="9" t="str">
        <f>IF(COUNTIF([1]!Table1[[#All],[name]],Table1[[#This Row],[loser_name]])=1,"OK","ERROR")</f>
        <v>OK</v>
      </c>
      <c r="F260" s="10">
        <v>41989</v>
      </c>
      <c r="G260" s="7" t="s">
        <v>485</v>
      </c>
      <c r="H260" s="7" t="str">
        <f>VLOOKUP(Table1[[#This Row],[tourney_id]],tournaments!A:F,6,FALSE)</f>
        <v>Prerov, Czech Republic</v>
      </c>
    </row>
    <row r="261" spans="1:8" x14ac:dyDescent="0.3">
      <c r="A261" s="7" t="s">
        <v>3</v>
      </c>
      <c r="B261" s="7" t="s">
        <v>132</v>
      </c>
      <c r="C261" s="7" t="s">
        <v>72</v>
      </c>
      <c r="D261" s="9" t="str">
        <f>IF(COUNTIF([1]!Table1[[#All],[name]],Table1[[#This Row],[winner_name]])=1,"OK","ERROR")</f>
        <v>OK</v>
      </c>
      <c r="E261" s="9" t="str">
        <f>IF(COUNTIF([1]!Table1[[#All],[name]],Table1[[#This Row],[loser_name]])=1,"OK","ERROR")</f>
        <v>OK</v>
      </c>
      <c r="F261" s="10">
        <v>41990</v>
      </c>
      <c r="G261" s="7" t="s">
        <v>486</v>
      </c>
      <c r="H261" s="7" t="str">
        <f>VLOOKUP(Table1[[#This Row],[tourney_id]],tournaments!A:F,6,FALSE)</f>
        <v>Prerov, Czech Republic</v>
      </c>
    </row>
    <row r="262" spans="1:8" x14ac:dyDescent="0.3">
      <c r="A262" s="7" t="s">
        <v>147</v>
      </c>
      <c r="B262" s="7" t="s">
        <v>244</v>
      </c>
      <c r="C262" s="7" t="s">
        <v>97</v>
      </c>
      <c r="D262" s="9" t="str">
        <f>IF(COUNTIF([1]!Table1[[#All],[name]],Table1[[#This Row],[winner_name]])=1,"OK","ERROR")</f>
        <v>OK</v>
      </c>
      <c r="E262" s="9" t="str">
        <f>IF(COUNTIF([1]!Table1[[#All],[name]],Table1[[#This Row],[loser_name]])=1,"OK","ERROR")</f>
        <v>OK</v>
      </c>
      <c r="F262" s="10">
        <v>41990</v>
      </c>
      <c r="G262" s="7" t="s">
        <v>486</v>
      </c>
      <c r="H262" s="7" t="str">
        <f>VLOOKUP(Table1[[#This Row],[tourney_id]],tournaments!A:F,6,FALSE)</f>
        <v>Prerov, Czech Republic</v>
      </c>
    </row>
    <row r="263" spans="1:8" x14ac:dyDescent="0.3">
      <c r="A263" s="7" t="s">
        <v>274</v>
      </c>
      <c r="B263" s="7" t="s">
        <v>223</v>
      </c>
      <c r="C263" s="7" t="s">
        <v>70</v>
      </c>
      <c r="D263" s="9" t="str">
        <f>IF(COUNTIF([1]!Table1[[#All],[name]],Table1[[#This Row],[winner_name]])=1,"OK","ERROR")</f>
        <v>OK</v>
      </c>
      <c r="E263" s="9" t="str">
        <f>IF(COUNTIF([1]!Table1[[#All],[name]],Table1[[#This Row],[loser_name]])=1,"OK","ERROR")</f>
        <v>OK</v>
      </c>
      <c r="F263" s="10">
        <v>41990</v>
      </c>
      <c r="G263" s="7" t="s">
        <v>486</v>
      </c>
      <c r="H263" s="7" t="str">
        <f>VLOOKUP(Table1[[#This Row],[tourney_id]],tournaments!A:F,6,FALSE)</f>
        <v>Prerov, Czech Republic</v>
      </c>
    </row>
    <row r="264" spans="1:8" x14ac:dyDescent="0.3">
      <c r="A264" s="7" t="s">
        <v>184</v>
      </c>
      <c r="B264" s="7" t="s">
        <v>251</v>
      </c>
      <c r="C264" s="7" t="s">
        <v>277</v>
      </c>
      <c r="D264" s="9" t="str">
        <f>IF(COUNTIF([1]!Table1[[#All],[name]],Table1[[#This Row],[winner_name]])=1,"OK","ERROR")</f>
        <v>OK</v>
      </c>
      <c r="E264" s="9" t="str">
        <f>IF(COUNTIF([1]!Table1[[#All],[name]],Table1[[#This Row],[loser_name]])=1,"OK","ERROR")</f>
        <v>OK</v>
      </c>
      <c r="F264" s="10">
        <v>41990</v>
      </c>
      <c r="G264" s="7" t="s">
        <v>486</v>
      </c>
      <c r="H264" s="7" t="str">
        <f>VLOOKUP(Table1[[#This Row],[tourney_id]],tournaments!A:F,6,FALSE)</f>
        <v>Prerov, Czech Republic</v>
      </c>
    </row>
    <row r="265" spans="1:8" x14ac:dyDescent="0.3">
      <c r="A265" s="7" t="s">
        <v>229</v>
      </c>
      <c r="B265" s="7" t="s">
        <v>132</v>
      </c>
      <c r="C265" s="7" t="s">
        <v>246</v>
      </c>
      <c r="D265" s="9" t="str">
        <f>IF(COUNTIF([1]!Table1[[#All],[name]],Table1[[#This Row],[winner_name]])=1,"OK","ERROR")</f>
        <v>OK</v>
      </c>
      <c r="E265" s="9" t="str">
        <f>IF(COUNTIF([1]!Table1[[#All],[name]],Table1[[#This Row],[loser_name]])=1,"OK","ERROR")</f>
        <v>OK</v>
      </c>
      <c r="F265" s="10">
        <v>41991</v>
      </c>
      <c r="G265" s="7" t="s">
        <v>487</v>
      </c>
      <c r="H265" s="7" t="str">
        <f>VLOOKUP(Table1[[#This Row],[tourney_id]],tournaments!A:F,6,FALSE)</f>
        <v>Prerov, Czech Republic</v>
      </c>
    </row>
    <row r="266" spans="1:8" x14ac:dyDescent="0.3">
      <c r="A266" s="7" t="s">
        <v>244</v>
      </c>
      <c r="B266" s="7" t="s">
        <v>104</v>
      </c>
      <c r="C266" s="7" t="s">
        <v>96</v>
      </c>
      <c r="D266" s="9" t="str">
        <f>IF(COUNTIF([1]!Table1[[#All],[name]],Table1[[#This Row],[winner_name]])=1,"OK","ERROR")</f>
        <v>OK</v>
      </c>
      <c r="E266" s="9" t="str">
        <f>IF(COUNTIF([1]!Table1[[#All],[name]],Table1[[#This Row],[loser_name]])=1,"OK","ERROR")</f>
        <v>OK</v>
      </c>
      <c r="F266" s="10">
        <v>41991</v>
      </c>
      <c r="G266" s="7" t="s">
        <v>487</v>
      </c>
      <c r="H266" s="7" t="str">
        <f>VLOOKUP(Table1[[#This Row],[tourney_id]],tournaments!A:F,6,FALSE)</f>
        <v>Prerov, Czech Republic</v>
      </c>
    </row>
    <row r="267" spans="1:8" x14ac:dyDescent="0.3">
      <c r="A267" s="7" t="s">
        <v>4</v>
      </c>
      <c r="B267" s="7" t="s">
        <v>223</v>
      </c>
      <c r="C267" s="7" t="s">
        <v>16</v>
      </c>
      <c r="D267" s="9" t="str">
        <f>IF(COUNTIF([1]!Table1[[#All],[name]],Table1[[#This Row],[winner_name]])=1,"OK","ERROR")</f>
        <v>OK</v>
      </c>
      <c r="E267" s="9" t="str">
        <f>IF(COUNTIF([1]!Table1[[#All],[name]],Table1[[#This Row],[loser_name]])=1,"OK","ERROR")</f>
        <v>OK</v>
      </c>
      <c r="F267" s="10">
        <v>41991</v>
      </c>
      <c r="G267" s="7" t="s">
        <v>487</v>
      </c>
      <c r="H267" s="7" t="str">
        <f>VLOOKUP(Table1[[#This Row],[tourney_id]],tournaments!A:F,6,FALSE)</f>
        <v>Prerov, Czech Republic</v>
      </c>
    </row>
    <row r="268" spans="1:8" x14ac:dyDescent="0.3">
      <c r="A268" s="7" t="s">
        <v>184</v>
      </c>
      <c r="B268" s="7" t="s">
        <v>276</v>
      </c>
      <c r="C268" s="7" t="s">
        <v>21</v>
      </c>
      <c r="D268" s="9" t="str">
        <f>IF(COUNTIF([1]!Table1[[#All],[name]],Table1[[#This Row],[winner_name]])=1,"OK","ERROR")</f>
        <v>OK</v>
      </c>
      <c r="E268" s="9" t="str">
        <f>IF(COUNTIF([1]!Table1[[#All],[name]],Table1[[#This Row],[loser_name]])=1,"OK","ERROR")</f>
        <v>OK</v>
      </c>
      <c r="F268" s="10">
        <v>41991</v>
      </c>
      <c r="G268" s="7" t="s">
        <v>487</v>
      </c>
      <c r="H268" s="7" t="str">
        <f>VLOOKUP(Table1[[#This Row],[tourney_id]],tournaments!A:F,6,FALSE)</f>
        <v>Prerov, Czech Republic</v>
      </c>
    </row>
    <row r="269" spans="1:8" x14ac:dyDescent="0.3">
      <c r="A269" s="7" t="s">
        <v>110</v>
      </c>
      <c r="B269" s="7" t="s">
        <v>274</v>
      </c>
      <c r="C269" s="7" t="s">
        <v>21</v>
      </c>
      <c r="D269" s="9" t="str">
        <f>IF(COUNTIF([1]!Table1[[#All],[name]],Table1[[#This Row],[winner_name]])=1,"OK","ERROR")</f>
        <v>OK</v>
      </c>
      <c r="E269" s="9" t="str">
        <f>IF(COUNTIF([1]!Table1[[#All],[name]],Table1[[#This Row],[loser_name]])=1,"OK","ERROR")</f>
        <v>OK</v>
      </c>
      <c r="F269" s="10">
        <v>41992</v>
      </c>
      <c r="G269" s="7" t="s">
        <v>488</v>
      </c>
      <c r="H269" s="7" t="str">
        <f>VLOOKUP(Table1[[#This Row],[tourney_id]],tournaments!A:F,6,FALSE)</f>
        <v>Prostejov, Czech Republic</v>
      </c>
    </row>
    <row r="270" spans="1:8" x14ac:dyDescent="0.3">
      <c r="A270" s="7" t="s">
        <v>251</v>
      </c>
      <c r="B270" s="7" t="s">
        <v>129</v>
      </c>
      <c r="C270" s="7" t="s">
        <v>278</v>
      </c>
      <c r="D270" s="9" t="str">
        <f>IF(COUNTIF([1]!Table1[[#All],[name]],Table1[[#This Row],[winner_name]])=1,"OK","ERROR")</f>
        <v>OK</v>
      </c>
      <c r="E270" s="9" t="str">
        <f>IF(COUNTIF([1]!Table1[[#All],[name]],Table1[[#This Row],[loser_name]])=1,"OK","ERROR")</f>
        <v>OK</v>
      </c>
      <c r="F270" s="10">
        <v>41992</v>
      </c>
      <c r="G270" s="7" t="s">
        <v>488</v>
      </c>
      <c r="H270" s="7" t="str">
        <f>VLOOKUP(Table1[[#This Row],[tourney_id]],tournaments!A:F,6,FALSE)</f>
        <v>Prostejov, Czech Republic</v>
      </c>
    </row>
    <row r="271" spans="1:8" x14ac:dyDescent="0.3">
      <c r="A271" s="7" t="s">
        <v>233</v>
      </c>
      <c r="B271" s="7" t="s">
        <v>3</v>
      </c>
      <c r="C271" s="7" t="s">
        <v>94</v>
      </c>
      <c r="D271" s="9" t="str">
        <f>IF(COUNTIF([1]!Table1[[#All],[name]],Table1[[#This Row],[winner_name]])=1,"OK","ERROR")</f>
        <v>OK</v>
      </c>
      <c r="E271" s="9" t="str">
        <f>IF(COUNTIF([1]!Table1[[#All],[name]],Table1[[#This Row],[loser_name]])=1,"OK","ERROR")</f>
        <v>OK</v>
      </c>
      <c r="F271" s="10">
        <v>41992</v>
      </c>
      <c r="G271" s="7" t="s">
        <v>488</v>
      </c>
      <c r="H271" s="7" t="str">
        <f>VLOOKUP(Table1[[#This Row],[tourney_id]],tournaments!A:F,6,FALSE)</f>
        <v>Prostejov, Czech Republic</v>
      </c>
    </row>
    <row r="272" spans="1:8" x14ac:dyDescent="0.3">
      <c r="A272" s="7" t="s">
        <v>124</v>
      </c>
      <c r="B272" s="7" t="s">
        <v>147</v>
      </c>
      <c r="C272" s="7" t="s">
        <v>14</v>
      </c>
      <c r="D272" s="9" t="str">
        <f>IF(COUNTIF([1]!Table1[[#All],[name]],Table1[[#This Row],[winner_name]])=1,"OK","ERROR")</f>
        <v>OK</v>
      </c>
      <c r="E272" s="9" t="str">
        <f>IF(COUNTIF([1]!Table1[[#All],[name]],Table1[[#This Row],[loser_name]])=1,"OK","ERROR")</f>
        <v>OK</v>
      </c>
      <c r="F272" s="10">
        <v>41992</v>
      </c>
      <c r="G272" s="7" t="s">
        <v>488</v>
      </c>
      <c r="H272" s="7" t="str">
        <f>VLOOKUP(Table1[[#This Row],[tourney_id]],tournaments!A:F,6,FALSE)</f>
        <v>Prostejov, Czech Republic</v>
      </c>
    </row>
    <row r="273" spans="1:8" x14ac:dyDescent="0.3">
      <c r="A273" s="7" t="s">
        <v>261</v>
      </c>
      <c r="B273" s="7" t="s">
        <v>279</v>
      </c>
      <c r="C273" s="7" t="s">
        <v>30</v>
      </c>
      <c r="D273" s="9" t="str">
        <f>IF(COUNTIF([1]!Table1[[#All],[name]],Table1[[#This Row],[winner_name]])=1,"OK","ERROR")</f>
        <v>OK</v>
      </c>
      <c r="E273" s="9" t="str">
        <f>IF(COUNTIF([1]!Table1[[#All],[name]],Table1[[#This Row],[loser_name]])=1,"OK","ERROR")</f>
        <v>OK</v>
      </c>
      <c r="F273" s="10">
        <v>41989</v>
      </c>
      <c r="G273" s="7" t="s">
        <v>489</v>
      </c>
      <c r="H273" s="7" t="str">
        <f>VLOOKUP(Table1[[#This Row],[tourney_id]],tournaments!A:F,6,FALSE)</f>
        <v>Milovice, Czech Republic</v>
      </c>
    </row>
    <row r="274" spans="1:8" x14ac:dyDescent="0.3">
      <c r="A274" s="7" t="s">
        <v>163</v>
      </c>
      <c r="B274" s="7" t="s">
        <v>280</v>
      </c>
      <c r="C274" s="7" t="s">
        <v>29</v>
      </c>
      <c r="D274" s="9" t="str">
        <f>IF(COUNTIF([1]!Table1[[#All],[name]],Table1[[#This Row],[winner_name]])=1,"OK","ERROR")</f>
        <v>OK</v>
      </c>
      <c r="E274" s="9" t="str">
        <f>IF(COUNTIF([1]!Table1[[#All],[name]],Table1[[#This Row],[loser_name]])=1,"OK","ERROR")</f>
        <v>OK</v>
      </c>
      <c r="F274" s="10">
        <v>41989</v>
      </c>
      <c r="G274" s="7" t="s">
        <v>489</v>
      </c>
      <c r="H274" s="7" t="str">
        <f>VLOOKUP(Table1[[#This Row],[tourney_id]],tournaments!A:F,6,FALSE)</f>
        <v>Milovice, Czech Republic</v>
      </c>
    </row>
    <row r="275" spans="1:8" x14ac:dyDescent="0.3">
      <c r="A275" s="7" t="s">
        <v>174</v>
      </c>
      <c r="B275" s="7" t="s">
        <v>281</v>
      </c>
      <c r="C275" s="7" t="s">
        <v>282</v>
      </c>
      <c r="D275" s="9" t="str">
        <f>IF(COUNTIF([1]!Table1[[#All],[name]],Table1[[#This Row],[winner_name]])=1,"OK","ERROR")</f>
        <v>OK</v>
      </c>
      <c r="E275" s="9" t="str">
        <f>IF(COUNTIF([1]!Table1[[#All],[name]],Table1[[#This Row],[loser_name]])=1,"OK","ERROR")</f>
        <v>OK</v>
      </c>
      <c r="F275" s="10">
        <v>41989</v>
      </c>
      <c r="G275" s="7" t="s">
        <v>489</v>
      </c>
      <c r="H275" s="7" t="str">
        <f>VLOOKUP(Table1[[#This Row],[tourney_id]],tournaments!A:F,6,FALSE)</f>
        <v>Milovice, Czech Republic</v>
      </c>
    </row>
    <row r="276" spans="1:8" x14ac:dyDescent="0.3">
      <c r="A276" s="7" t="s">
        <v>2</v>
      </c>
      <c r="B276" s="7" t="s">
        <v>259</v>
      </c>
      <c r="C276" s="7" t="s">
        <v>25</v>
      </c>
      <c r="D276" s="9" t="str">
        <f>IF(COUNTIF([1]!Table1[[#All],[name]],Table1[[#This Row],[winner_name]])=1,"OK","ERROR")</f>
        <v>OK</v>
      </c>
      <c r="E276" s="9" t="str">
        <f>IF(COUNTIF([1]!Table1[[#All],[name]],Table1[[#This Row],[loser_name]])=1,"OK","ERROR")</f>
        <v>OK</v>
      </c>
      <c r="F276" s="10">
        <v>41989</v>
      </c>
      <c r="G276" s="7" t="s">
        <v>489</v>
      </c>
      <c r="H276" s="7" t="str">
        <f>VLOOKUP(Table1[[#This Row],[tourney_id]],tournaments!A:F,6,FALSE)</f>
        <v>Milovice, Czech Republic</v>
      </c>
    </row>
    <row r="277" spans="1:8" x14ac:dyDescent="0.3">
      <c r="A277" s="7" t="s">
        <v>111</v>
      </c>
      <c r="B277" s="7" t="s">
        <v>283</v>
      </c>
      <c r="C277" s="7" t="s">
        <v>27</v>
      </c>
      <c r="D277" s="9" t="str">
        <f>IF(COUNTIF([1]!Table1[[#All],[name]],Table1[[#This Row],[winner_name]])=1,"OK","ERROR")</f>
        <v>OK</v>
      </c>
      <c r="E277" s="9" t="str">
        <f>IF(COUNTIF([1]!Table1[[#All],[name]],Table1[[#This Row],[loser_name]])=1,"OK","ERROR")</f>
        <v>OK</v>
      </c>
      <c r="F277" s="10">
        <v>42355</v>
      </c>
      <c r="G277" s="7" t="s">
        <v>490</v>
      </c>
      <c r="H277" s="7" t="str">
        <f>VLOOKUP(Table1[[#This Row],[tourney_id]],tournaments!A:F,6,FALSE)</f>
        <v>Milovice, Czech Republic</v>
      </c>
    </row>
    <row r="278" spans="1:8" x14ac:dyDescent="0.3">
      <c r="A278" s="7" t="s">
        <v>132</v>
      </c>
      <c r="B278" s="7" t="s">
        <v>214</v>
      </c>
      <c r="C278" s="7" t="s">
        <v>25</v>
      </c>
      <c r="D278" s="9" t="str">
        <f>IF(COUNTIF([1]!Table1[[#All],[name]],Table1[[#This Row],[winner_name]])=1,"OK","ERROR")</f>
        <v>OK</v>
      </c>
      <c r="E278" s="9" t="str">
        <f>IF(COUNTIF([1]!Table1[[#All],[name]],Table1[[#This Row],[loser_name]])=1,"OK","ERROR")</f>
        <v>OK</v>
      </c>
      <c r="F278" s="10">
        <v>42355</v>
      </c>
      <c r="G278" s="7" t="s">
        <v>490</v>
      </c>
      <c r="H278" s="7" t="str">
        <f>VLOOKUP(Table1[[#This Row],[tourney_id]],tournaments!A:F,6,FALSE)</f>
        <v>Milovice, Czech Republic</v>
      </c>
    </row>
    <row r="279" spans="1:8" x14ac:dyDescent="0.3">
      <c r="A279" s="7" t="s">
        <v>244</v>
      </c>
      <c r="B279" s="7" t="s">
        <v>163</v>
      </c>
      <c r="C279" s="7" t="s">
        <v>11</v>
      </c>
      <c r="D279" s="9" t="str">
        <f>IF(COUNTIF([1]!Table1[[#All],[name]],Table1[[#This Row],[winner_name]])=1,"OK","ERROR")</f>
        <v>OK</v>
      </c>
      <c r="E279" s="9" t="str">
        <f>IF(COUNTIF([1]!Table1[[#All],[name]],Table1[[#This Row],[loser_name]])=1,"OK","ERROR")</f>
        <v>OK</v>
      </c>
      <c r="F279" s="10">
        <v>42355</v>
      </c>
      <c r="G279" s="7" t="s">
        <v>490</v>
      </c>
      <c r="H279" s="7" t="str">
        <f>VLOOKUP(Table1[[#This Row],[tourney_id]],tournaments!A:F,6,FALSE)</f>
        <v>Milovice, Czech Republic</v>
      </c>
    </row>
    <row r="280" spans="1:8" x14ac:dyDescent="0.3">
      <c r="A280" s="7" t="s">
        <v>259</v>
      </c>
      <c r="B280" s="7" t="s">
        <v>184</v>
      </c>
      <c r="C280" s="7" t="s">
        <v>284</v>
      </c>
      <c r="D280" s="9" t="str">
        <f>IF(COUNTIF([1]!Table1[[#All],[name]],Table1[[#This Row],[winner_name]])=1,"OK","ERROR")</f>
        <v>OK</v>
      </c>
      <c r="E280" s="9" t="str">
        <f>IF(COUNTIF([1]!Table1[[#All],[name]],Table1[[#This Row],[loser_name]])=1,"OK","ERROR")</f>
        <v>OK</v>
      </c>
      <c r="F280" s="10">
        <v>42355</v>
      </c>
      <c r="G280" s="7" t="s">
        <v>490</v>
      </c>
      <c r="H280" s="7" t="str">
        <f>VLOOKUP(Table1[[#This Row],[tourney_id]],tournaments!A:F,6,FALSE)</f>
        <v>Milovice, Czech Republic</v>
      </c>
    </row>
    <row r="281" spans="1:8" x14ac:dyDescent="0.3">
      <c r="A281" s="7" t="s">
        <v>270</v>
      </c>
      <c r="B281" s="7" t="s">
        <v>285</v>
      </c>
      <c r="C281" s="7" t="s">
        <v>83</v>
      </c>
      <c r="D281" s="9" t="str">
        <f>IF(COUNTIF([1]!Table1[[#All],[name]],Table1[[#This Row],[winner_name]])=1,"OK","ERROR")</f>
        <v>OK</v>
      </c>
      <c r="E281" s="9" t="str">
        <f>IF(COUNTIF([1]!Table1[[#All],[name]],Table1[[#This Row],[loser_name]])=1,"OK","ERROR")</f>
        <v>OK</v>
      </c>
      <c r="F281" s="10">
        <v>42355</v>
      </c>
      <c r="G281" s="7" t="s">
        <v>491</v>
      </c>
      <c r="H281" s="7" t="str">
        <f>VLOOKUP(Table1[[#This Row],[tourney_id]],tournaments!A:F,6,FALSE)</f>
        <v>Liberec, Czech Republic</v>
      </c>
    </row>
    <row r="282" spans="1:8" x14ac:dyDescent="0.3">
      <c r="A282" s="7" t="s">
        <v>209</v>
      </c>
      <c r="B282" s="7" t="s">
        <v>150</v>
      </c>
      <c r="C282" s="7" t="s">
        <v>19</v>
      </c>
      <c r="D282" s="9" t="str">
        <f>IF(COUNTIF([1]!Table1[[#All],[name]],Table1[[#This Row],[winner_name]])=1,"OK","ERROR")</f>
        <v>OK</v>
      </c>
      <c r="E282" s="9" t="str">
        <f>IF(COUNTIF([1]!Table1[[#All],[name]],Table1[[#This Row],[loser_name]])=1,"OK","ERROR")</f>
        <v>OK</v>
      </c>
      <c r="F282" s="10">
        <v>42355</v>
      </c>
      <c r="G282" s="7" t="s">
        <v>491</v>
      </c>
      <c r="H282" s="7" t="str">
        <f>VLOOKUP(Table1[[#This Row],[tourney_id]],tournaments!A:F,6,FALSE)</f>
        <v>Liberec, Czech Republic</v>
      </c>
    </row>
    <row r="283" spans="1:8" x14ac:dyDescent="0.3">
      <c r="A283" s="7" t="s">
        <v>286</v>
      </c>
      <c r="B283" s="7" t="s">
        <v>247</v>
      </c>
      <c r="C283" s="7" t="s">
        <v>287</v>
      </c>
      <c r="D283" s="9" t="str">
        <f>IF(COUNTIF([1]!Table1[[#All],[name]],Table1[[#This Row],[winner_name]])=1,"OK","ERROR")</f>
        <v>OK</v>
      </c>
      <c r="E283" s="9" t="str">
        <f>IF(COUNTIF([1]!Table1[[#All],[name]],Table1[[#This Row],[loser_name]])=1,"OK","ERROR")</f>
        <v>OK</v>
      </c>
      <c r="F283" s="10">
        <v>42355</v>
      </c>
      <c r="G283" s="7" t="s">
        <v>491</v>
      </c>
      <c r="H283" s="7" t="str">
        <f>VLOOKUP(Table1[[#This Row],[tourney_id]],tournaments!A:F,6,FALSE)</f>
        <v>Liberec, Czech Republic</v>
      </c>
    </row>
    <row r="284" spans="1:8" x14ac:dyDescent="0.3">
      <c r="A284" s="7" t="s">
        <v>143</v>
      </c>
      <c r="B284" s="7" t="s">
        <v>113</v>
      </c>
      <c r="C284" s="7" t="s">
        <v>21</v>
      </c>
      <c r="D284" s="9" t="str">
        <f>IF(COUNTIF([1]!Table1[[#All],[name]],Table1[[#This Row],[winner_name]])=1,"OK","ERROR")</f>
        <v>OK</v>
      </c>
      <c r="E284" s="9" t="str">
        <f>IF(COUNTIF([1]!Table1[[#All],[name]],Table1[[#This Row],[loser_name]])=1,"OK","ERROR")</f>
        <v>OK</v>
      </c>
      <c r="F284" s="10">
        <v>42355</v>
      </c>
      <c r="G284" s="7" t="s">
        <v>491</v>
      </c>
      <c r="H284" s="7" t="str">
        <f>VLOOKUP(Table1[[#This Row],[tourney_id]],tournaments!A:F,6,FALSE)</f>
        <v>Liberec, Czech Republic</v>
      </c>
    </row>
    <row r="285" spans="1:8" x14ac:dyDescent="0.3">
      <c r="A285" s="7" t="s">
        <v>288</v>
      </c>
      <c r="B285" s="7" t="s">
        <v>119</v>
      </c>
      <c r="C285" s="7" t="s">
        <v>11</v>
      </c>
      <c r="D285" s="9" t="str">
        <f>IF(COUNTIF([1]!Table1[[#All],[name]],Table1[[#This Row],[winner_name]])=1,"OK","ERROR")</f>
        <v>OK</v>
      </c>
      <c r="E285" s="9" t="str">
        <f>IF(COUNTIF([1]!Table1[[#All],[name]],Table1[[#This Row],[loser_name]])=1,"OK","ERROR")</f>
        <v>OK</v>
      </c>
      <c r="F285" s="10">
        <v>42356</v>
      </c>
      <c r="G285" s="7" t="s">
        <v>492</v>
      </c>
      <c r="H285" s="7" t="str">
        <f>VLOOKUP(Table1[[#This Row],[tourney_id]],tournaments!A:F,6,FALSE)</f>
        <v>Prostejov, Czech Republic</v>
      </c>
    </row>
    <row r="286" spans="1:8" x14ac:dyDescent="0.3">
      <c r="A286" s="7" t="s">
        <v>189</v>
      </c>
      <c r="B286" s="7" t="s">
        <v>0</v>
      </c>
      <c r="C286" s="7" t="s">
        <v>98</v>
      </c>
      <c r="D286" s="9" t="str">
        <f>IF(COUNTIF([1]!Table1[[#All],[name]],Table1[[#This Row],[winner_name]])=1,"OK","ERROR")</f>
        <v>OK</v>
      </c>
      <c r="E286" s="9" t="str">
        <f>IF(COUNTIF([1]!Table1[[#All],[name]],Table1[[#This Row],[loser_name]])=1,"OK","ERROR")</f>
        <v>OK</v>
      </c>
      <c r="F286" s="10">
        <v>42356</v>
      </c>
      <c r="G286" s="7" t="s">
        <v>492</v>
      </c>
      <c r="H286" s="7" t="str">
        <f>VLOOKUP(Table1[[#This Row],[tourney_id]],tournaments!A:F,6,FALSE)</f>
        <v>Prostejov, Czech Republic</v>
      </c>
    </row>
    <row r="287" spans="1:8" x14ac:dyDescent="0.3">
      <c r="A287" s="7" t="s">
        <v>192</v>
      </c>
      <c r="B287" s="7" t="s">
        <v>129</v>
      </c>
      <c r="C287" s="7" t="s">
        <v>289</v>
      </c>
      <c r="D287" s="9" t="str">
        <f>IF(COUNTIF([1]!Table1[[#All],[name]],Table1[[#This Row],[winner_name]])=1,"OK","ERROR")</f>
        <v>OK</v>
      </c>
      <c r="E287" s="9" t="str">
        <f>IF(COUNTIF([1]!Table1[[#All],[name]],Table1[[#This Row],[loser_name]])=1,"OK","ERROR")</f>
        <v>OK</v>
      </c>
      <c r="F287" s="10">
        <v>42356</v>
      </c>
      <c r="G287" s="7" t="s">
        <v>492</v>
      </c>
      <c r="H287" s="7" t="str">
        <f>VLOOKUP(Table1[[#This Row],[tourney_id]],tournaments!A:F,6,FALSE)</f>
        <v>Prostejov, Czech Republic</v>
      </c>
    </row>
    <row r="288" spans="1:8" x14ac:dyDescent="0.3">
      <c r="A288" s="7" t="s">
        <v>290</v>
      </c>
      <c r="B288" s="7" t="s">
        <v>4</v>
      </c>
      <c r="C288" s="7" t="s">
        <v>291</v>
      </c>
      <c r="D288" s="9" t="str">
        <f>IF(COUNTIF([1]!Table1[[#All],[name]],Table1[[#This Row],[winner_name]])=1,"OK","ERROR")</f>
        <v>OK</v>
      </c>
      <c r="E288" s="9" t="str">
        <f>IF(COUNTIF([1]!Table1[[#All],[name]],Table1[[#This Row],[loser_name]])=1,"OK","ERROR")</f>
        <v>OK</v>
      </c>
      <c r="F288" s="10">
        <v>42356</v>
      </c>
      <c r="G288" s="7" t="s">
        <v>492</v>
      </c>
      <c r="H288" s="7" t="str">
        <f>VLOOKUP(Table1[[#This Row],[tourney_id]],tournaments!A:F,6,FALSE)</f>
        <v>Prostejov, Czech Republic</v>
      </c>
    </row>
    <row r="289" spans="1:8" x14ac:dyDescent="0.3">
      <c r="A289" s="7" t="s">
        <v>139</v>
      </c>
      <c r="B289" s="7" t="s">
        <v>285</v>
      </c>
      <c r="C289" s="7" t="s">
        <v>282</v>
      </c>
      <c r="D289" s="9" t="str">
        <f>IF(COUNTIF([1]!Table1[[#All],[name]],Table1[[#This Row],[winner_name]])=1,"OK","ERROR")</f>
        <v>OK</v>
      </c>
      <c r="E289" s="9" t="str">
        <f>IF(COUNTIF([1]!Table1[[#All],[name]],Table1[[#This Row],[loser_name]])=1,"OK","ERROR")</f>
        <v>OK</v>
      </c>
      <c r="F289" s="10">
        <v>42357</v>
      </c>
      <c r="G289" s="7" t="s">
        <v>493</v>
      </c>
      <c r="H289" s="7" t="str">
        <f>VLOOKUP(Table1[[#This Row],[tourney_id]],tournaments!A:F,6,FALSE)</f>
        <v>Prostejov, Czech Republic</v>
      </c>
    </row>
    <row r="290" spans="1:8" x14ac:dyDescent="0.3">
      <c r="A290" s="7" t="s">
        <v>192</v>
      </c>
      <c r="B290" s="7" t="s">
        <v>150</v>
      </c>
      <c r="C290" s="7" t="s">
        <v>46</v>
      </c>
      <c r="D290" s="9" t="str">
        <f>IF(COUNTIF([1]!Table1[[#All],[name]],Table1[[#This Row],[winner_name]])=1,"OK","ERROR")</f>
        <v>OK</v>
      </c>
      <c r="E290" s="9" t="str">
        <f>IF(COUNTIF([1]!Table1[[#All],[name]],Table1[[#This Row],[loser_name]])=1,"OK","ERROR")</f>
        <v>OK</v>
      </c>
      <c r="F290" s="10">
        <v>42357</v>
      </c>
      <c r="G290" s="7" t="s">
        <v>493</v>
      </c>
      <c r="H290" s="7" t="str">
        <f>VLOOKUP(Table1[[#This Row],[tourney_id]],tournaments!A:F,6,FALSE)</f>
        <v>Prostejov, Czech Republic</v>
      </c>
    </row>
    <row r="291" spans="1:8" x14ac:dyDescent="0.3">
      <c r="A291" s="7" t="s">
        <v>286</v>
      </c>
      <c r="B291" s="7" t="s">
        <v>4</v>
      </c>
      <c r="C291" s="7" t="s">
        <v>292</v>
      </c>
      <c r="D291" s="9" t="str">
        <f>IF(COUNTIF([1]!Table1[[#All],[name]],Table1[[#This Row],[winner_name]])=1,"OK","ERROR")</f>
        <v>OK</v>
      </c>
      <c r="E291" s="9" t="str">
        <f>IF(COUNTIF([1]!Table1[[#All],[name]],Table1[[#This Row],[loser_name]])=1,"OK","ERROR")</f>
        <v>OK</v>
      </c>
      <c r="F291" s="10">
        <v>42357</v>
      </c>
      <c r="G291" s="7" t="s">
        <v>493</v>
      </c>
      <c r="H291" s="7" t="str">
        <f>VLOOKUP(Table1[[#This Row],[tourney_id]],tournaments!A:F,6,FALSE)</f>
        <v>Prostejov, Czech Republic</v>
      </c>
    </row>
    <row r="292" spans="1:8" x14ac:dyDescent="0.3">
      <c r="A292" s="7" t="s">
        <v>143</v>
      </c>
      <c r="B292" s="7" t="s">
        <v>147</v>
      </c>
      <c r="C292" s="7" t="s">
        <v>12</v>
      </c>
      <c r="D292" s="9" t="str">
        <f>IF(COUNTIF([1]!Table1[[#All],[name]],Table1[[#This Row],[winner_name]])=1,"OK","ERROR")</f>
        <v>OK</v>
      </c>
      <c r="E292" s="9" t="str">
        <f>IF(COUNTIF([1]!Table1[[#All],[name]],Table1[[#This Row],[loser_name]])=1,"OK","ERROR")</f>
        <v>OK</v>
      </c>
      <c r="F292" s="10">
        <v>42357</v>
      </c>
      <c r="G292" s="7" t="s">
        <v>493</v>
      </c>
      <c r="H292" s="7" t="str">
        <f>VLOOKUP(Table1[[#This Row],[tourney_id]],tournaments!A:F,6,FALSE)</f>
        <v>Prostejov, Czech Republic</v>
      </c>
    </row>
    <row r="293" spans="1:8" x14ac:dyDescent="0.3">
      <c r="A293" s="7" t="s">
        <v>288</v>
      </c>
      <c r="B293" s="7" t="s">
        <v>150</v>
      </c>
      <c r="C293" s="7" t="s">
        <v>12</v>
      </c>
      <c r="D293" s="9" t="str">
        <f>IF(COUNTIF([1]!Table1[[#All],[name]],Table1[[#This Row],[winner_name]])=1,"OK","ERROR")</f>
        <v>OK</v>
      </c>
      <c r="E293" s="9" t="str">
        <f>IF(COUNTIF([1]!Table1[[#All],[name]],Table1[[#This Row],[loser_name]])=1,"OK","ERROR")</f>
        <v>OK</v>
      </c>
      <c r="F293" s="10">
        <v>42358</v>
      </c>
      <c r="G293" s="7" t="s">
        <v>494</v>
      </c>
      <c r="H293" s="7" t="str">
        <f>VLOOKUP(Table1[[#This Row],[tourney_id]],tournaments!A:F,6,FALSE)</f>
        <v>Prostejov, Czech Republic</v>
      </c>
    </row>
    <row r="294" spans="1:8" x14ac:dyDescent="0.3">
      <c r="A294" s="7" t="s">
        <v>124</v>
      </c>
      <c r="B294" s="7" t="s">
        <v>167</v>
      </c>
      <c r="C294" s="7" t="s">
        <v>18</v>
      </c>
      <c r="D294" s="9" t="str">
        <f>IF(COUNTIF([1]!Table1[[#All],[name]],Table1[[#This Row],[winner_name]])=1,"OK","ERROR")</f>
        <v>OK</v>
      </c>
      <c r="E294" s="9" t="str">
        <f>IF(COUNTIF([1]!Table1[[#All],[name]],Table1[[#This Row],[loser_name]])=1,"OK","ERROR")</f>
        <v>OK</v>
      </c>
      <c r="F294" s="10">
        <v>42358</v>
      </c>
      <c r="G294" s="7" t="s">
        <v>494</v>
      </c>
      <c r="H294" s="7" t="str">
        <f>VLOOKUP(Table1[[#This Row],[tourney_id]],tournaments!A:F,6,FALSE)</f>
        <v>Prostejov, Czech Republic</v>
      </c>
    </row>
    <row r="295" spans="1:8" x14ac:dyDescent="0.3">
      <c r="A295" s="7" t="s">
        <v>290</v>
      </c>
      <c r="B295" s="7" t="s">
        <v>286</v>
      </c>
      <c r="C295" s="7" t="s">
        <v>30</v>
      </c>
      <c r="D295" s="9" t="str">
        <f>IF(COUNTIF([1]!Table1[[#All],[name]],Table1[[#This Row],[winner_name]])=1,"OK","ERROR")</f>
        <v>OK</v>
      </c>
      <c r="E295" s="9" t="str">
        <f>IF(COUNTIF([1]!Table1[[#All],[name]],Table1[[#This Row],[loser_name]])=1,"OK","ERROR")</f>
        <v>OK</v>
      </c>
      <c r="F295" s="10">
        <v>42358</v>
      </c>
      <c r="G295" s="7" t="s">
        <v>494</v>
      </c>
      <c r="H295" s="7" t="str">
        <f>VLOOKUP(Table1[[#This Row],[tourney_id]],tournaments!A:F,6,FALSE)</f>
        <v>Prostejov, Czech Republic</v>
      </c>
    </row>
    <row r="296" spans="1:8" x14ac:dyDescent="0.3">
      <c r="A296" s="7" t="s">
        <v>129</v>
      </c>
      <c r="B296" s="7" t="s">
        <v>143</v>
      </c>
      <c r="C296" s="7" t="s">
        <v>260</v>
      </c>
      <c r="D296" s="9" t="str">
        <f>IF(COUNTIF([1]!Table1[[#All],[name]],Table1[[#This Row],[winner_name]])=1,"OK","ERROR")</f>
        <v>OK</v>
      </c>
      <c r="E296" s="9" t="str">
        <f>IF(COUNTIF([1]!Table1[[#All],[name]],Table1[[#This Row],[loser_name]])=1,"OK","ERROR")</f>
        <v>OK</v>
      </c>
      <c r="F296" s="10">
        <v>42358</v>
      </c>
      <c r="G296" s="7" t="s">
        <v>494</v>
      </c>
      <c r="H296" s="7" t="str">
        <f>VLOOKUP(Table1[[#This Row],[tourney_id]],tournaments!A:F,6,FALSE)</f>
        <v>Prostejov, Czech Republic</v>
      </c>
    </row>
    <row r="297" spans="1:8" x14ac:dyDescent="0.3">
      <c r="A297" s="7" t="s">
        <v>109</v>
      </c>
      <c r="B297" s="7" t="s">
        <v>249</v>
      </c>
      <c r="C297" s="7" t="s">
        <v>13</v>
      </c>
      <c r="D297" s="9" t="str">
        <f>IF(COUNTIF([1]!Table1[[#All],[name]],Table1[[#This Row],[winner_name]])=1,"OK","ERROR")</f>
        <v>OK</v>
      </c>
      <c r="E297" s="9" t="str">
        <f>IF(COUNTIF([1]!Table1[[#All],[name]],Table1[[#This Row],[loser_name]])=1,"OK","ERROR")</f>
        <v>OK</v>
      </c>
      <c r="F297" s="10">
        <v>42356</v>
      </c>
      <c r="G297" s="7" t="s">
        <v>495</v>
      </c>
      <c r="H297" s="7" t="str">
        <f>VLOOKUP(Table1[[#This Row],[tourney_id]],tournaments!A:F,6,FALSE)</f>
        <v>Prague, Czech Republic</v>
      </c>
    </row>
    <row r="298" spans="1:8" x14ac:dyDescent="0.3">
      <c r="A298" s="7" t="s">
        <v>293</v>
      </c>
      <c r="B298" s="7" t="s">
        <v>112</v>
      </c>
      <c r="C298" s="7" t="s">
        <v>14</v>
      </c>
      <c r="D298" s="9" t="str">
        <f>IF(COUNTIF([1]!Table1[[#All],[name]],Table1[[#This Row],[winner_name]])=1,"OK","ERROR")</f>
        <v>OK</v>
      </c>
      <c r="E298" s="9" t="str">
        <f>IF(COUNTIF([1]!Table1[[#All],[name]],Table1[[#This Row],[loser_name]])=1,"OK","ERROR")</f>
        <v>OK</v>
      </c>
      <c r="F298" s="10">
        <v>42356</v>
      </c>
      <c r="G298" s="7" t="s">
        <v>495</v>
      </c>
      <c r="H298" s="7" t="str">
        <f>VLOOKUP(Table1[[#This Row],[tourney_id]],tournaments!A:F,6,FALSE)</f>
        <v>Prague, Czech Republic</v>
      </c>
    </row>
    <row r="299" spans="1:8" x14ac:dyDescent="0.3">
      <c r="A299" s="7" t="s">
        <v>172</v>
      </c>
      <c r="B299" s="7" t="s">
        <v>251</v>
      </c>
      <c r="C299" s="7" t="s">
        <v>72</v>
      </c>
      <c r="D299" s="9" t="str">
        <f>IF(COUNTIF([1]!Table1[[#All],[name]],Table1[[#This Row],[winner_name]])=1,"OK","ERROR")</f>
        <v>OK</v>
      </c>
      <c r="E299" s="9" t="str">
        <f>IF(COUNTIF([1]!Table1[[#All],[name]],Table1[[#This Row],[loser_name]])=1,"OK","ERROR")</f>
        <v>OK</v>
      </c>
      <c r="F299" s="10">
        <v>42356</v>
      </c>
      <c r="G299" s="7" t="s">
        <v>495</v>
      </c>
      <c r="H299" s="7" t="str">
        <f>VLOOKUP(Table1[[#This Row],[tourney_id]],tournaments!A:F,6,FALSE)</f>
        <v>Prague, Czech Republic</v>
      </c>
    </row>
    <row r="300" spans="1:8" x14ac:dyDescent="0.3">
      <c r="A300" s="7" t="s">
        <v>294</v>
      </c>
      <c r="B300" s="7" t="s">
        <v>295</v>
      </c>
      <c r="C300" s="7" t="s">
        <v>16</v>
      </c>
      <c r="D300" s="9" t="str">
        <f>IF(COUNTIF([1]!Table1[[#All],[name]],Table1[[#This Row],[winner_name]])=1,"OK","ERROR")</f>
        <v>OK</v>
      </c>
      <c r="E300" s="9" t="str">
        <f>IF(COUNTIF([1]!Table1[[#All],[name]],Table1[[#This Row],[loser_name]])=1,"OK","ERROR")</f>
        <v>OK</v>
      </c>
      <c r="F300" s="10">
        <v>42356</v>
      </c>
      <c r="G300" s="7" t="s">
        <v>495</v>
      </c>
      <c r="H300" s="7" t="str">
        <f>VLOOKUP(Table1[[#This Row],[tourney_id]],tournaments!A:F,6,FALSE)</f>
        <v>Prague, Czech Republic</v>
      </c>
    </row>
    <row r="301" spans="1:8" x14ac:dyDescent="0.3">
      <c r="A301" s="7" t="s">
        <v>249</v>
      </c>
      <c r="B301" s="7" t="s">
        <v>111</v>
      </c>
      <c r="C301" s="7" t="s">
        <v>296</v>
      </c>
      <c r="D301" s="9" t="str">
        <f>IF(COUNTIF([1]!Table1[[#All],[name]],Table1[[#This Row],[winner_name]])=1,"OK","ERROR")</f>
        <v>OK</v>
      </c>
      <c r="E301" s="9" t="str">
        <f>IF(COUNTIF([1]!Table1[[#All],[name]],Table1[[#This Row],[loser_name]])=1,"OK","ERROR")</f>
        <v>OK</v>
      </c>
      <c r="F301" s="10">
        <v>42357</v>
      </c>
      <c r="G301" s="7" t="s">
        <v>496</v>
      </c>
      <c r="H301" s="7" t="str">
        <f>VLOOKUP(Table1[[#This Row],[tourney_id]],tournaments!A:F,6,FALSE)</f>
        <v>Prague, Czech Republic</v>
      </c>
    </row>
    <row r="302" spans="1:8" x14ac:dyDescent="0.3">
      <c r="A302" s="7" t="s">
        <v>293</v>
      </c>
      <c r="B302" s="7" t="s">
        <v>180</v>
      </c>
      <c r="C302" s="7" t="s">
        <v>20</v>
      </c>
      <c r="D302" s="9" t="str">
        <f>IF(COUNTIF([1]!Table1[[#All],[name]],Table1[[#This Row],[winner_name]])=1,"OK","ERROR")</f>
        <v>OK</v>
      </c>
      <c r="E302" s="9" t="str">
        <f>IF(COUNTIF([1]!Table1[[#All],[name]],Table1[[#This Row],[loser_name]])=1,"OK","ERROR")</f>
        <v>OK</v>
      </c>
      <c r="F302" s="10">
        <v>42357</v>
      </c>
      <c r="G302" s="7" t="s">
        <v>496</v>
      </c>
      <c r="H302" s="7" t="str">
        <f>VLOOKUP(Table1[[#This Row],[tourney_id]],tournaments!A:F,6,FALSE)</f>
        <v>Prague, Czech Republic</v>
      </c>
    </row>
    <row r="303" spans="1:8" x14ac:dyDescent="0.3">
      <c r="A303" s="7" t="s">
        <v>132</v>
      </c>
      <c r="B303" s="7" t="s">
        <v>251</v>
      </c>
      <c r="C303" s="7" t="s">
        <v>98</v>
      </c>
      <c r="D303" s="9" t="str">
        <f>IF(COUNTIF([1]!Table1[[#All],[name]],Table1[[#This Row],[winner_name]])=1,"OK","ERROR")</f>
        <v>OK</v>
      </c>
      <c r="E303" s="9" t="str">
        <f>IF(COUNTIF([1]!Table1[[#All],[name]],Table1[[#This Row],[loser_name]])=1,"OK","ERROR")</f>
        <v>OK</v>
      </c>
      <c r="F303" s="10">
        <v>42357</v>
      </c>
      <c r="G303" s="7" t="s">
        <v>496</v>
      </c>
      <c r="H303" s="7" t="str">
        <f>VLOOKUP(Table1[[#This Row],[tourney_id]],tournaments!A:F,6,FALSE)</f>
        <v>Prague, Czech Republic</v>
      </c>
    </row>
    <row r="304" spans="1:8" x14ac:dyDescent="0.3">
      <c r="A304" s="7" t="s">
        <v>294</v>
      </c>
      <c r="B304" s="7" t="s">
        <v>244</v>
      </c>
      <c r="C304" s="7" t="s">
        <v>22</v>
      </c>
      <c r="D304" s="9" t="str">
        <f>IF(COUNTIF([1]!Table1[[#All],[name]],Table1[[#This Row],[winner_name]])=1,"OK","ERROR")</f>
        <v>OK</v>
      </c>
      <c r="E304" s="9" t="str">
        <f>IF(COUNTIF([1]!Table1[[#All],[name]],Table1[[#This Row],[loser_name]])=1,"OK","ERROR")</f>
        <v>OK</v>
      </c>
      <c r="F304" s="10">
        <v>42357</v>
      </c>
      <c r="G304" s="7" t="s">
        <v>496</v>
      </c>
      <c r="H304" s="7" t="str">
        <f>VLOOKUP(Table1[[#This Row],[tourney_id]],tournaments!A:F,6,FALSE)</f>
        <v>Prague, Czech Republic</v>
      </c>
    </row>
    <row r="305" spans="1:8" x14ac:dyDescent="0.3">
      <c r="A305" s="7" t="s">
        <v>109</v>
      </c>
      <c r="B305" s="7" t="s">
        <v>111</v>
      </c>
      <c r="C305" s="7" t="s">
        <v>21</v>
      </c>
      <c r="D305" s="9" t="str">
        <f>IF(COUNTIF([1]!Table1[[#All],[name]],Table1[[#This Row],[winner_name]])=1,"OK","ERROR")</f>
        <v>OK</v>
      </c>
      <c r="E305" s="9" t="str">
        <f>IF(COUNTIF([1]!Table1[[#All],[name]],Table1[[#This Row],[loser_name]])=1,"OK","ERROR")</f>
        <v>OK</v>
      </c>
      <c r="F305" s="10">
        <v>42358</v>
      </c>
      <c r="G305" s="7" t="s">
        <v>497</v>
      </c>
      <c r="H305" s="7" t="str">
        <f>VLOOKUP(Table1[[#This Row],[tourney_id]],tournaments!A:F,6,FALSE)</f>
        <v>Prague, Czech Republic</v>
      </c>
    </row>
    <row r="306" spans="1:8" x14ac:dyDescent="0.3">
      <c r="A306" s="7" t="s">
        <v>112</v>
      </c>
      <c r="B306" s="7" t="s">
        <v>178</v>
      </c>
      <c r="C306" s="7" t="s">
        <v>11</v>
      </c>
      <c r="D306" s="9" t="str">
        <f>IF(COUNTIF([1]!Table1[[#All],[name]],Table1[[#This Row],[winner_name]])=1,"OK","ERROR")</f>
        <v>OK</v>
      </c>
      <c r="E306" s="9" t="str">
        <f>IF(COUNTIF([1]!Table1[[#All],[name]],Table1[[#This Row],[loser_name]])=1,"OK","ERROR")</f>
        <v>OK</v>
      </c>
      <c r="F306" s="10">
        <v>42358</v>
      </c>
      <c r="G306" s="7" t="s">
        <v>497</v>
      </c>
      <c r="H306" s="7" t="str">
        <f>VLOOKUP(Table1[[#This Row],[tourney_id]],tournaments!A:F,6,FALSE)</f>
        <v>Prague, Czech Republic</v>
      </c>
    </row>
    <row r="307" spans="1:8" x14ac:dyDescent="0.3">
      <c r="A307" s="7" t="s">
        <v>172</v>
      </c>
      <c r="B307" s="7" t="s">
        <v>244</v>
      </c>
      <c r="C307" s="7" t="s">
        <v>11</v>
      </c>
      <c r="D307" s="9" t="str">
        <f>IF(COUNTIF([1]!Table1[[#All],[name]],Table1[[#This Row],[winner_name]])=1,"OK","ERROR")</f>
        <v>OK</v>
      </c>
      <c r="E307" s="9" t="str">
        <f>IF(COUNTIF([1]!Table1[[#All],[name]],Table1[[#This Row],[loser_name]])=1,"OK","ERROR")</f>
        <v>OK</v>
      </c>
      <c r="F307" s="10">
        <v>42358</v>
      </c>
      <c r="G307" s="7" t="s">
        <v>497</v>
      </c>
      <c r="H307" s="7" t="str">
        <f>VLOOKUP(Table1[[#This Row],[tourney_id]],tournaments!A:F,6,FALSE)</f>
        <v>Prague, Czech Republic</v>
      </c>
    </row>
    <row r="308" spans="1:8" x14ac:dyDescent="0.3">
      <c r="A308" s="7" t="s">
        <v>242</v>
      </c>
      <c r="B308" s="7" t="s">
        <v>184</v>
      </c>
      <c r="C308" s="7" t="s">
        <v>34</v>
      </c>
      <c r="D308" s="9" t="str">
        <f>IF(COUNTIF([1]!Table1[[#All],[name]],Table1[[#This Row],[winner_name]])=1,"OK","ERROR")</f>
        <v>OK</v>
      </c>
      <c r="E308" s="9" t="str">
        <f>IF(COUNTIF([1]!Table1[[#All],[name]],Table1[[#This Row],[loser_name]])=1,"OK","ERROR")</f>
        <v>OK</v>
      </c>
      <c r="F308" s="10">
        <v>42358</v>
      </c>
      <c r="G308" s="7" t="s">
        <v>497</v>
      </c>
      <c r="H308" s="7" t="str">
        <f>VLOOKUP(Table1[[#This Row],[tourney_id]],tournaments!A:F,6,FALSE)</f>
        <v>Prague, Czech Republic</v>
      </c>
    </row>
    <row r="309" spans="1:8" x14ac:dyDescent="0.3">
      <c r="A309" s="7" t="s">
        <v>247</v>
      </c>
      <c r="B309" s="7" t="s">
        <v>283</v>
      </c>
      <c r="C309" s="7" t="s">
        <v>297</v>
      </c>
      <c r="D309" s="9" t="str">
        <f>IF(COUNTIF([1]!Table1[[#All],[name]],Table1[[#This Row],[winner_name]])=1,"OK","ERROR")</f>
        <v>OK</v>
      </c>
      <c r="E309" s="9" t="str">
        <f>IF(COUNTIF([1]!Table1[[#All],[name]],Table1[[#This Row],[loser_name]])=1,"OK","ERROR")</f>
        <v>OK</v>
      </c>
      <c r="F309" s="10">
        <v>42356</v>
      </c>
      <c r="G309" s="7" t="s">
        <v>498</v>
      </c>
      <c r="H309" s="7" t="str">
        <f>VLOOKUP(Table1[[#This Row],[tourney_id]],tournaments!A:F,6,FALSE)</f>
        <v>Milovice, Czech Republic</v>
      </c>
    </row>
    <row r="310" spans="1:8" x14ac:dyDescent="0.3">
      <c r="A310" s="7" t="s">
        <v>214</v>
      </c>
      <c r="B310" s="7" t="s">
        <v>113</v>
      </c>
      <c r="C310" s="7" t="s">
        <v>18</v>
      </c>
      <c r="D310" s="9" t="str">
        <f>IF(COUNTIF([1]!Table1[[#All],[name]],Table1[[#This Row],[winner_name]])=1,"OK","ERROR")</f>
        <v>OK</v>
      </c>
      <c r="E310" s="9" t="str">
        <f>IF(COUNTIF([1]!Table1[[#All],[name]],Table1[[#This Row],[loser_name]])=1,"OK","ERROR")</f>
        <v>OK</v>
      </c>
      <c r="F310" s="10">
        <v>42356</v>
      </c>
      <c r="G310" s="7" t="s">
        <v>498</v>
      </c>
      <c r="H310" s="7" t="str">
        <f>VLOOKUP(Table1[[#This Row],[tourney_id]],tournaments!A:F,6,FALSE)</f>
        <v>Milovice, Czech Republic</v>
      </c>
    </row>
    <row r="311" spans="1:8" x14ac:dyDescent="0.3">
      <c r="A311" s="7" t="s">
        <v>163</v>
      </c>
      <c r="B311" s="7" t="s">
        <v>270</v>
      </c>
      <c r="C311" s="7" t="s">
        <v>26</v>
      </c>
      <c r="D311" s="9" t="str">
        <f>IF(COUNTIF([1]!Table1[[#All],[name]],Table1[[#This Row],[winner_name]])=1,"OK","ERROR")</f>
        <v>OK</v>
      </c>
      <c r="E311" s="9" t="str">
        <f>IF(COUNTIF([1]!Table1[[#All],[name]],Table1[[#This Row],[loser_name]])=1,"OK","ERROR")</f>
        <v>OK</v>
      </c>
      <c r="F311" s="10">
        <v>42356</v>
      </c>
      <c r="G311" s="7" t="s">
        <v>498</v>
      </c>
      <c r="H311" s="7" t="str">
        <f>VLOOKUP(Table1[[#This Row],[tourney_id]],tournaments!A:F,6,FALSE)</f>
        <v>Milovice, Czech Republic</v>
      </c>
    </row>
    <row r="312" spans="1:8" x14ac:dyDescent="0.3">
      <c r="A312" s="7" t="s">
        <v>259</v>
      </c>
      <c r="B312" s="7" t="s">
        <v>209</v>
      </c>
      <c r="C312" s="7" t="s">
        <v>298</v>
      </c>
      <c r="D312" s="9" t="str">
        <f>IF(COUNTIF([1]!Table1[[#All],[name]],Table1[[#This Row],[winner_name]])=1,"OK","ERROR")</f>
        <v>OK</v>
      </c>
      <c r="E312" s="9" t="str">
        <f>IF(COUNTIF([1]!Table1[[#All],[name]],Table1[[#This Row],[loser_name]])=1,"OK","ERROR")</f>
        <v>OK</v>
      </c>
      <c r="F312" s="10">
        <v>42356</v>
      </c>
      <c r="G312" s="7" t="s">
        <v>498</v>
      </c>
      <c r="H312" s="7" t="str">
        <f>VLOOKUP(Table1[[#This Row],[tourney_id]],tournaments!A:F,6,FALSE)</f>
        <v>Milovice, Czech Republic</v>
      </c>
    </row>
    <row r="313" spans="1:8" x14ac:dyDescent="0.3">
      <c r="A313" s="7" t="s">
        <v>247</v>
      </c>
      <c r="B313" s="9" t="s">
        <v>153</v>
      </c>
      <c r="C313" s="7" t="s">
        <v>299</v>
      </c>
      <c r="D313" s="9" t="str">
        <f>IF(COUNTIF([1]!Table1[[#All],[name]],Table1[[#This Row],[winner_name]])=1,"OK","ERROR")</f>
        <v>OK</v>
      </c>
      <c r="E313" s="9" t="str">
        <f>IF(COUNTIF([1]!Table1[[#All],[name]],Table1[[#This Row],[loser_name]])=1,"OK","ERROR")</f>
        <v>OK</v>
      </c>
      <c r="F313" s="10">
        <v>42357</v>
      </c>
      <c r="G313" s="7" t="s">
        <v>499</v>
      </c>
      <c r="H313" s="7" t="str">
        <f>VLOOKUP(Table1[[#This Row],[tourney_id]],tournaments!A:F,6,FALSE)</f>
        <v>Milovice, Czech Republic</v>
      </c>
    </row>
    <row r="314" spans="1:8" x14ac:dyDescent="0.3">
      <c r="A314" s="7" t="s">
        <v>113</v>
      </c>
      <c r="B314" s="7" t="s">
        <v>300</v>
      </c>
      <c r="C314" s="7" t="s">
        <v>76</v>
      </c>
      <c r="D314" s="9" t="str">
        <f>IF(COUNTIF([1]!Table1[[#All],[name]],Table1[[#This Row],[winner_name]])=1,"OK","ERROR")</f>
        <v>OK</v>
      </c>
      <c r="E314" s="9" t="str">
        <f>IF(COUNTIF([1]!Table1[[#All],[name]],Table1[[#This Row],[loser_name]])=1,"OK","ERROR")</f>
        <v>OK</v>
      </c>
      <c r="F314" s="10">
        <v>42357</v>
      </c>
      <c r="G314" s="7" t="s">
        <v>499</v>
      </c>
      <c r="H314" s="7" t="str">
        <f>VLOOKUP(Table1[[#This Row],[tourney_id]],tournaments!A:F,6,FALSE)</f>
        <v>Milovice, Czech Republic</v>
      </c>
    </row>
    <row r="315" spans="1:8" x14ac:dyDescent="0.3">
      <c r="A315" s="7" t="s">
        <v>156</v>
      </c>
      <c r="B315" s="7" t="s">
        <v>270</v>
      </c>
      <c r="C315" s="7" t="s">
        <v>25</v>
      </c>
      <c r="D315" s="9" t="str">
        <f>IF(COUNTIF([1]!Table1[[#All],[name]],Table1[[#This Row],[winner_name]])=1,"OK","ERROR")</f>
        <v>OK</v>
      </c>
      <c r="E315" s="9" t="str">
        <f>IF(COUNTIF([1]!Table1[[#All],[name]],Table1[[#This Row],[loser_name]])=1,"OK","ERROR")</f>
        <v>OK</v>
      </c>
      <c r="F315" s="10">
        <v>42357</v>
      </c>
      <c r="G315" s="7" t="s">
        <v>499</v>
      </c>
      <c r="H315" s="7" t="str">
        <f>VLOOKUP(Table1[[#This Row],[tourney_id]],tournaments!A:F,6,FALSE)</f>
        <v>Milovice, Czech Republic</v>
      </c>
    </row>
    <row r="316" spans="1:8" x14ac:dyDescent="0.3">
      <c r="A316" s="7" t="s">
        <v>157</v>
      </c>
      <c r="B316" s="7" t="s">
        <v>209</v>
      </c>
      <c r="C316" s="7" t="s">
        <v>22</v>
      </c>
      <c r="D316" s="9" t="str">
        <f>IF(COUNTIF([1]!Table1[[#All],[name]],Table1[[#This Row],[winner_name]])=1,"OK","ERROR")</f>
        <v>OK</v>
      </c>
      <c r="E316" s="9" t="str">
        <f>IF(COUNTIF([1]!Table1[[#All],[name]],Table1[[#This Row],[loser_name]])=1,"OK","ERROR")</f>
        <v>OK</v>
      </c>
      <c r="F316" s="10">
        <v>42357</v>
      </c>
      <c r="G316" s="7" t="s">
        <v>499</v>
      </c>
      <c r="H316" s="7" t="str">
        <f>VLOOKUP(Table1[[#This Row],[tourney_id]],tournaments!A:F,6,FALSE)</f>
        <v>Milovice, Czech Republic</v>
      </c>
    </row>
    <row r="317" spans="1:8" x14ac:dyDescent="0.3">
      <c r="A317" s="7" t="s">
        <v>189</v>
      </c>
      <c r="B317" s="7" t="s">
        <v>295</v>
      </c>
      <c r="C317" s="7" t="s">
        <v>45</v>
      </c>
      <c r="D317" s="9" t="str">
        <f>IF(COUNTIF([1]!Table1[[#All],[name]],Table1[[#This Row],[winner_name]])=1,"OK","ERROR")</f>
        <v>OK</v>
      </c>
      <c r="E317" s="9" t="str">
        <f>IF(COUNTIF([1]!Table1[[#All],[name]],Table1[[#This Row],[loser_name]])=1,"OK","ERROR")</f>
        <v>OK</v>
      </c>
      <c r="F317" s="10">
        <v>42359</v>
      </c>
      <c r="G317" s="7" t="s">
        <v>500</v>
      </c>
      <c r="H317" s="7" t="str">
        <f>VLOOKUP(Table1[[#This Row],[tourney_id]],tournaments!A:F,6,FALSE)</f>
        <v>Prostejov, Czech Republic</v>
      </c>
    </row>
    <row r="318" spans="1:8" x14ac:dyDescent="0.3">
      <c r="A318" s="7" t="s">
        <v>290</v>
      </c>
      <c r="B318" s="7" t="s">
        <v>112</v>
      </c>
      <c r="C318" s="7" t="s">
        <v>76</v>
      </c>
      <c r="D318" s="9" t="str">
        <f>IF(COUNTIF([1]!Table1[[#All],[name]],Table1[[#This Row],[winner_name]])=1,"OK","ERROR")</f>
        <v>OK</v>
      </c>
      <c r="E318" s="9" t="str">
        <f>IF(COUNTIF([1]!Table1[[#All],[name]],Table1[[#This Row],[loser_name]])=1,"OK","ERROR")</f>
        <v>OK</v>
      </c>
      <c r="F318" s="10">
        <v>42359</v>
      </c>
      <c r="G318" s="7" t="s">
        <v>500</v>
      </c>
      <c r="H318" s="7" t="str">
        <f>VLOOKUP(Table1[[#This Row],[tourney_id]],tournaments!A:F,6,FALSE)</f>
        <v>Prostejov, Czech Republic</v>
      </c>
    </row>
    <row r="319" spans="1:8" x14ac:dyDescent="0.3">
      <c r="A319" s="7" t="s">
        <v>110</v>
      </c>
      <c r="B319" s="7" t="s">
        <v>109</v>
      </c>
      <c r="C319" s="7" t="s">
        <v>26</v>
      </c>
      <c r="D319" s="9" t="str">
        <f>IF(COUNTIF([1]!Table1[[#All],[name]],Table1[[#This Row],[winner_name]])=1,"OK","ERROR")</f>
        <v>OK</v>
      </c>
      <c r="E319" s="9" t="str">
        <f>IF(COUNTIF([1]!Table1[[#All],[name]],Table1[[#This Row],[loser_name]])=1,"OK","ERROR")</f>
        <v>OK</v>
      </c>
      <c r="F319" s="10">
        <v>42359</v>
      </c>
      <c r="G319" s="7" t="s">
        <v>500</v>
      </c>
      <c r="H319" s="7" t="str">
        <f>VLOOKUP(Table1[[#This Row],[tourney_id]],tournaments!A:F,6,FALSE)</f>
        <v>Prostejov, Czech Republic</v>
      </c>
    </row>
    <row r="320" spans="1:8" x14ac:dyDescent="0.3">
      <c r="A320" s="7" t="s">
        <v>129</v>
      </c>
      <c r="B320" s="7" t="s">
        <v>172</v>
      </c>
      <c r="C320" s="7" t="s">
        <v>301</v>
      </c>
      <c r="D320" s="9" t="str">
        <f>IF(COUNTIF([1]!Table1[[#All],[name]],Table1[[#This Row],[winner_name]])=1,"OK","ERROR")</f>
        <v>OK</v>
      </c>
      <c r="E320" s="9" t="str">
        <f>IF(COUNTIF([1]!Table1[[#All],[name]],Table1[[#This Row],[loser_name]])=1,"OK","ERROR")</f>
        <v>OK</v>
      </c>
      <c r="F320" s="10">
        <v>42359</v>
      </c>
      <c r="G320" s="7" t="s">
        <v>500</v>
      </c>
      <c r="H320" s="7" t="str">
        <f>VLOOKUP(Table1[[#This Row],[tourney_id]],tournaments!A:F,6,FALSE)</f>
        <v>Prostejov, Czech Republic</v>
      </c>
    </row>
    <row r="321" spans="1:8" x14ac:dyDescent="0.3">
      <c r="A321" s="7" t="s">
        <v>302</v>
      </c>
      <c r="B321" s="7" t="s">
        <v>259</v>
      </c>
      <c r="C321" s="7" t="s">
        <v>22</v>
      </c>
      <c r="D321" s="9" t="str">
        <f>IF(COUNTIF([1]!Table1[[#All],[name]],Table1[[#This Row],[winner_name]])=1,"OK","ERROR")</f>
        <v>OK</v>
      </c>
      <c r="E321" s="9" t="str">
        <f>IF(COUNTIF([1]!Table1[[#All],[name]],Table1[[#This Row],[loser_name]])=1,"OK","ERROR")</f>
        <v>OK</v>
      </c>
      <c r="F321" s="10">
        <v>42720</v>
      </c>
      <c r="G321" s="7" t="s">
        <v>501</v>
      </c>
      <c r="H321" s="7" t="str">
        <f>VLOOKUP(Table1[[#This Row],[tourney_id]],tournaments!A:F,6,FALSE)</f>
        <v>Pardubice, Czech Republic</v>
      </c>
    </row>
    <row r="322" spans="1:8" x14ac:dyDescent="0.3">
      <c r="A322" s="7" t="s">
        <v>143</v>
      </c>
      <c r="B322" s="7" t="s">
        <v>127</v>
      </c>
      <c r="C322" s="7" t="s">
        <v>98</v>
      </c>
      <c r="D322" s="9" t="str">
        <f>IF(COUNTIF([1]!Table1[[#All],[name]],Table1[[#This Row],[winner_name]])=1,"OK","ERROR")</f>
        <v>OK</v>
      </c>
      <c r="E322" s="9" t="str">
        <f>IF(COUNTIF([1]!Table1[[#All],[name]],Table1[[#This Row],[loser_name]])=1,"OK","ERROR")</f>
        <v>OK</v>
      </c>
      <c r="F322" s="10">
        <v>42720</v>
      </c>
      <c r="G322" s="7" t="s">
        <v>501</v>
      </c>
      <c r="H322" s="7" t="str">
        <f>VLOOKUP(Table1[[#This Row],[tourney_id]],tournaments!A:F,6,FALSE)</f>
        <v>Pardubice, Czech Republic</v>
      </c>
    </row>
    <row r="323" spans="1:8" x14ac:dyDescent="0.3">
      <c r="A323" s="7" t="s">
        <v>146</v>
      </c>
      <c r="B323" s="7" t="s">
        <v>286</v>
      </c>
      <c r="C323" s="7" t="s">
        <v>26</v>
      </c>
      <c r="D323" s="9" t="str">
        <f>IF(COUNTIF([1]!Table1[[#All],[name]],Table1[[#This Row],[winner_name]])=1,"OK","ERROR")</f>
        <v>OK</v>
      </c>
      <c r="E323" s="9" t="str">
        <f>IF(COUNTIF([1]!Table1[[#All],[name]],Table1[[#This Row],[loser_name]])=1,"OK","ERROR")</f>
        <v>OK</v>
      </c>
      <c r="F323" s="10">
        <v>42720</v>
      </c>
      <c r="G323" s="7" t="s">
        <v>501</v>
      </c>
      <c r="H323" s="7" t="str">
        <f>VLOOKUP(Table1[[#This Row],[tourney_id]],tournaments!A:F,6,FALSE)</f>
        <v>Pardubice, Czech Republic</v>
      </c>
    </row>
    <row r="324" spans="1:8" x14ac:dyDescent="0.3">
      <c r="A324" s="7" t="s">
        <v>158</v>
      </c>
      <c r="B324" s="7" t="s">
        <v>303</v>
      </c>
      <c r="C324" s="7" t="s">
        <v>11</v>
      </c>
      <c r="D324" s="9" t="str">
        <f>IF(COUNTIF([1]!Table1[[#All],[name]],Table1[[#This Row],[winner_name]])=1,"OK","ERROR")</f>
        <v>OK</v>
      </c>
      <c r="E324" s="9" t="str">
        <f>IF(COUNTIF([1]!Table1[[#All],[name]],Table1[[#This Row],[loser_name]])=1,"OK","ERROR")</f>
        <v>OK</v>
      </c>
      <c r="F324" s="10">
        <v>42720</v>
      </c>
      <c r="G324" s="7" t="s">
        <v>501</v>
      </c>
      <c r="H324" s="7" t="str">
        <f>VLOOKUP(Table1[[#This Row],[tourney_id]],tournaments!A:F,6,FALSE)</f>
        <v>Pardubice, Czech Republic</v>
      </c>
    </row>
    <row r="325" spans="1:8" x14ac:dyDescent="0.3">
      <c r="A325" s="7" t="s">
        <v>304</v>
      </c>
      <c r="B325" s="7" t="s">
        <v>238</v>
      </c>
      <c r="C325" s="7" t="s">
        <v>305</v>
      </c>
      <c r="D325" s="9" t="str">
        <f>IF(COUNTIF([1]!Table1[[#All],[name]],Table1[[#This Row],[winner_name]])=1,"OK","ERROR")</f>
        <v>OK</v>
      </c>
      <c r="E325" s="9" t="str">
        <f>IF(COUNTIF([1]!Table1[[#All],[name]],Table1[[#This Row],[loser_name]])=1,"OK","ERROR")</f>
        <v>OK</v>
      </c>
      <c r="F325" s="10">
        <v>42720</v>
      </c>
      <c r="G325" s="7" t="s">
        <v>502</v>
      </c>
      <c r="H325" s="7" t="str">
        <f>VLOOKUP(Table1[[#This Row],[tourney_id]],tournaments!A:F,6,FALSE)</f>
        <v>Ricany, Czech Republic</v>
      </c>
    </row>
    <row r="326" spans="1:8" x14ac:dyDescent="0.3">
      <c r="A326" s="7" t="s">
        <v>243</v>
      </c>
      <c r="B326" s="7" t="s">
        <v>247</v>
      </c>
      <c r="C326" s="7" t="s">
        <v>11</v>
      </c>
      <c r="D326" s="9" t="str">
        <f>IF(COUNTIF([1]!Table1[[#All],[name]],Table1[[#This Row],[winner_name]])=1,"OK","ERROR")</f>
        <v>OK</v>
      </c>
      <c r="E326" s="9" t="str">
        <f>IF(COUNTIF([1]!Table1[[#All],[name]],Table1[[#This Row],[loser_name]])=1,"OK","ERROR")</f>
        <v>OK</v>
      </c>
      <c r="F326" s="10">
        <v>42720</v>
      </c>
      <c r="G326" s="7" t="s">
        <v>502</v>
      </c>
      <c r="H326" s="7" t="str">
        <f>VLOOKUP(Table1[[#This Row],[tourney_id]],tournaments!A:F,6,FALSE)</f>
        <v>Ricany, Czech Republic</v>
      </c>
    </row>
    <row r="327" spans="1:8" x14ac:dyDescent="0.3">
      <c r="A327" s="7" t="s">
        <v>113</v>
      </c>
      <c r="B327" s="7" t="s">
        <v>244</v>
      </c>
      <c r="C327" s="7" t="s">
        <v>19</v>
      </c>
      <c r="D327" s="9" t="str">
        <f>IF(COUNTIF([1]!Table1[[#All],[name]],Table1[[#This Row],[winner_name]])=1,"OK","ERROR")</f>
        <v>OK</v>
      </c>
      <c r="E327" s="9" t="str">
        <f>IF(COUNTIF([1]!Table1[[#All],[name]],Table1[[#This Row],[loser_name]])=1,"OK","ERROR")</f>
        <v>OK</v>
      </c>
      <c r="F327" s="10">
        <v>42720</v>
      </c>
      <c r="G327" s="7" t="s">
        <v>502</v>
      </c>
      <c r="H327" s="7" t="str">
        <f>VLOOKUP(Table1[[#This Row],[tourney_id]],tournaments!A:F,6,FALSE)</f>
        <v>Ricany, Czech Republic</v>
      </c>
    </row>
    <row r="328" spans="1:8" x14ac:dyDescent="0.3">
      <c r="A328" s="7" t="s">
        <v>114</v>
      </c>
      <c r="B328" s="7" t="s">
        <v>132</v>
      </c>
      <c r="C328" s="7" t="s">
        <v>306</v>
      </c>
      <c r="D328" s="9" t="str">
        <f>IF(COUNTIF([1]!Table1[[#All],[name]],Table1[[#This Row],[winner_name]])=1,"OK","ERROR")</f>
        <v>OK</v>
      </c>
      <c r="E328" s="9" t="str">
        <f>IF(COUNTIF([1]!Table1[[#All],[name]],Table1[[#This Row],[loser_name]])=1,"OK","ERROR")</f>
        <v>OK</v>
      </c>
      <c r="F328" s="10">
        <v>42720</v>
      </c>
      <c r="G328" s="7" t="s">
        <v>502</v>
      </c>
      <c r="H328" s="7" t="str">
        <f>VLOOKUP(Table1[[#This Row],[tourney_id]],tournaments!A:F,6,FALSE)</f>
        <v>Ricany, Czech Republic</v>
      </c>
    </row>
    <row r="329" spans="1:8" x14ac:dyDescent="0.3">
      <c r="A329" s="7" t="s">
        <v>124</v>
      </c>
      <c r="B329" s="7" t="s">
        <v>122</v>
      </c>
      <c r="C329" s="7" t="s">
        <v>28</v>
      </c>
      <c r="D329" s="9" t="str">
        <f>IF(COUNTIF([1]!Table1[[#All],[name]],Table1[[#This Row],[winner_name]])=1,"OK","ERROR")</f>
        <v>OK</v>
      </c>
      <c r="E329" s="9" t="str">
        <f>IF(COUNTIF([1]!Table1[[#All],[name]],Table1[[#This Row],[loser_name]])=1,"OK","ERROR")</f>
        <v>OK</v>
      </c>
      <c r="F329" s="10">
        <v>42721</v>
      </c>
      <c r="G329" s="7" t="s">
        <v>503</v>
      </c>
      <c r="H329" s="7" t="str">
        <f>VLOOKUP(Table1[[#This Row],[tourney_id]],tournaments!A:F,6,FALSE)</f>
        <v>Prostejov, Czech Republic</v>
      </c>
    </row>
    <row r="330" spans="1:8" x14ac:dyDescent="0.3">
      <c r="A330" s="7" t="s">
        <v>110</v>
      </c>
      <c r="B330" s="7" t="s">
        <v>307</v>
      </c>
      <c r="C330" s="7" t="s">
        <v>12</v>
      </c>
      <c r="D330" s="9" t="str">
        <f>IF(COUNTIF([1]!Table1[[#All],[name]],Table1[[#This Row],[winner_name]])=1,"OK","ERROR")</f>
        <v>OK</v>
      </c>
      <c r="E330" s="9" t="str">
        <f>IF(COUNTIF([1]!Table1[[#All],[name]],Table1[[#This Row],[loser_name]])=1,"OK","ERROR")</f>
        <v>OK</v>
      </c>
      <c r="F330" s="10">
        <v>42721</v>
      </c>
      <c r="G330" s="7" t="s">
        <v>503</v>
      </c>
      <c r="H330" s="7" t="str">
        <f>VLOOKUP(Table1[[#This Row],[tourney_id]],tournaments!A:F,6,FALSE)</f>
        <v>Prostejov, Czech Republic</v>
      </c>
    </row>
    <row r="331" spans="1:8" x14ac:dyDescent="0.3">
      <c r="A331" s="7" t="s">
        <v>121</v>
      </c>
      <c r="B331" s="7" t="s">
        <v>308</v>
      </c>
      <c r="C331" s="7" t="s">
        <v>74</v>
      </c>
      <c r="D331" s="9" t="str">
        <f>IF(COUNTIF([1]!Table1[[#All],[name]],Table1[[#This Row],[winner_name]])=1,"OK","ERROR")</f>
        <v>OK</v>
      </c>
      <c r="E331" s="9" t="str">
        <f>IF(COUNTIF([1]!Table1[[#All],[name]],Table1[[#This Row],[loser_name]])=1,"OK","ERROR")</f>
        <v>OK</v>
      </c>
      <c r="F331" s="10">
        <v>42721</v>
      </c>
      <c r="G331" s="7" t="s">
        <v>503</v>
      </c>
      <c r="H331" s="7" t="str">
        <f>VLOOKUP(Table1[[#This Row],[tourney_id]],tournaments!A:F,6,FALSE)</f>
        <v>Prostejov, Czech Republic</v>
      </c>
    </row>
    <row r="332" spans="1:8" x14ac:dyDescent="0.3">
      <c r="A332" s="7" t="s">
        <v>103</v>
      </c>
      <c r="B332" s="7" t="s">
        <v>309</v>
      </c>
      <c r="C332" s="7" t="s">
        <v>12</v>
      </c>
      <c r="D332" s="9" t="str">
        <f>IF(COUNTIF([1]!Table1[[#All],[name]],Table1[[#This Row],[winner_name]])=1,"OK","ERROR")</f>
        <v>OK</v>
      </c>
      <c r="E332" s="9" t="str">
        <f>IF(COUNTIF([1]!Table1[[#All],[name]],Table1[[#This Row],[loser_name]])=1,"OK","ERROR")</f>
        <v>OK</v>
      </c>
      <c r="F332" s="10">
        <v>42721</v>
      </c>
      <c r="G332" s="7" t="s">
        <v>503</v>
      </c>
      <c r="H332" s="7" t="str">
        <f>VLOOKUP(Table1[[#This Row],[tourney_id]],tournaments!A:F,6,FALSE)</f>
        <v>Prostejov, Czech Republic</v>
      </c>
    </row>
    <row r="333" spans="1:8" x14ac:dyDescent="0.3">
      <c r="A333" s="7" t="s">
        <v>103</v>
      </c>
      <c r="B333" s="7" t="s">
        <v>113</v>
      </c>
      <c r="C333" s="7" t="s">
        <v>310</v>
      </c>
      <c r="D333" s="9" t="str">
        <f>IF(COUNTIF([1]!Table1[[#All],[name]],Table1[[#This Row],[winner_name]])=1,"OK","ERROR")</f>
        <v>OK</v>
      </c>
      <c r="E333" s="9" t="str">
        <f>IF(COUNTIF([1]!Table1[[#All],[name]],Table1[[#This Row],[loser_name]])=1,"OK","ERROR")</f>
        <v>OK</v>
      </c>
      <c r="F333" s="10">
        <v>42722</v>
      </c>
      <c r="G333" s="7" t="s">
        <v>504</v>
      </c>
      <c r="H333" s="7" t="str">
        <f>VLOOKUP(Table1[[#This Row],[tourney_id]],tournaments!A:F,6,FALSE)</f>
        <v>Prostejov, Czech Republic</v>
      </c>
    </row>
    <row r="334" spans="1:8" x14ac:dyDescent="0.3">
      <c r="A334" s="7" t="s">
        <v>114</v>
      </c>
      <c r="B334" s="7" t="s">
        <v>308</v>
      </c>
      <c r="C334" s="7" t="s">
        <v>12</v>
      </c>
      <c r="D334" s="9" t="str">
        <f>IF(COUNTIF([1]!Table1[[#All],[name]],Table1[[#This Row],[winner_name]])=1,"OK","ERROR")</f>
        <v>OK</v>
      </c>
      <c r="E334" s="9" t="str">
        <f>IF(COUNTIF([1]!Table1[[#All],[name]],Table1[[#This Row],[loser_name]])=1,"OK","ERROR")</f>
        <v>OK</v>
      </c>
      <c r="F334" s="10">
        <v>42722</v>
      </c>
      <c r="G334" s="7" t="s">
        <v>504</v>
      </c>
      <c r="H334" s="7" t="str">
        <f>VLOOKUP(Table1[[#This Row],[tourney_id]],tournaments!A:F,6,FALSE)</f>
        <v>Prostejov, Czech Republic</v>
      </c>
    </row>
    <row r="335" spans="1:8" x14ac:dyDescent="0.3">
      <c r="A335" s="7" t="s">
        <v>307</v>
      </c>
      <c r="B335" s="7" t="s">
        <v>304</v>
      </c>
      <c r="C335" s="7" t="s">
        <v>311</v>
      </c>
      <c r="D335" s="9" t="str">
        <f>IF(COUNTIF([1]!Table1[[#All],[name]],Table1[[#This Row],[winner_name]])=1,"OK","ERROR")</f>
        <v>OK</v>
      </c>
      <c r="E335" s="9" t="str">
        <f>IF(COUNTIF([1]!Table1[[#All],[name]],Table1[[#This Row],[loser_name]])=1,"OK","ERROR")</f>
        <v>OK</v>
      </c>
      <c r="F335" s="10">
        <v>42722</v>
      </c>
      <c r="G335" s="7" t="s">
        <v>504</v>
      </c>
      <c r="H335" s="7" t="str">
        <f>VLOOKUP(Table1[[#This Row],[tourney_id]],tournaments!A:F,6,FALSE)</f>
        <v>Prostejov, Czech Republic</v>
      </c>
    </row>
    <row r="336" spans="1:8" x14ac:dyDescent="0.3">
      <c r="A336" s="7" t="s">
        <v>294</v>
      </c>
      <c r="B336" s="7" t="s">
        <v>247</v>
      </c>
      <c r="C336" s="7" t="s">
        <v>21</v>
      </c>
      <c r="D336" s="9" t="str">
        <f>IF(COUNTIF([1]!Table1[[#All],[name]],Table1[[#This Row],[winner_name]])=1,"OK","ERROR")</f>
        <v>OK</v>
      </c>
      <c r="E336" s="9" t="str">
        <f>IF(COUNTIF([1]!Table1[[#All],[name]],Table1[[#This Row],[loser_name]])=1,"OK","ERROR")</f>
        <v>OK</v>
      </c>
      <c r="F336" s="10">
        <v>42722</v>
      </c>
      <c r="G336" s="7" t="s">
        <v>504</v>
      </c>
      <c r="H336" s="7" t="str">
        <f>VLOOKUP(Table1[[#This Row],[tourney_id]],tournaments!A:F,6,FALSE)</f>
        <v>Prostejov, Czech Republic</v>
      </c>
    </row>
    <row r="337" spans="1:8" x14ac:dyDescent="0.3">
      <c r="A337" s="7" t="s">
        <v>309</v>
      </c>
      <c r="B337" s="7" t="s">
        <v>247</v>
      </c>
      <c r="C337" s="7" t="s">
        <v>27</v>
      </c>
      <c r="D337" s="9" t="str">
        <f>IF(COUNTIF([1]!Table1[[#All],[name]],Table1[[#This Row],[winner_name]])=1,"OK","ERROR")</f>
        <v>OK</v>
      </c>
      <c r="E337" s="9" t="str">
        <f>IF(COUNTIF([1]!Table1[[#All],[name]],Table1[[#This Row],[loser_name]])=1,"OK","ERROR")</f>
        <v>OK</v>
      </c>
      <c r="F337" s="10">
        <v>42723</v>
      </c>
      <c r="G337" s="7" t="s">
        <v>505</v>
      </c>
      <c r="H337" s="7" t="str">
        <f>VLOOKUP(Table1[[#This Row],[tourney_id]],tournaments!A:F,6,FALSE)</f>
        <v>Prostejov, Czech Republic</v>
      </c>
    </row>
    <row r="338" spans="1:8" x14ac:dyDescent="0.3">
      <c r="A338" s="7" t="s">
        <v>129</v>
      </c>
      <c r="B338" s="7" t="s">
        <v>113</v>
      </c>
      <c r="C338" s="7" t="s">
        <v>11</v>
      </c>
      <c r="D338" s="9" t="str">
        <f>IF(COUNTIF([1]!Table1[[#All],[name]],Table1[[#This Row],[winner_name]])=1,"OK","ERROR")</f>
        <v>OK</v>
      </c>
      <c r="E338" s="9" t="str">
        <f>IF(COUNTIF([1]!Table1[[#All],[name]],Table1[[#This Row],[loser_name]])=1,"OK","ERROR")</f>
        <v>OK</v>
      </c>
      <c r="F338" s="10">
        <v>42723</v>
      </c>
      <c r="G338" s="7" t="s">
        <v>505</v>
      </c>
      <c r="H338" s="7" t="str">
        <f>VLOOKUP(Table1[[#This Row],[tourney_id]],tournaments!A:F,6,FALSE)</f>
        <v>Prostejov, Czech Republic</v>
      </c>
    </row>
    <row r="339" spans="1:8" x14ac:dyDescent="0.3">
      <c r="A339" s="7" t="s">
        <v>304</v>
      </c>
      <c r="B339" s="7" t="s">
        <v>253</v>
      </c>
      <c r="C339" s="7" t="s">
        <v>14</v>
      </c>
      <c r="D339" s="9" t="str">
        <f>IF(COUNTIF([1]!Table1[[#All],[name]],Table1[[#This Row],[winner_name]])=1,"OK","ERROR")</f>
        <v>OK</v>
      </c>
      <c r="E339" s="9" t="str">
        <f>IF(COUNTIF([1]!Table1[[#All],[name]],Table1[[#This Row],[loser_name]])=1,"OK","ERROR")</f>
        <v>OK</v>
      </c>
      <c r="F339" s="10">
        <v>42723</v>
      </c>
      <c r="G339" s="7" t="s">
        <v>505</v>
      </c>
      <c r="H339" s="7" t="str">
        <f>VLOOKUP(Table1[[#This Row],[tourney_id]],tournaments!A:F,6,FALSE)</f>
        <v>Prostejov, Czech Republic</v>
      </c>
    </row>
    <row r="340" spans="1:8" x14ac:dyDescent="0.3">
      <c r="A340" s="7" t="s">
        <v>114</v>
      </c>
      <c r="B340" s="7" t="s">
        <v>288</v>
      </c>
      <c r="C340" s="7" t="s">
        <v>241</v>
      </c>
      <c r="D340" s="9" t="str">
        <f>IF(COUNTIF([1]!Table1[[#All],[name]],Table1[[#This Row],[winner_name]])=1,"OK","ERROR")</f>
        <v>OK</v>
      </c>
      <c r="E340" s="9" t="str">
        <f>IF(COUNTIF([1]!Table1[[#All],[name]],Table1[[#This Row],[loser_name]])=1,"OK","ERROR")</f>
        <v>OK</v>
      </c>
      <c r="F340" s="10">
        <v>42723</v>
      </c>
      <c r="G340" s="7" t="s">
        <v>505</v>
      </c>
      <c r="H340" s="7" t="str">
        <f>VLOOKUP(Table1[[#This Row],[tourney_id]],tournaments!A:F,6,FALSE)</f>
        <v>Prostejov, Czech Republic</v>
      </c>
    </row>
    <row r="341" spans="1:8" x14ac:dyDescent="0.3">
      <c r="A341" s="7" t="s">
        <v>109</v>
      </c>
      <c r="B341" s="7" t="s">
        <v>143</v>
      </c>
      <c r="C341" s="7" t="s">
        <v>312</v>
      </c>
      <c r="D341" s="9" t="str">
        <f>IF(COUNTIF([1]!Table1[[#All],[name]],Table1[[#This Row],[winner_name]])=1,"OK","ERROR")</f>
        <v>OK</v>
      </c>
      <c r="E341" s="9" t="str">
        <f>IF(COUNTIF([1]!Table1[[#All],[name]],Table1[[#This Row],[loser_name]])=1,"OK","ERROR")</f>
        <v>OK</v>
      </c>
      <c r="F341" s="10">
        <v>42721</v>
      </c>
      <c r="G341" s="7" t="s">
        <v>506</v>
      </c>
      <c r="H341" s="7" t="str">
        <f>VLOOKUP(Table1[[#This Row],[tourney_id]],tournaments!A:F,6,FALSE)</f>
        <v>Prague, Czech Republic</v>
      </c>
    </row>
    <row r="342" spans="1:8" x14ac:dyDescent="0.3">
      <c r="A342" s="7" t="s">
        <v>112</v>
      </c>
      <c r="B342" s="7" t="s">
        <v>286</v>
      </c>
      <c r="C342" s="7" t="s">
        <v>18</v>
      </c>
      <c r="D342" s="9" t="str">
        <f>IF(COUNTIF([1]!Table1[[#All],[name]],Table1[[#This Row],[winner_name]])=1,"OK","ERROR")</f>
        <v>OK</v>
      </c>
      <c r="E342" s="9" t="str">
        <f>IF(COUNTIF([1]!Table1[[#All],[name]],Table1[[#This Row],[loser_name]])=1,"OK","ERROR")</f>
        <v>OK</v>
      </c>
      <c r="F342" s="10">
        <v>42721</v>
      </c>
      <c r="G342" s="7" t="s">
        <v>506</v>
      </c>
      <c r="H342" s="7" t="str">
        <f>VLOOKUP(Table1[[#This Row],[tourney_id]],tournaments!A:F,6,FALSE)</f>
        <v>Prague, Czech Republic</v>
      </c>
    </row>
    <row r="343" spans="1:8" x14ac:dyDescent="0.3">
      <c r="A343" s="7" t="s">
        <v>172</v>
      </c>
      <c r="B343" s="7" t="s">
        <v>303</v>
      </c>
      <c r="C343" s="7" t="s">
        <v>82</v>
      </c>
      <c r="D343" s="9" t="str">
        <f>IF(COUNTIF([1]!Table1[[#All],[name]],Table1[[#This Row],[winner_name]])=1,"OK","ERROR")</f>
        <v>OK</v>
      </c>
      <c r="E343" s="9" t="str">
        <f>IF(COUNTIF([1]!Table1[[#All],[name]],Table1[[#This Row],[loser_name]])=1,"OK","ERROR")</f>
        <v>OK</v>
      </c>
      <c r="F343" s="10">
        <v>42721</v>
      </c>
      <c r="G343" s="7" t="s">
        <v>506</v>
      </c>
      <c r="H343" s="7" t="str">
        <f>VLOOKUP(Table1[[#This Row],[tourney_id]],tournaments!A:F,6,FALSE)</f>
        <v>Prague, Czech Republic</v>
      </c>
    </row>
    <row r="344" spans="1:8" x14ac:dyDescent="0.3">
      <c r="A344" s="7" t="s">
        <v>242</v>
      </c>
      <c r="B344" s="7" t="s">
        <v>302</v>
      </c>
      <c r="C344" s="7" t="s">
        <v>82</v>
      </c>
      <c r="D344" s="9" t="str">
        <f>IF(COUNTIF([1]!Table1[[#All],[name]],Table1[[#This Row],[winner_name]])=1,"OK","ERROR")</f>
        <v>OK</v>
      </c>
      <c r="E344" s="9" t="str">
        <f>IF(COUNTIF([1]!Table1[[#All],[name]],Table1[[#This Row],[loser_name]])=1,"OK","ERROR")</f>
        <v>OK</v>
      </c>
      <c r="F344" s="10">
        <v>42721</v>
      </c>
      <c r="G344" s="7" t="s">
        <v>506</v>
      </c>
      <c r="H344" s="7" t="str">
        <f>VLOOKUP(Table1[[#This Row],[tourney_id]],tournaments!A:F,6,FALSE)</f>
        <v>Prague, Czech Republic</v>
      </c>
    </row>
    <row r="345" spans="1:8" x14ac:dyDescent="0.3">
      <c r="A345" s="7" t="s">
        <v>149</v>
      </c>
      <c r="B345" s="7" t="s">
        <v>302</v>
      </c>
      <c r="C345" s="7" t="s">
        <v>313</v>
      </c>
      <c r="D345" s="9" t="str">
        <f>IF(COUNTIF([1]!Table1[[#All],[name]],Table1[[#This Row],[winner_name]])=1,"OK","ERROR")</f>
        <v>OK</v>
      </c>
      <c r="E345" s="9" t="str">
        <f>IF(COUNTIF([1]!Table1[[#All],[name]],Table1[[#This Row],[loser_name]])=1,"OK","ERROR")</f>
        <v>OK</v>
      </c>
      <c r="F345" s="10">
        <v>42722</v>
      </c>
      <c r="G345" s="7" t="s">
        <v>507</v>
      </c>
      <c r="H345" s="7" t="str">
        <f>VLOOKUP(Table1[[#This Row],[tourney_id]],tournaments!A:F,6,FALSE)</f>
        <v>Prague, Czech Republic</v>
      </c>
    </row>
    <row r="346" spans="1:8" x14ac:dyDescent="0.3">
      <c r="A346" s="7" t="s">
        <v>192</v>
      </c>
      <c r="B346" s="7" t="s">
        <v>314</v>
      </c>
      <c r="C346" s="7" t="s">
        <v>30</v>
      </c>
      <c r="D346" s="9" t="str">
        <f>IF(COUNTIF([1]!Table1[[#All],[name]],Table1[[#This Row],[winner_name]])=1,"OK","ERROR")</f>
        <v>OK</v>
      </c>
      <c r="E346" s="9" t="str">
        <f>IF(COUNTIF([1]!Table1[[#All],[name]],Table1[[#This Row],[loser_name]])=1,"OK","ERROR")</f>
        <v>OK</v>
      </c>
      <c r="F346" s="10">
        <v>42722</v>
      </c>
      <c r="G346" s="7" t="s">
        <v>507</v>
      </c>
      <c r="H346" s="7" t="str">
        <f>VLOOKUP(Table1[[#This Row],[tourney_id]],tournaments!A:F,6,FALSE)</f>
        <v>Prague, Czech Republic</v>
      </c>
    </row>
    <row r="347" spans="1:8" x14ac:dyDescent="0.3">
      <c r="A347" s="7" t="s">
        <v>139</v>
      </c>
      <c r="B347" s="7" t="s">
        <v>143</v>
      </c>
      <c r="C347" s="7" t="s">
        <v>315</v>
      </c>
      <c r="D347" s="9" t="str">
        <f>IF(COUNTIF([1]!Table1[[#All],[name]],Table1[[#This Row],[winner_name]])=1,"OK","ERROR")</f>
        <v>OK</v>
      </c>
      <c r="E347" s="9" t="str">
        <f>IF(COUNTIF([1]!Table1[[#All],[name]],Table1[[#This Row],[loser_name]])=1,"OK","ERROR")</f>
        <v>OK</v>
      </c>
      <c r="F347" s="10">
        <v>42722</v>
      </c>
      <c r="G347" s="7" t="s">
        <v>507</v>
      </c>
      <c r="H347" s="7" t="str">
        <f>VLOOKUP(Table1[[#This Row],[tourney_id]],tournaments!A:F,6,FALSE)</f>
        <v>Prague, Czech Republic</v>
      </c>
    </row>
    <row r="348" spans="1:8" x14ac:dyDescent="0.3">
      <c r="A348" s="7" t="s">
        <v>4</v>
      </c>
      <c r="B348" s="7" t="s">
        <v>303</v>
      </c>
      <c r="C348" s="7" t="s">
        <v>316</v>
      </c>
      <c r="D348" s="9" t="str">
        <f>IF(COUNTIF([1]!Table1[[#All],[name]],Table1[[#This Row],[winner_name]])=1,"OK","ERROR")</f>
        <v>OK</v>
      </c>
      <c r="E348" s="9" t="str">
        <f>IF(COUNTIF([1]!Table1[[#All],[name]],Table1[[#This Row],[loser_name]])=1,"OK","ERROR")</f>
        <v>OK</v>
      </c>
      <c r="F348" s="10">
        <v>42722</v>
      </c>
      <c r="G348" s="7" t="s">
        <v>507</v>
      </c>
      <c r="H348" s="7" t="str">
        <f>VLOOKUP(Table1[[#This Row],[tourney_id]],tournaments!A:F,6,FALSE)</f>
        <v>Prague, Czech Republic</v>
      </c>
    </row>
    <row r="349" spans="1:8" x14ac:dyDescent="0.3">
      <c r="A349" s="7" t="s">
        <v>149</v>
      </c>
      <c r="B349" s="7" t="s">
        <v>172</v>
      </c>
      <c r="C349" s="7" t="s">
        <v>42</v>
      </c>
      <c r="D349" s="9" t="str">
        <f>IF(COUNTIF([1]!Table1[[#All],[name]],Table1[[#This Row],[winner_name]])=1,"OK","ERROR")</f>
        <v>OK</v>
      </c>
      <c r="E349" s="9" t="str">
        <f>IF(COUNTIF([1]!Table1[[#All],[name]],Table1[[#This Row],[loser_name]])=1,"OK","ERROR")</f>
        <v>OK</v>
      </c>
      <c r="F349" s="10">
        <v>42723</v>
      </c>
      <c r="G349" s="7" t="s">
        <v>508</v>
      </c>
      <c r="H349" s="7" t="str">
        <f>VLOOKUP(Table1[[#This Row],[tourney_id]],tournaments!A:F,6,FALSE)</f>
        <v>Prague, Czech Republic</v>
      </c>
    </row>
    <row r="350" spans="1:8" x14ac:dyDescent="0.3">
      <c r="A350" s="7" t="s">
        <v>192</v>
      </c>
      <c r="B350" s="7" t="s">
        <v>242</v>
      </c>
      <c r="C350" s="7" t="s">
        <v>317</v>
      </c>
      <c r="D350" s="9" t="str">
        <f>IF(COUNTIF([1]!Table1[[#All],[name]],Table1[[#This Row],[winner_name]])=1,"OK","ERROR")</f>
        <v>OK</v>
      </c>
      <c r="E350" s="9" t="str">
        <f>IF(COUNTIF([1]!Table1[[#All],[name]],Table1[[#This Row],[loser_name]])=1,"OK","ERROR")</f>
        <v>OK</v>
      </c>
      <c r="F350" s="10">
        <v>42723</v>
      </c>
      <c r="G350" s="7" t="s">
        <v>508</v>
      </c>
      <c r="H350" s="7" t="str">
        <f>VLOOKUP(Table1[[#This Row],[tourney_id]],tournaments!A:F,6,FALSE)</f>
        <v>Prague, Czech Republic</v>
      </c>
    </row>
    <row r="351" spans="1:8" x14ac:dyDescent="0.3">
      <c r="A351" s="7" t="s">
        <v>109</v>
      </c>
      <c r="B351" s="7" t="s">
        <v>139</v>
      </c>
      <c r="C351" s="7" t="s">
        <v>10</v>
      </c>
      <c r="D351" s="9" t="str">
        <f>IF(COUNTIF([1]!Table1[[#All],[name]],Table1[[#This Row],[winner_name]])=1,"OK","ERROR")</f>
        <v>OK</v>
      </c>
      <c r="E351" s="9" t="str">
        <f>IF(COUNTIF([1]!Table1[[#All],[name]],Table1[[#This Row],[loser_name]])=1,"OK","ERROR")</f>
        <v>OK</v>
      </c>
      <c r="F351" s="10">
        <v>42723</v>
      </c>
      <c r="G351" s="7" t="s">
        <v>508</v>
      </c>
      <c r="H351" s="7" t="str">
        <f>VLOOKUP(Table1[[#This Row],[tourney_id]],tournaments!A:F,6,FALSE)</f>
        <v>Prague, Czech Republic</v>
      </c>
    </row>
    <row r="352" spans="1:8" x14ac:dyDescent="0.3">
      <c r="A352" s="7" t="s">
        <v>112</v>
      </c>
      <c r="B352" s="7" t="s">
        <v>4</v>
      </c>
      <c r="C352" s="7" t="s">
        <v>318</v>
      </c>
      <c r="D352" s="9" t="str">
        <f>IF(COUNTIF([1]!Table1[[#All],[name]],Table1[[#This Row],[winner_name]])=1,"OK","ERROR")</f>
        <v>OK</v>
      </c>
      <c r="E352" s="9" t="str">
        <f>IF(COUNTIF([1]!Table1[[#All],[name]],Table1[[#This Row],[loser_name]])=1,"OK","ERROR")</f>
        <v>OK</v>
      </c>
      <c r="F352" s="10">
        <v>42723</v>
      </c>
      <c r="G352" s="7" t="s">
        <v>508</v>
      </c>
      <c r="H352" s="7" t="str">
        <f>VLOOKUP(Table1[[#This Row],[tourney_id]],tournaments!A:F,6,FALSE)</f>
        <v>Prague, Czech Republic</v>
      </c>
    </row>
    <row r="353" spans="1:8" x14ac:dyDescent="0.3">
      <c r="A353" s="7" t="s">
        <v>127</v>
      </c>
      <c r="B353" s="7" t="s">
        <v>243</v>
      </c>
      <c r="C353" s="7" t="s">
        <v>11</v>
      </c>
      <c r="D353" s="9" t="str">
        <f>IF(COUNTIF([1]!Table1[[#All],[name]],Table1[[#This Row],[winner_name]])=1,"OK","ERROR")</f>
        <v>OK</v>
      </c>
      <c r="E353" s="9" t="str">
        <f>IF(COUNTIF([1]!Table1[[#All],[name]],Table1[[#This Row],[loser_name]])=1,"OK","ERROR")</f>
        <v>OK</v>
      </c>
      <c r="F353" s="10">
        <v>42721</v>
      </c>
      <c r="G353" s="7" t="s">
        <v>509</v>
      </c>
      <c r="H353" s="7" t="str">
        <f>VLOOKUP(Table1[[#This Row],[tourney_id]],tournaments!A:F,6,FALSE)</f>
        <v>Ricany, Czech Republic</v>
      </c>
    </row>
    <row r="354" spans="1:8" x14ac:dyDescent="0.3">
      <c r="A354" s="7" t="s">
        <v>146</v>
      </c>
      <c r="B354" s="7" t="s">
        <v>244</v>
      </c>
      <c r="C354" s="7" t="s">
        <v>14</v>
      </c>
      <c r="D354" s="9" t="str">
        <f>IF(COUNTIF([1]!Table1[[#All],[name]],Table1[[#This Row],[winner_name]])=1,"OK","ERROR")</f>
        <v>OK</v>
      </c>
      <c r="E354" s="9" t="str">
        <f>IF(COUNTIF([1]!Table1[[#All],[name]],Table1[[#This Row],[loser_name]])=1,"OK","ERROR")</f>
        <v>OK</v>
      </c>
      <c r="F354" s="10">
        <v>42721</v>
      </c>
      <c r="G354" s="7" t="s">
        <v>509</v>
      </c>
      <c r="H354" s="7" t="str">
        <f>VLOOKUP(Table1[[#This Row],[tourney_id]],tournaments!A:F,6,FALSE)</f>
        <v>Ricany, Czech Republic</v>
      </c>
    </row>
    <row r="355" spans="1:8" x14ac:dyDescent="0.3">
      <c r="A355" s="7" t="s">
        <v>178</v>
      </c>
      <c r="B355" s="7" t="s">
        <v>158</v>
      </c>
      <c r="C355" s="7" t="s">
        <v>319</v>
      </c>
      <c r="D355" s="9" t="str">
        <f>IF(COUNTIF([1]!Table1[[#All],[name]],Table1[[#This Row],[winner_name]])=1,"OK","ERROR")</f>
        <v>OK</v>
      </c>
      <c r="E355" s="9" t="str">
        <f>IF(COUNTIF([1]!Table1[[#All],[name]],Table1[[#This Row],[loser_name]])=1,"OK","ERROR")</f>
        <v>OK</v>
      </c>
      <c r="F355" s="10">
        <v>42721</v>
      </c>
      <c r="G355" s="7" t="s">
        <v>509</v>
      </c>
      <c r="H355" s="7" t="str">
        <f>VLOOKUP(Table1[[#This Row],[tourney_id]],tournaments!A:F,6,FALSE)</f>
        <v>Ricany, Czech Republic</v>
      </c>
    </row>
    <row r="356" spans="1:8" x14ac:dyDescent="0.3">
      <c r="A356" s="7" t="s">
        <v>132</v>
      </c>
      <c r="B356" s="7" t="s">
        <v>259</v>
      </c>
      <c r="C356" s="7" t="s">
        <v>320</v>
      </c>
      <c r="D356" s="9" t="str">
        <f>IF(COUNTIF([1]!Table1[[#All],[name]],Table1[[#This Row],[winner_name]])=1,"OK","ERROR")</f>
        <v>OK</v>
      </c>
      <c r="E356" s="9" t="str">
        <f>IF(COUNTIF([1]!Table1[[#All],[name]],Table1[[#This Row],[loser_name]])=1,"OK","ERROR")</f>
        <v>OK</v>
      </c>
      <c r="F356" s="10">
        <v>42721</v>
      </c>
      <c r="G356" s="7" t="s">
        <v>509</v>
      </c>
      <c r="H356" s="7" t="str">
        <f>VLOOKUP(Table1[[#This Row],[tourney_id]],tournaments!A:F,6,FALSE)</f>
        <v>Ricany, Czech Republic</v>
      </c>
    </row>
    <row r="357" spans="1:8" x14ac:dyDescent="0.3">
      <c r="A357" s="7" t="s">
        <v>124</v>
      </c>
      <c r="B357" s="7" t="s">
        <v>0</v>
      </c>
      <c r="C357" s="7" t="s">
        <v>321</v>
      </c>
      <c r="D357" s="9" t="str">
        <f>IF(COUNTIF([1]!Table1[[#All],[name]],Table1[[#This Row],[winner_name]])=1,"OK","ERROR")</f>
        <v>OK</v>
      </c>
      <c r="E357" s="9" t="str">
        <f>IF(COUNTIF([1]!Table1[[#All],[name]],Table1[[#This Row],[loser_name]])=1,"OK","ERROR")</f>
        <v>OK</v>
      </c>
      <c r="F357" s="10">
        <v>42725</v>
      </c>
      <c r="G357" s="7" t="s">
        <v>510</v>
      </c>
      <c r="H357" s="7" t="str">
        <f>VLOOKUP(Table1[[#This Row],[tourney_id]],tournaments!A:F,6,FALSE)</f>
        <v>Prostejov, Czech Republic</v>
      </c>
    </row>
    <row r="358" spans="1:8" x14ac:dyDescent="0.3">
      <c r="A358" s="7" t="s">
        <v>121</v>
      </c>
      <c r="B358" s="7" t="s">
        <v>149</v>
      </c>
      <c r="C358" s="7" t="s">
        <v>322</v>
      </c>
      <c r="D358" s="9" t="str">
        <f>IF(COUNTIF([1]!Table1[[#All],[name]],Table1[[#This Row],[winner_name]])=1,"OK","ERROR")</f>
        <v>OK</v>
      </c>
      <c r="E358" s="9" t="str">
        <f>IF(COUNTIF([1]!Table1[[#All],[name]],Table1[[#This Row],[loser_name]])=1,"OK","ERROR")</f>
        <v>OK</v>
      </c>
      <c r="F358" s="10">
        <v>42725</v>
      </c>
      <c r="G358" s="7" t="s">
        <v>510</v>
      </c>
      <c r="H358" s="7" t="str">
        <f>VLOOKUP(Table1[[#This Row],[tourney_id]],tournaments!A:F,6,FALSE)</f>
        <v>Prostejov, Czech Republic</v>
      </c>
    </row>
    <row r="359" spans="1:8" x14ac:dyDescent="0.3">
      <c r="A359" s="7" t="s">
        <v>4</v>
      </c>
      <c r="B359" s="7" t="s">
        <v>129</v>
      </c>
      <c r="C359" s="7" t="s">
        <v>19</v>
      </c>
      <c r="D359" s="9" t="str">
        <f>IF(COUNTIF([1]!Table1[[#All],[name]],Table1[[#This Row],[winner_name]])=1,"OK","ERROR")</f>
        <v>OK</v>
      </c>
      <c r="E359" s="9" t="str">
        <f>IF(COUNTIF([1]!Table1[[#All],[name]],Table1[[#This Row],[loser_name]])=1,"OK","ERROR")</f>
        <v>OK</v>
      </c>
      <c r="F359" s="10">
        <v>42725</v>
      </c>
      <c r="G359" s="7" t="s">
        <v>510</v>
      </c>
      <c r="H359" s="7" t="str">
        <f>VLOOKUP(Table1[[#This Row],[tourney_id]],tournaments!A:F,6,FALSE)</f>
        <v>Prostejov, Czech Republic</v>
      </c>
    </row>
    <row r="360" spans="1:8" x14ac:dyDescent="0.3">
      <c r="A360" s="7" t="s">
        <v>253</v>
      </c>
      <c r="B360" s="7" t="s">
        <v>139</v>
      </c>
      <c r="C360" s="7" t="s">
        <v>22</v>
      </c>
      <c r="D360" s="9" t="str">
        <f>IF(COUNTIF([1]!Table1[[#All],[name]],Table1[[#This Row],[winner_name]])=1,"OK","ERROR")</f>
        <v>OK</v>
      </c>
      <c r="E360" s="9" t="str">
        <f>IF(COUNTIF([1]!Table1[[#All],[name]],Table1[[#This Row],[loser_name]])=1,"OK","ERROR")</f>
        <v>OK</v>
      </c>
      <c r="F360" s="10">
        <v>42725</v>
      </c>
      <c r="G360" s="7" t="s">
        <v>510</v>
      </c>
      <c r="H360" s="7" t="str">
        <f>VLOOKUP(Table1[[#This Row],[tourney_id]],tournaments!A:F,6,FALSE)</f>
        <v>Prostejov, Czech Republic</v>
      </c>
    </row>
    <row r="361" spans="1:8" x14ac:dyDescent="0.3">
      <c r="A361" s="7" t="s">
        <v>136</v>
      </c>
      <c r="B361" s="7" t="s">
        <v>141</v>
      </c>
      <c r="C361" s="7" t="s">
        <v>12</v>
      </c>
      <c r="D361" s="9" t="str">
        <f>IF(COUNTIF([1]!Table1[[#All],[name]],Table1[[#This Row],[winner_name]])=1,"OK","ERROR")</f>
        <v>OK</v>
      </c>
      <c r="E361" s="9" t="str">
        <f>IF(COUNTIF([1]!Table1[[#All],[name]],Table1[[#This Row],[loser_name]])=1,"OK","ERROR")</f>
        <v>OK</v>
      </c>
      <c r="F361" s="10">
        <v>43084.427083333336</v>
      </c>
      <c r="G361" s="7" t="s">
        <v>511</v>
      </c>
      <c r="H361" s="7" t="str">
        <f>VLOOKUP(Table1[[#This Row],[tourney_id]],tournaments!A:F,6,FALSE)</f>
        <v>Ricany, Czech Republic</v>
      </c>
    </row>
    <row r="362" spans="1:8" x14ac:dyDescent="0.3">
      <c r="A362" s="7" t="s">
        <v>134</v>
      </c>
      <c r="B362" s="7" t="s">
        <v>142</v>
      </c>
      <c r="C362" s="7" t="s">
        <v>20</v>
      </c>
      <c r="D362" s="9" t="str">
        <f>IF(COUNTIF([1]!Table1[[#All],[name]],Table1[[#This Row],[winner_name]])=1,"OK","ERROR")</f>
        <v>OK</v>
      </c>
      <c r="E362" s="9" t="str">
        <f>IF(COUNTIF([1]!Table1[[#All],[name]],Table1[[#This Row],[loser_name]])=1,"OK","ERROR")</f>
        <v>OK</v>
      </c>
      <c r="F362" s="10">
        <v>43084.427083333336</v>
      </c>
      <c r="G362" s="7" t="s">
        <v>511</v>
      </c>
      <c r="H362" s="7" t="str">
        <f>VLOOKUP(Table1[[#This Row],[tourney_id]],tournaments!A:F,6,FALSE)</f>
        <v>Ricany, Czech Republic</v>
      </c>
    </row>
    <row r="363" spans="1:8" x14ac:dyDescent="0.3">
      <c r="A363" s="7" t="s">
        <v>135</v>
      </c>
      <c r="B363" s="7" t="s">
        <v>143</v>
      </c>
      <c r="C363" s="7" t="s">
        <v>144</v>
      </c>
      <c r="D363" s="9" t="str">
        <f>IF(COUNTIF([1]!Table1[[#All],[name]],Table1[[#This Row],[winner_name]])=1,"OK","ERROR")</f>
        <v>OK</v>
      </c>
      <c r="E363" s="9" t="str">
        <f>IF(COUNTIF([1]!Table1[[#All],[name]],Table1[[#This Row],[loser_name]])=1,"OK","ERROR")</f>
        <v>OK</v>
      </c>
      <c r="F363" s="10">
        <v>43084.53125</v>
      </c>
      <c r="G363" s="7" t="s">
        <v>511</v>
      </c>
      <c r="H363" s="7" t="str">
        <f>VLOOKUP(Table1[[#This Row],[tourney_id]],tournaments!A:F,6,FALSE)</f>
        <v>Ricany, Czech Republic</v>
      </c>
    </row>
    <row r="364" spans="1:8" x14ac:dyDescent="0.3">
      <c r="A364" s="7" t="s">
        <v>145</v>
      </c>
      <c r="B364" s="7" t="s">
        <v>1</v>
      </c>
      <c r="C364" s="7" t="s">
        <v>90</v>
      </c>
      <c r="D364" s="9" t="str">
        <f>IF(COUNTIF([1]!Table1[[#All],[name]],Table1[[#This Row],[winner_name]])=1,"OK","ERROR")</f>
        <v>OK</v>
      </c>
      <c r="E364" s="9" t="str">
        <f>IF(COUNTIF([1]!Table1[[#All],[name]],Table1[[#This Row],[loser_name]])=1,"OK","ERROR")</f>
        <v>OK</v>
      </c>
      <c r="F364" s="10">
        <v>43084.53125</v>
      </c>
      <c r="G364" s="7" t="s">
        <v>511</v>
      </c>
      <c r="H364" s="7" t="str">
        <f>VLOOKUP(Table1[[#This Row],[tourney_id]],tournaments!A:F,6,FALSE)</f>
        <v>Ricany, Czech Republic</v>
      </c>
    </row>
    <row r="365" spans="1:8" x14ac:dyDescent="0.3">
      <c r="A365" s="7" t="s">
        <v>146</v>
      </c>
      <c r="B365" s="7" t="s">
        <v>113</v>
      </c>
      <c r="C365" s="7" t="s">
        <v>92</v>
      </c>
      <c r="D365" s="9" t="str">
        <f>IF(COUNTIF([1]!Table1[[#All],[name]],Table1[[#This Row],[winner_name]])=1,"OK","ERROR")</f>
        <v>OK</v>
      </c>
      <c r="E365" s="9" t="str">
        <f>IF(COUNTIF([1]!Table1[[#All],[name]],Table1[[#This Row],[loser_name]])=1,"OK","ERROR")</f>
        <v>OK</v>
      </c>
      <c r="F365" s="10">
        <v>43084.427083333336</v>
      </c>
      <c r="G365" s="7" t="s">
        <v>512</v>
      </c>
      <c r="H365" s="7" t="str">
        <f>VLOOKUP(Table1[[#This Row],[tourney_id]],tournaments!A:F,6,FALSE)</f>
        <v>Prague, Czech Republic</v>
      </c>
    </row>
    <row r="366" spans="1:8" x14ac:dyDescent="0.3">
      <c r="A366" s="7" t="s">
        <v>114</v>
      </c>
      <c r="B366" s="7" t="s">
        <v>147</v>
      </c>
      <c r="C366" s="7" t="s">
        <v>34</v>
      </c>
      <c r="D366" s="9" t="str">
        <f>IF(COUNTIF([1]!Table1[[#All],[name]],Table1[[#This Row],[winner_name]])=1,"OK","ERROR")</f>
        <v>OK</v>
      </c>
      <c r="E366" s="9" t="str">
        <f>IF(COUNTIF([1]!Table1[[#All],[name]],Table1[[#This Row],[loser_name]])=1,"OK","ERROR")</f>
        <v>OK</v>
      </c>
      <c r="F366" s="10">
        <v>43084.479166666664</v>
      </c>
      <c r="G366" s="7" t="s">
        <v>512</v>
      </c>
      <c r="H366" s="7" t="str">
        <f>VLOOKUP(Table1[[#This Row],[tourney_id]],tournaments!A:F,6,FALSE)</f>
        <v>Prague, Czech Republic</v>
      </c>
    </row>
    <row r="367" spans="1:8" x14ac:dyDescent="0.3">
      <c r="A367" s="7" t="s">
        <v>115</v>
      </c>
      <c r="B367" s="7" t="s">
        <v>148</v>
      </c>
      <c r="C367" s="7" t="s">
        <v>21</v>
      </c>
      <c r="D367" s="9" t="str">
        <f>IF(COUNTIF([1]!Table1[[#All],[name]],Table1[[#This Row],[winner_name]])=1,"OK","ERROR")</f>
        <v>OK</v>
      </c>
      <c r="E367" s="9" t="str">
        <f>IF(COUNTIF([1]!Table1[[#All],[name]],Table1[[#This Row],[loser_name]])=1,"OK","ERROR")</f>
        <v>OK</v>
      </c>
      <c r="F367" s="10">
        <v>43084.541666666664</v>
      </c>
      <c r="G367" s="7" t="s">
        <v>512</v>
      </c>
      <c r="H367" s="7" t="str">
        <f>VLOOKUP(Table1[[#This Row],[tourney_id]],tournaments!A:F,6,FALSE)</f>
        <v>Prague, Czech Republic</v>
      </c>
    </row>
    <row r="368" spans="1:8" x14ac:dyDescent="0.3">
      <c r="A368" s="7" t="s">
        <v>117</v>
      </c>
      <c r="B368" s="7" t="s">
        <v>149</v>
      </c>
      <c r="C368" s="7" t="s">
        <v>29</v>
      </c>
      <c r="D368" s="9" t="str">
        <f>IF(COUNTIF([1]!Table1[[#All],[name]],Table1[[#This Row],[winner_name]])=1,"OK","ERROR")</f>
        <v>OK</v>
      </c>
      <c r="E368" s="9" t="str">
        <f>IF(COUNTIF([1]!Table1[[#All],[name]],Table1[[#This Row],[loser_name]])=1,"OK","ERROR")</f>
        <v>OK</v>
      </c>
      <c r="F368" s="10">
        <v>43084.541666666664</v>
      </c>
      <c r="G368" s="7" t="s">
        <v>512</v>
      </c>
      <c r="H368" s="7" t="str">
        <f>VLOOKUP(Table1[[#This Row],[tourney_id]],tournaments!A:F,6,FALSE)</f>
        <v>Prague, Czech Republic</v>
      </c>
    </row>
    <row r="369" spans="1:8" x14ac:dyDescent="0.3">
      <c r="A369" s="7" t="s">
        <v>149</v>
      </c>
      <c r="B369" s="7" t="s">
        <v>141</v>
      </c>
      <c r="C369" s="7" t="s">
        <v>30</v>
      </c>
      <c r="D369" s="9" t="str">
        <f>IF(COUNTIF([1]!Table1[[#All],[name]],Table1[[#This Row],[winner_name]])=1,"OK","ERROR")</f>
        <v>OK</v>
      </c>
      <c r="E369" s="9" t="str">
        <f>IF(COUNTIF([1]!Table1[[#All],[name]],Table1[[#This Row],[loser_name]])=1,"OK","ERROR")</f>
        <v>OK</v>
      </c>
      <c r="F369" s="10">
        <v>43085.416666666664</v>
      </c>
      <c r="G369" s="7" t="s">
        <v>513</v>
      </c>
      <c r="H369" s="7" t="str">
        <f>VLOOKUP(Table1[[#This Row],[tourney_id]],tournaments!A:F,6,FALSE)</f>
        <v>Ricany, Czech Republic</v>
      </c>
    </row>
    <row r="370" spans="1:8" x14ac:dyDescent="0.3">
      <c r="A370" s="7" t="s">
        <v>150</v>
      </c>
      <c r="B370" s="7" t="s">
        <v>147</v>
      </c>
      <c r="C370" s="7" t="s">
        <v>11</v>
      </c>
      <c r="D370" s="9" t="str">
        <f>IF(COUNTIF([1]!Table1[[#All],[name]],Table1[[#This Row],[winner_name]])=1,"OK","ERROR")</f>
        <v>OK</v>
      </c>
      <c r="E370" s="9" t="str">
        <f>IF(COUNTIF([1]!Table1[[#All],[name]],Table1[[#This Row],[loser_name]])=1,"OK","ERROR")</f>
        <v>OK</v>
      </c>
      <c r="F370" s="10">
        <v>43085.479166666664</v>
      </c>
      <c r="G370" s="7" t="s">
        <v>513</v>
      </c>
      <c r="H370" s="7" t="str">
        <f>VLOOKUP(Table1[[#This Row],[tourney_id]],tournaments!A:F,6,FALSE)</f>
        <v>Ricany, Czech Republic</v>
      </c>
    </row>
    <row r="371" spans="1:8" x14ac:dyDescent="0.3">
      <c r="A371" s="7" t="s">
        <v>148</v>
      </c>
      <c r="B371" s="7" t="s">
        <v>143</v>
      </c>
      <c r="C371" s="7" t="s">
        <v>151</v>
      </c>
      <c r="D371" s="9" t="str">
        <f>IF(COUNTIF([1]!Table1[[#All],[name]],Table1[[#This Row],[winner_name]])=1,"OK","ERROR")</f>
        <v>OK</v>
      </c>
      <c r="E371" s="9" t="str">
        <f>IF(COUNTIF([1]!Table1[[#All],[name]],Table1[[#This Row],[loser_name]])=1,"OK","ERROR")</f>
        <v>OK</v>
      </c>
      <c r="F371" s="10">
        <v>43085.53125</v>
      </c>
      <c r="G371" s="7" t="s">
        <v>513</v>
      </c>
      <c r="H371" s="7" t="str">
        <f>VLOOKUP(Table1[[#This Row],[tourney_id]],tournaments!A:F,6,FALSE)</f>
        <v>Ricany, Czech Republic</v>
      </c>
    </row>
    <row r="372" spans="1:8" x14ac:dyDescent="0.3">
      <c r="A372" s="7" t="s">
        <v>145</v>
      </c>
      <c r="B372" s="7" t="s">
        <v>146</v>
      </c>
      <c r="C372" s="7" t="s">
        <v>152</v>
      </c>
      <c r="D372" s="9" t="str">
        <f>IF(COUNTIF([1]!Table1[[#All],[name]],Table1[[#This Row],[winner_name]])=1,"OK","ERROR")</f>
        <v>OK</v>
      </c>
      <c r="E372" s="9" t="str">
        <f>IF(COUNTIF([1]!Table1[[#All],[name]],Table1[[#This Row],[loser_name]])=1,"OK","ERROR")</f>
        <v>OK</v>
      </c>
      <c r="F372" s="10">
        <v>43085.59375</v>
      </c>
      <c r="G372" s="7" t="s">
        <v>513</v>
      </c>
      <c r="H372" s="7" t="str">
        <f>VLOOKUP(Table1[[#This Row],[tourney_id]],tournaments!A:F,6,FALSE)</f>
        <v>Ricany, Czech Republic</v>
      </c>
    </row>
    <row r="373" spans="1:8" x14ac:dyDescent="0.3">
      <c r="A373" s="7" t="s">
        <v>148</v>
      </c>
      <c r="B373" s="9" t="s">
        <v>153</v>
      </c>
      <c r="C373" s="7" t="s">
        <v>42</v>
      </c>
      <c r="D373" s="9" t="str">
        <f>IF(COUNTIF([1]!Table1[[#All],[name]],Table1[[#This Row],[winner_name]])=1,"OK","ERROR")</f>
        <v>OK</v>
      </c>
      <c r="E373" s="9" t="str">
        <f>IF(COUNTIF([1]!Table1[[#All],[name]],Table1[[#This Row],[loser_name]])=1,"OK","ERROR")</f>
        <v>OK</v>
      </c>
      <c r="F373" s="10">
        <v>43086.4375</v>
      </c>
      <c r="G373" s="7" t="s">
        <v>514</v>
      </c>
      <c r="H373" s="7" t="str">
        <f>VLOOKUP(Table1[[#This Row],[tourney_id]],tournaments!A:F,6,FALSE)</f>
        <v>Ricany, Czech Republic</v>
      </c>
    </row>
    <row r="374" spans="1:8" x14ac:dyDescent="0.3">
      <c r="A374" s="7" t="s">
        <v>154</v>
      </c>
      <c r="B374" s="7" t="s">
        <v>146</v>
      </c>
      <c r="C374" s="7" t="s">
        <v>155</v>
      </c>
      <c r="D374" s="9" t="str">
        <f>IF(COUNTIF([1]!Table1[[#All],[name]],Table1[[#This Row],[winner_name]])=1,"OK","ERROR")</f>
        <v>OK</v>
      </c>
      <c r="E374" s="9" t="str">
        <f>IF(COUNTIF([1]!Table1[[#All],[name]],Table1[[#This Row],[loser_name]])=1,"OK","ERROR")</f>
        <v>OK</v>
      </c>
      <c r="F374" s="10">
        <v>43086.427083333336</v>
      </c>
      <c r="G374" s="7" t="s">
        <v>514</v>
      </c>
      <c r="H374" s="7" t="str">
        <f>VLOOKUP(Table1[[#This Row],[tourney_id]],tournaments!A:F,6,FALSE)</f>
        <v>Ricany, Czech Republic</v>
      </c>
    </row>
    <row r="375" spans="1:8" x14ac:dyDescent="0.3">
      <c r="A375" s="7" t="s">
        <v>147</v>
      </c>
      <c r="B375" s="9" t="s">
        <v>156</v>
      </c>
      <c r="C375" s="7" t="s">
        <v>34</v>
      </c>
      <c r="D375" s="9" t="str">
        <f>IF(COUNTIF([1]!Table1[[#All],[name]],Table1[[#This Row],[winner_name]])=1,"OK","ERROR")</f>
        <v>OK</v>
      </c>
      <c r="E375" s="9" t="str">
        <f>IF(COUNTIF([1]!Table1[[#All],[name]],Table1[[#This Row],[loser_name]])=1,"OK","ERROR")</f>
        <v>OK</v>
      </c>
      <c r="F375" s="10">
        <v>43086.604166666664</v>
      </c>
      <c r="G375" s="7" t="s">
        <v>514</v>
      </c>
      <c r="H375" s="7" t="str">
        <f>VLOOKUP(Table1[[#This Row],[tourney_id]],tournaments!A:F,6,FALSE)</f>
        <v>Ricany, Czech Republic</v>
      </c>
    </row>
    <row r="376" spans="1:8" x14ac:dyDescent="0.3">
      <c r="A376" s="7" t="s">
        <v>157</v>
      </c>
      <c r="B376" s="7" t="s">
        <v>158</v>
      </c>
      <c r="C376" s="7" t="s">
        <v>12</v>
      </c>
      <c r="D376" s="9" t="str">
        <f>IF(COUNTIF([1]!Table1[[#All],[name]],Table1[[#This Row],[winner_name]])=1,"OK","ERROR")</f>
        <v>OK</v>
      </c>
      <c r="E376" s="9" t="str">
        <f>IF(COUNTIF([1]!Table1[[#All],[name]],Table1[[#This Row],[loser_name]])=1,"OK","ERROR")</f>
        <v>OK</v>
      </c>
      <c r="F376" s="10">
        <v>43086.552083333336</v>
      </c>
      <c r="G376" s="7" t="s">
        <v>514</v>
      </c>
      <c r="H376" s="7" t="str">
        <f>VLOOKUP(Table1[[#This Row],[tourney_id]],tournaments!A:F,6,FALSE)</f>
        <v>Ricany, Czech Republic</v>
      </c>
    </row>
    <row r="377" spans="1:8" x14ac:dyDescent="0.3">
      <c r="A377" s="7" t="s">
        <v>103</v>
      </c>
      <c r="B377" s="7" t="s">
        <v>104</v>
      </c>
      <c r="C377" s="11" t="s">
        <v>55</v>
      </c>
      <c r="D377" s="7" t="str">
        <f>IF(COUNTIF([1]!Table1[[#All],[name]],Table1[[#This Row],[winner_name]])=1,"OK","ERROR")</f>
        <v>OK</v>
      </c>
      <c r="E377" s="7" t="str">
        <f>IF(COUNTIF([1]!Table1[[#All],[name]],Table1[[#This Row],[loser_name]])=1,"OK","ERROR")</f>
        <v>OK</v>
      </c>
      <c r="F377" s="10">
        <v>43085.4375</v>
      </c>
      <c r="G377" s="7" t="s">
        <v>515</v>
      </c>
      <c r="H377" s="7" t="str">
        <f>VLOOKUP(Table1[[#This Row],[tourney_id]],tournaments!A:F,6,FALSE)</f>
        <v>Prague, Czech Republic</v>
      </c>
    </row>
    <row r="378" spans="1:8" x14ac:dyDescent="0.3">
      <c r="A378" s="7" t="s">
        <v>106</v>
      </c>
      <c r="B378" s="7" t="s">
        <v>107</v>
      </c>
      <c r="C378" s="7" t="s">
        <v>108</v>
      </c>
      <c r="D378" s="9" t="str">
        <f>IF(COUNTIF([1]!Table1[[#All],[name]],Table1[[#This Row],[winner_name]])=1,"OK","ERROR")</f>
        <v>OK</v>
      </c>
      <c r="E378" s="9" t="str">
        <f>IF(COUNTIF([1]!Table1[[#All],[name]],Table1[[#This Row],[loser_name]])=1,"OK","ERROR")</f>
        <v>OK</v>
      </c>
      <c r="F378" s="10">
        <v>43085.5</v>
      </c>
      <c r="G378" s="7" t="s">
        <v>515</v>
      </c>
      <c r="H378" s="7" t="str">
        <f>VLOOKUP(Table1[[#This Row],[tourney_id]],tournaments!A:F,6,FALSE)</f>
        <v>Prague, Czech Republic</v>
      </c>
    </row>
    <row r="379" spans="1:8" x14ac:dyDescent="0.3">
      <c r="A379" s="7" t="s">
        <v>109</v>
      </c>
      <c r="B379" s="7" t="s">
        <v>110</v>
      </c>
      <c r="C379" s="7" t="s">
        <v>21</v>
      </c>
      <c r="D379" s="9" t="str">
        <f>IF(COUNTIF([1]!Table1[[#All],[name]],Table1[[#This Row],[winner_name]])=1,"OK","ERROR")</f>
        <v>OK</v>
      </c>
      <c r="E379" s="9" t="str">
        <f>IF(COUNTIF([1]!Table1[[#All],[name]],Table1[[#This Row],[loser_name]])=1,"OK","ERROR")</f>
        <v>OK</v>
      </c>
      <c r="F379" s="10">
        <v>43085.354166666664</v>
      </c>
      <c r="G379" s="7" t="s">
        <v>515</v>
      </c>
      <c r="H379" s="7" t="str">
        <f>VLOOKUP(Table1[[#This Row],[tourney_id]],tournaments!A:F,6,FALSE)</f>
        <v>Prague, Czech Republic</v>
      </c>
    </row>
    <row r="380" spans="1:8" x14ac:dyDescent="0.3">
      <c r="A380" s="7" t="s">
        <v>111</v>
      </c>
      <c r="B380" s="7" t="s">
        <v>112</v>
      </c>
      <c r="C380" s="7" t="s">
        <v>35</v>
      </c>
      <c r="D380" s="9" t="str">
        <f>IF(COUNTIF([1]!Table1[[#All],[name]],Table1[[#This Row],[winner_name]])=1,"OK","ERROR")</f>
        <v>OK</v>
      </c>
      <c r="E380" s="9" t="str">
        <f>IF(COUNTIF([1]!Table1[[#All],[name]],Table1[[#This Row],[loser_name]])=1,"OK","ERROR")</f>
        <v>OK</v>
      </c>
      <c r="F380" s="10">
        <v>43085.59375</v>
      </c>
      <c r="G380" s="7" t="s">
        <v>515</v>
      </c>
      <c r="H380" s="7" t="str">
        <f>VLOOKUP(Table1[[#This Row],[tourney_id]],tournaments!A:F,6,FALSE)</f>
        <v>Prague, Czech Republic</v>
      </c>
    </row>
    <row r="381" spans="1:8" x14ac:dyDescent="0.3">
      <c r="A381" s="7" t="s">
        <v>106</v>
      </c>
      <c r="B381" s="7" t="s">
        <v>113</v>
      </c>
      <c r="C381" s="7" t="s">
        <v>63</v>
      </c>
      <c r="D381" s="9" t="str">
        <f>IF(COUNTIF([1]!Table1[[#All],[name]],Table1[[#This Row],[winner_name]])=1,"OK","ERROR")</f>
        <v>OK</v>
      </c>
      <c r="E381" s="9" t="str">
        <f>IF(COUNTIF([1]!Table1[[#All],[name]],Table1[[#This Row],[loser_name]])=1,"OK","ERROR")</f>
        <v>OK</v>
      </c>
      <c r="F381" s="10">
        <v>43086.4375</v>
      </c>
      <c r="G381" s="7" t="s">
        <v>516</v>
      </c>
      <c r="H381" s="7" t="str">
        <f>VLOOKUP(Table1[[#This Row],[tourney_id]],tournaments!A:F,6,FALSE)</f>
        <v>Prague, Czech Republic</v>
      </c>
    </row>
    <row r="382" spans="1:8" x14ac:dyDescent="0.3">
      <c r="A382" s="7" t="s">
        <v>104</v>
      </c>
      <c r="B382" s="7" t="s">
        <v>114</v>
      </c>
      <c r="C382" s="7" t="s">
        <v>85</v>
      </c>
      <c r="D382" s="9" t="str">
        <f>IF(COUNTIF([1]!Table1[[#All],[name]],Table1[[#This Row],[winner_name]])=1,"OK","ERROR")</f>
        <v>OK</v>
      </c>
      <c r="E382" s="9" t="str">
        <f>IF(COUNTIF([1]!Table1[[#All],[name]],Table1[[#This Row],[loser_name]])=1,"OK","ERROR")</f>
        <v>OK</v>
      </c>
      <c r="F382" s="10">
        <v>43086.46875</v>
      </c>
      <c r="G382" s="7" t="s">
        <v>516</v>
      </c>
      <c r="H382" s="7" t="str">
        <f>VLOOKUP(Table1[[#This Row],[tourney_id]],tournaments!A:F,6,FALSE)</f>
        <v>Prague, Czech Republic</v>
      </c>
    </row>
    <row r="383" spans="1:8" x14ac:dyDescent="0.3">
      <c r="A383" s="7" t="s">
        <v>115</v>
      </c>
      <c r="B383" s="7" t="s">
        <v>109</v>
      </c>
      <c r="C383" s="7" t="s">
        <v>116</v>
      </c>
      <c r="D383" s="9" t="str">
        <f>IF(COUNTIF([1]!Table1[[#All],[name]],Table1[[#This Row],[winner_name]])=1,"OK","ERROR")</f>
        <v>OK</v>
      </c>
      <c r="E383" s="9" t="str">
        <f>IF(COUNTIF([1]!Table1[[#All],[name]],Table1[[#This Row],[loser_name]])=1,"OK","ERROR")</f>
        <v>OK</v>
      </c>
      <c r="F383" s="10">
        <v>43086.572916666664</v>
      </c>
      <c r="G383" s="7" t="s">
        <v>516</v>
      </c>
      <c r="H383" s="7" t="str">
        <f>VLOOKUP(Table1[[#This Row],[tourney_id]],tournaments!A:F,6,FALSE)</f>
        <v>Prague, Czech Republic</v>
      </c>
    </row>
    <row r="384" spans="1:8" x14ac:dyDescent="0.3">
      <c r="A384" s="7" t="s">
        <v>117</v>
      </c>
      <c r="B384" s="7" t="s">
        <v>112</v>
      </c>
      <c r="C384" s="7" t="s">
        <v>118</v>
      </c>
      <c r="D384" s="9" t="str">
        <f>IF(COUNTIF([1]!Table1[[#All],[name]],Table1[[#This Row],[winner_name]])=1,"OK","ERROR")</f>
        <v>OK</v>
      </c>
      <c r="E384" s="9" t="str">
        <f>IF(COUNTIF([1]!Table1[[#All],[name]],Table1[[#This Row],[loser_name]])=1,"OK","ERROR")</f>
        <v>OK</v>
      </c>
      <c r="F384" s="10">
        <v>43086.53125</v>
      </c>
      <c r="G384" s="7" t="s">
        <v>516</v>
      </c>
      <c r="H384" s="7" t="str">
        <f>VLOOKUP(Table1[[#This Row],[tourney_id]],tournaments!A:F,6,FALSE)</f>
        <v>Prague, Czech Republic</v>
      </c>
    </row>
    <row r="385" spans="1:8" x14ac:dyDescent="0.3">
      <c r="A385" s="7" t="s">
        <v>103</v>
      </c>
      <c r="B385" s="7" t="s">
        <v>113</v>
      </c>
      <c r="C385" s="7" t="s">
        <v>17</v>
      </c>
      <c r="D385" s="9" t="str">
        <f>IF(COUNTIF([1]!Table1[[#All],[name]],Table1[[#This Row],[winner_name]])=1,"OK","ERROR")</f>
        <v>OK</v>
      </c>
      <c r="E385" s="9" t="str">
        <f>IF(COUNTIF([1]!Table1[[#All],[name]],Table1[[#This Row],[loser_name]])=1,"OK","ERROR")</f>
        <v>OK</v>
      </c>
      <c r="F385" s="10">
        <v>43087.416666666664</v>
      </c>
      <c r="G385" s="7" t="s">
        <v>517</v>
      </c>
      <c r="H385" s="7" t="str">
        <f>VLOOKUP(Table1[[#This Row],[tourney_id]],tournaments!A:F,6,FALSE)</f>
        <v>Prague, Czech Republic</v>
      </c>
    </row>
    <row r="386" spans="1:8" x14ac:dyDescent="0.3">
      <c r="A386" s="7" t="s">
        <v>114</v>
      </c>
      <c r="B386" s="7" t="s">
        <v>119</v>
      </c>
      <c r="C386" s="7" t="s">
        <v>38</v>
      </c>
      <c r="D386" s="9" t="str">
        <f>IF(COUNTIF([1]!Table1[[#All],[name]],Table1[[#This Row],[winner_name]])=1,"OK","ERROR")</f>
        <v>OK</v>
      </c>
      <c r="E386" s="9" t="str">
        <f>IF(COUNTIF([1]!Table1[[#All],[name]],Table1[[#This Row],[loser_name]])=1,"OK","ERROR")</f>
        <v>OK</v>
      </c>
      <c r="F386" s="10">
        <v>43087.458333333336</v>
      </c>
      <c r="G386" s="7" t="s">
        <v>517</v>
      </c>
      <c r="H386" s="7" t="str">
        <f>VLOOKUP(Table1[[#This Row],[tourney_id]],tournaments!A:F,6,FALSE)</f>
        <v>Prague, Czech Republic</v>
      </c>
    </row>
    <row r="387" spans="1:8" x14ac:dyDescent="0.3">
      <c r="A387" s="7" t="s">
        <v>110</v>
      </c>
      <c r="B387" s="7" t="s">
        <v>115</v>
      </c>
      <c r="C387" s="7" t="s">
        <v>120</v>
      </c>
      <c r="D387" s="9" t="str">
        <f>IF(COUNTIF([1]!Table1[[#All],[name]],Table1[[#This Row],[winner_name]])=1,"OK","ERROR")</f>
        <v>OK</v>
      </c>
      <c r="E387" s="9" t="str">
        <f>IF(COUNTIF([1]!Table1[[#All],[name]],Table1[[#This Row],[loser_name]])=1,"OK","ERROR")</f>
        <v>OK</v>
      </c>
      <c r="F387" s="10">
        <v>43087.520833333336</v>
      </c>
      <c r="G387" s="7" t="s">
        <v>517</v>
      </c>
      <c r="H387" s="7" t="str">
        <f>VLOOKUP(Table1[[#This Row],[tourney_id]],tournaments!A:F,6,FALSE)</f>
        <v>Prague, Czech Republic</v>
      </c>
    </row>
    <row r="388" spans="1:8" x14ac:dyDescent="0.3">
      <c r="A388" s="7" t="s">
        <v>107</v>
      </c>
      <c r="B388" s="7" t="s">
        <v>117</v>
      </c>
      <c r="C388" s="7" t="s">
        <v>56</v>
      </c>
      <c r="D388" s="9" t="str">
        <f>IF(COUNTIF([1]!Table1[[#All],[name]],Table1[[#This Row],[winner_name]])=1,"OK","ERROR")</f>
        <v>OK</v>
      </c>
      <c r="E388" s="9" t="str">
        <f>IF(COUNTIF([1]!Table1[[#All],[name]],Table1[[#This Row],[loser_name]])=1,"OK","ERROR")</f>
        <v>OK</v>
      </c>
      <c r="F388" s="10">
        <v>43087.520833333336</v>
      </c>
      <c r="G388" s="7" t="s">
        <v>517</v>
      </c>
      <c r="H388" s="7" t="str">
        <f>VLOOKUP(Table1[[#This Row],[tourney_id]],tournaments!A:F,6,FALSE)</f>
        <v>Prague, Czech Republic</v>
      </c>
    </row>
    <row r="389" spans="1:8" x14ac:dyDescent="0.3">
      <c r="A389" s="7" t="s">
        <v>121</v>
      </c>
      <c r="B389" s="7" t="s">
        <v>122</v>
      </c>
      <c r="C389" s="7" t="s">
        <v>123</v>
      </c>
      <c r="D389" s="9" t="str">
        <f>IF(COUNTIF([1]!Table1[[#All],[name]],Table1[[#This Row],[winner_name]])=1,"OK","ERROR")</f>
        <v>OK</v>
      </c>
      <c r="E389" s="9" t="str">
        <f>IF(COUNTIF([1]!Table1[[#All],[name]],Table1[[#This Row],[loser_name]])=1,"OK","ERROR")</f>
        <v>OK</v>
      </c>
      <c r="F389" s="10">
        <v>43085.427083333336</v>
      </c>
      <c r="G389" s="7" t="s">
        <v>518</v>
      </c>
      <c r="H389" s="7" t="str">
        <f>VLOOKUP(Table1[[#This Row],[tourney_id]],tournaments!A:F,6,FALSE)</f>
        <v>Prostejov, Czech Republic</v>
      </c>
    </row>
    <row r="390" spans="1:8" x14ac:dyDescent="0.3">
      <c r="A390" s="7" t="s">
        <v>124</v>
      </c>
      <c r="B390" s="7" t="s">
        <v>125</v>
      </c>
      <c r="C390" s="7" t="s">
        <v>126</v>
      </c>
      <c r="D390" s="9" t="str">
        <f>IF(COUNTIF([1]!Table1[[#All],[name]],Table1[[#This Row],[winner_name]])=1,"OK","ERROR")</f>
        <v>OK</v>
      </c>
      <c r="E390" s="9" t="str">
        <f>IF(COUNTIF([1]!Table1[[#All],[name]],Table1[[#This Row],[loser_name]])=1,"OK","ERROR")</f>
        <v>OK</v>
      </c>
      <c r="F390" s="10">
        <v>43085.392361111109</v>
      </c>
      <c r="G390" s="7" t="s">
        <v>518</v>
      </c>
      <c r="H390" s="7" t="str">
        <f>VLOOKUP(Table1[[#This Row],[tourney_id]],tournaments!A:F,6,FALSE)</f>
        <v>Prostejov, Czech Republic</v>
      </c>
    </row>
    <row r="391" spans="1:8" x14ac:dyDescent="0.3">
      <c r="A391" s="7" t="s">
        <v>3</v>
      </c>
      <c r="B391" s="7" t="s">
        <v>127</v>
      </c>
      <c r="C391" s="7" t="s">
        <v>130</v>
      </c>
      <c r="D391" s="9" t="str">
        <f>IF(COUNTIF([1]!Table1[[#All],[name]],Table1[[#This Row],[winner_name]])=1,"OK","ERROR")</f>
        <v>OK</v>
      </c>
      <c r="E391" s="9" t="str">
        <f>IF(COUNTIF([1]!Table1[[#All],[name]],Table1[[#This Row],[loser_name]])=1,"OK","ERROR")</f>
        <v>OK</v>
      </c>
      <c r="F391" s="10">
        <v>43085.350694444445</v>
      </c>
      <c r="G391" s="7" t="s">
        <v>518</v>
      </c>
      <c r="H391" s="7" t="str">
        <f>VLOOKUP(Table1[[#This Row],[tourney_id]],tournaments!A:F,6,FALSE)</f>
        <v>Prostejov, Czech Republic</v>
      </c>
    </row>
    <row r="392" spans="1:8" x14ac:dyDescent="0.3">
      <c r="A392" s="7" t="s">
        <v>128</v>
      </c>
      <c r="B392" s="7" t="s">
        <v>129</v>
      </c>
      <c r="C392" s="7" t="s">
        <v>131</v>
      </c>
      <c r="D392" s="9" t="str">
        <f>IF(COUNTIF([1]!Table1[[#All],[name]],Table1[[#This Row],[winner_name]])=1,"OK","ERROR")</f>
        <v>OK</v>
      </c>
      <c r="E392" s="9" t="str">
        <f>IF(COUNTIF([1]!Table1[[#All],[name]],Table1[[#This Row],[loser_name]])=1,"OK","ERROR")</f>
        <v>OK</v>
      </c>
      <c r="F392" s="10">
        <v>43085.572916666664</v>
      </c>
      <c r="G392" s="7" t="s">
        <v>518</v>
      </c>
      <c r="H392" s="7" t="str">
        <f>VLOOKUP(Table1[[#This Row],[tourney_id]],tournaments!A:F,6,FALSE)</f>
        <v>Prostejov, Czech Republic</v>
      </c>
    </row>
    <row r="393" spans="1:8" x14ac:dyDescent="0.3">
      <c r="A393" s="7" t="s">
        <v>3</v>
      </c>
      <c r="B393" s="7" t="s">
        <v>132</v>
      </c>
      <c r="C393" s="7" t="s">
        <v>45</v>
      </c>
      <c r="D393" s="9" t="str">
        <f>IF(COUNTIF([1]!Table1[[#All],[name]],Table1[[#This Row],[winner_name]])=1,"OK","ERROR")</f>
        <v>OK</v>
      </c>
      <c r="E393" s="9" t="str">
        <f>IF(COUNTIF([1]!Table1[[#All],[name]],Table1[[#This Row],[loser_name]])=1,"OK","ERROR")</f>
        <v>OK</v>
      </c>
      <c r="F393" s="10">
        <v>43086.427083333336</v>
      </c>
      <c r="G393" s="7" t="s">
        <v>519</v>
      </c>
      <c r="H393" s="7" t="str">
        <f>VLOOKUP(Table1[[#This Row],[tourney_id]],tournaments!A:F,6,FALSE)</f>
        <v>Prostejov, Czech Republic</v>
      </c>
    </row>
    <row r="394" spans="1:8" x14ac:dyDescent="0.3">
      <c r="A394" s="7" t="s">
        <v>133</v>
      </c>
      <c r="B394" s="7" t="s">
        <v>134</v>
      </c>
      <c r="C394" s="7" t="s">
        <v>34</v>
      </c>
      <c r="D394" s="9" t="str">
        <f>IF(COUNTIF([1]!Table1[[#All],[name]],Table1[[#This Row],[winner_name]])=1,"OK","ERROR")</f>
        <v>OK</v>
      </c>
      <c r="E394" s="9" t="str">
        <f>IF(COUNTIF([1]!Table1[[#All],[name]],Table1[[#This Row],[loser_name]])=1,"OK","ERROR")</f>
        <v>OK</v>
      </c>
      <c r="F394" s="10">
        <v>43086.479166666664</v>
      </c>
      <c r="G394" s="7" t="s">
        <v>519</v>
      </c>
      <c r="H394" s="7" t="str">
        <f>VLOOKUP(Table1[[#This Row],[tourney_id]],tournaments!A:F,6,FALSE)</f>
        <v>Prostejov, Czech Republic</v>
      </c>
    </row>
    <row r="395" spans="1:8" x14ac:dyDescent="0.3">
      <c r="A395" s="7" t="s">
        <v>128</v>
      </c>
      <c r="B395" s="7" t="s">
        <v>135</v>
      </c>
      <c r="C395" s="7" t="s">
        <v>16</v>
      </c>
      <c r="D395" s="9" t="str">
        <f>IF(COUNTIF([1]!Table1[[#All],[name]],Table1[[#This Row],[winner_name]])=1,"OK","ERROR")</f>
        <v>OK</v>
      </c>
      <c r="E395" s="9" t="str">
        <f>IF(COUNTIF([1]!Table1[[#All],[name]],Table1[[#This Row],[loser_name]])=1,"OK","ERROR")</f>
        <v>OK</v>
      </c>
      <c r="F395" s="10">
        <v>43086.53125</v>
      </c>
      <c r="G395" s="7" t="s">
        <v>519</v>
      </c>
      <c r="H395" s="7" t="str">
        <f>VLOOKUP(Table1[[#This Row],[tourney_id]],tournaments!A:F,6,FALSE)</f>
        <v>Prostejov, Czech Republic</v>
      </c>
    </row>
    <row r="396" spans="1:8" x14ac:dyDescent="0.3">
      <c r="A396" s="7" t="s">
        <v>125</v>
      </c>
      <c r="B396" s="7" t="s">
        <v>1</v>
      </c>
      <c r="C396" s="7" t="s">
        <v>29</v>
      </c>
      <c r="D396" s="9" t="str">
        <f>IF(COUNTIF([1]!Table1[[#All],[name]],Table1[[#This Row],[winner_name]])=1,"OK","ERROR")</f>
        <v>OK</v>
      </c>
      <c r="E396" s="9" t="str">
        <f>IF(COUNTIF([1]!Table1[[#All],[name]],Table1[[#This Row],[loser_name]])=1,"OK","ERROR")</f>
        <v>OK</v>
      </c>
      <c r="F396" s="10">
        <v>43086.552083333336</v>
      </c>
      <c r="G396" s="7" t="s">
        <v>519</v>
      </c>
      <c r="H396" s="7" t="str">
        <f>VLOOKUP(Table1[[#This Row],[tourney_id]],tournaments!A:F,6,FALSE)</f>
        <v>Prostejov, Czech Republic</v>
      </c>
    </row>
    <row r="397" spans="1:8" x14ac:dyDescent="0.3">
      <c r="A397" s="7" t="s">
        <v>127</v>
      </c>
      <c r="B397" s="7" t="s">
        <v>136</v>
      </c>
      <c r="C397" s="7" t="s">
        <v>137</v>
      </c>
      <c r="D397" s="9" t="str">
        <f>IF(COUNTIF([1]!Table1[[#All],[name]],Table1[[#This Row],[winner_name]])=1,"OK","ERROR")</f>
        <v>OK</v>
      </c>
      <c r="E397" s="9" t="str">
        <f>IF(COUNTIF([1]!Table1[[#All],[name]],Table1[[#This Row],[loser_name]])=1,"OK","ERROR")</f>
        <v>OK</v>
      </c>
      <c r="F397" s="10">
        <v>43087.416666666664</v>
      </c>
      <c r="G397" s="7" t="s">
        <v>520</v>
      </c>
      <c r="H397" s="7" t="str">
        <f>VLOOKUP(Table1[[#This Row],[tourney_id]],tournaments!A:F,6,FALSE)</f>
        <v>Prostejov, Czech Republic</v>
      </c>
    </row>
    <row r="398" spans="1:8" x14ac:dyDescent="0.3">
      <c r="A398" s="7" t="s">
        <v>138</v>
      </c>
      <c r="B398" s="7" t="s">
        <v>134</v>
      </c>
      <c r="C398" s="7" t="s">
        <v>95</v>
      </c>
      <c r="D398" s="9" t="str">
        <f>IF(COUNTIF([1]!Table1[[#All],[name]],Table1[[#This Row],[winner_name]])=1,"OK","ERROR")</f>
        <v>OK</v>
      </c>
      <c r="E398" s="9" t="str">
        <f>IF(COUNTIF([1]!Table1[[#All],[name]],Table1[[#This Row],[loser_name]])=1,"OK","ERROR")</f>
        <v>OK</v>
      </c>
      <c r="F398" s="10">
        <v>43087.427083333336</v>
      </c>
      <c r="G398" s="7" t="s">
        <v>520</v>
      </c>
      <c r="H398" s="7" t="str">
        <f>VLOOKUP(Table1[[#This Row],[tourney_id]],tournaments!A:F,6,FALSE)</f>
        <v>Prostejov, Czech Republic</v>
      </c>
    </row>
    <row r="399" spans="1:8" x14ac:dyDescent="0.3">
      <c r="A399" s="7" t="s">
        <v>124</v>
      </c>
      <c r="B399" s="7" t="s">
        <v>1</v>
      </c>
      <c r="C399" s="7" t="s">
        <v>40</v>
      </c>
      <c r="D399" s="9" t="str">
        <f>IF(COUNTIF([1]!Table1[[#All],[name]],Table1[[#This Row],[winner_name]])=1,"OK","ERROR")</f>
        <v>OK</v>
      </c>
      <c r="E399" s="9" t="str">
        <f>IF(COUNTIF([1]!Table1[[#All],[name]],Table1[[#This Row],[loser_name]])=1,"OK","ERROR")</f>
        <v>OK</v>
      </c>
      <c r="F399" s="10">
        <v>43087.510416666664</v>
      </c>
      <c r="G399" s="7" t="s">
        <v>520</v>
      </c>
      <c r="H399" s="7" t="str">
        <f>VLOOKUP(Table1[[#This Row],[tourney_id]],tournaments!A:F,6,FALSE)</f>
        <v>Prostejov, Czech Republic</v>
      </c>
    </row>
    <row r="400" spans="1:8" x14ac:dyDescent="0.3">
      <c r="A400" s="7" t="s">
        <v>129</v>
      </c>
      <c r="B400" s="7" t="s">
        <v>135</v>
      </c>
      <c r="C400" s="12" t="s">
        <v>10</v>
      </c>
      <c r="D400" s="9" t="str">
        <f>IF(COUNTIF([1]!Table1[[#All],[name]],Table1[[#This Row],[winner_name]])=1,"OK","ERROR")</f>
        <v>OK</v>
      </c>
      <c r="E400" s="9" t="str">
        <f>IF(COUNTIF([1]!Table1[[#All],[name]],Table1[[#This Row],[loser_name]])=1,"OK","ERROR")</f>
        <v>OK</v>
      </c>
      <c r="F400" s="10">
        <v>43087.59375</v>
      </c>
      <c r="G400" s="7" t="s">
        <v>520</v>
      </c>
      <c r="H400" s="7" t="str">
        <f>VLOOKUP(Table1[[#This Row],[tourney_id]],tournaments!A:F,6,FALSE)</f>
        <v>Prostejov, Czech Republic</v>
      </c>
    </row>
    <row r="401" spans="1:8" x14ac:dyDescent="0.3">
      <c r="A401" s="7" t="s">
        <v>127</v>
      </c>
      <c r="B401" s="7" t="s">
        <v>139</v>
      </c>
      <c r="C401" s="7" t="s">
        <v>25</v>
      </c>
      <c r="D401" s="9" t="str">
        <f>IF(COUNTIF([1]!Table1[[#All],[name]],Table1[[#This Row],[winner_name]])=1,"OK","ERROR")</f>
        <v>OK</v>
      </c>
      <c r="E401" s="9" t="str">
        <f>IF(COUNTIF([1]!Table1[[#All],[name]],Table1[[#This Row],[loser_name]])=1,"OK","ERROR")</f>
        <v>OK</v>
      </c>
      <c r="F401" s="10">
        <v>43089.416666666664</v>
      </c>
      <c r="G401" s="7" t="s">
        <v>521</v>
      </c>
      <c r="H401" s="7" t="str">
        <f>VLOOKUP(Table1[[#This Row],[tourney_id]],tournaments!A:F,6,FALSE)</f>
        <v>Ricany, Czech Republic</v>
      </c>
    </row>
    <row r="402" spans="1:8" x14ac:dyDescent="0.3">
      <c r="A402" s="7" t="s">
        <v>0</v>
      </c>
      <c r="B402" s="7" t="s">
        <v>121</v>
      </c>
      <c r="C402" s="7" t="s">
        <v>19</v>
      </c>
      <c r="D402" s="9" t="str">
        <f>IF(COUNTIF([1]!Table1[[#All],[name]],Table1[[#This Row],[winner_name]])=1,"OK","ERROR")</f>
        <v>OK</v>
      </c>
      <c r="E402" s="9" t="str">
        <f>IF(COUNTIF([1]!Table1[[#All],[name]],Table1[[#This Row],[loser_name]])=1,"OK","ERROR")</f>
        <v>OK</v>
      </c>
      <c r="F402" s="10">
        <v>43089.479166666664</v>
      </c>
      <c r="G402" s="7" t="s">
        <v>521</v>
      </c>
      <c r="H402" s="7" t="str">
        <f>VLOOKUP(Table1[[#This Row],[tourney_id]],tournaments!A:F,6,FALSE)</f>
        <v>Ricany, Czech Republic</v>
      </c>
    </row>
    <row r="403" spans="1:8" x14ac:dyDescent="0.3">
      <c r="A403" s="7" t="s">
        <v>129</v>
      </c>
      <c r="B403" s="7" t="s">
        <v>107</v>
      </c>
      <c r="C403" s="7" t="s">
        <v>140</v>
      </c>
      <c r="D403" s="9" t="str">
        <f>IF(COUNTIF([1]!Table1[[#All],[name]],Table1[[#This Row],[winner_name]])=1,"OK","ERROR")</f>
        <v>OK</v>
      </c>
      <c r="E403" s="9" t="str">
        <f>IF(COUNTIF([1]!Table1[[#All],[name]],Table1[[#This Row],[loser_name]])=1,"OK","ERROR")</f>
        <v>OK</v>
      </c>
      <c r="F403" s="10">
        <v>43089.583333333336</v>
      </c>
      <c r="G403" s="7" t="s">
        <v>521</v>
      </c>
      <c r="H403" s="7" t="str">
        <f>VLOOKUP(Table1[[#This Row],[tourney_id]],tournaments!A:F,6,FALSE)</f>
        <v>Ricany, Czech Republic</v>
      </c>
    </row>
    <row r="404" spans="1:8" x14ac:dyDescent="0.3">
      <c r="A404" s="7" t="s">
        <v>124</v>
      </c>
      <c r="B404" s="7" t="s">
        <v>103</v>
      </c>
      <c r="C404" s="7" t="s">
        <v>22</v>
      </c>
      <c r="D404" s="9" t="str">
        <f>IF(COUNTIF([1]!Table1[[#All],[name]],Table1[[#This Row],[winner_name]])=1,"OK","ERROR")</f>
        <v>OK</v>
      </c>
      <c r="E404" s="9" t="str">
        <f>IF(COUNTIF([1]!Table1[[#All],[name]],Table1[[#This Row],[loser_name]])=1,"OK","ERROR")</f>
        <v>OK</v>
      </c>
      <c r="F404" s="10">
        <v>43089.541666666664</v>
      </c>
      <c r="G404" s="7" t="s">
        <v>521</v>
      </c>
      <c r="H404" s="7" t="str">
        <f>VLOOKUP(Table1[[#This Row],[tourney_id]],tournaments!A:F,6,FALSE)</f>
        <v>Ricany, Czech Republic</v>
      </c>
    </row>
    <row r="405" spans="1:8" x14ac:dyDescent="0.3">
      <c r="A405" s="7" t="s">
        <v>0</v>
      </c>
      <c r="B405" s="7" t="s">
        <v>214</v>
      </c>
      <c r="C405" s="7" t="s">
        <v>30</v>
      </c>
      <c r="D405" s="9" t="str">
        <f>IF(COUNTIF([1]!Table1[[#All],[name]],Table1[[#This Row],[winner_name]])=1,"OK","ERROR")</f>
        <v>OK</v>
      </c>
      <c r="E405" s="9" t="str">
        <f>IF(COUNTIF([1]!Table1[[#All],[name]],Table1[[#This Row],[loser_name]])=1,"OK","ERROR")</f>
        <v>OK</v>
      </c>
      <c r="F405" s="10">
        <v>43448</v>
      </c>
      <c r="G405" s="7" t="s">
        <v>522</v>
      </c>
      <c r="H405" s="7" t="str">
        <f>VLOOKUP(Table1[[#This Row],[tourney_id]],tournaments!A:F,6,FALSE)</f>
        <v>Ricany, Czech Republic</v>
      </c>
    </row>
    <row r="406" spans="1:8" x14ac:dyDescent="0.3">
      <c r="A406" s="7" t="s">
        <v>157</v>
      </c>
      <c r="B406" s="7" t="s">
        <v>136</v>
      </c>
      <c r="C406" s="7" t="s">
        <v>25</v>
      </c>
      <c r="D406" s="9" t="str">
        <f>IF(COUNTIF([1]!Table1[[#All],[name]],Table1[[#This Row],[winner_name]])=1,"OK","ERROR")</f>
        <v>OK</v>
      </c>
      <c r="E406" s="9" t="str">
        <f>IF(COUNTIF([1]!Table1[[#All],[name]],Table1[[#This Row],[loser_name]])=1,"OK","ERROR")</f>
        <v>OK</v>
      </c>
      <c r="F406" s="10">
        <v>43448.46875</v>
      </c>
      <c r="G406" s="7" t="s">
        <v>522</v>
      </c>
      <c r="H406" s="7" t="str">
        <f>VLOOKUP(Table1[[#This Row],[tourney_id]],tournaments!A:F,6,FALSE)</f>
        <v>Ricany, Czech Republic</v>
      </c>
    </row>
    <row r="407" spans="1:8" x14ac:dyDescent="0.3">
      <c r="A407" s="7" t="s">
        <v>323</v>
      </c>
      <c r="B407" s="7" t="s">
        <v>154</v>
      </c>
      <c r="C407" s="7" t="s">
        <v>22</v>
      </c>
      <c r="D407" s="9" t="str">
        <f>IF(COUNTIF([1]!Table1[[#All],[name]],Table1[[#This Row],[winner_name]])=1,"OK","ERROR")</f>
        <v>OK</v>
      </c>
      <c r="E407" s="9" t="str">
        <f>IF(COUNTIF([1]!Table1[[#All],[name]],Table1[[#This Row],[loser_name]])=1,"OK","ERROR")</f>
        <v>OK</v>
      </c>
      <c r="F407" s="10">
        <v>43448.5625</v>
      </c>
      <c r="G407" s="7" t="s">
        <v>522</v>
      </c>
      <c r="H407" s="7" t="str">
        <f>VLOOKUP(Table1[[#This Row],[tourney_id]],tournaments!A:F,6,FALSE)</f>
        <v>Ricany, Czech Republic</v>
      </c>
    </row>
    <row r="408" spans="1:8" x14ac:dyDescent="0.3">
      <c r="A408" s="7" t="s">
        <v>103</v>
      </c>
      <c r="B408" s="7" t="s">
        <v>324</v>
      </c>
      <c r="C408" s="7" t="s">
        <v>98</v>
      </c>
      <c r="D408" s="9" t="str">
        <f>IF(COUNTIF([1]!Table1[[#All],[name]],Table1[[#This Row],[winner_name]])=1,"OK","ERROR")</f>
        <v>OK</v>
      </c>
      <c r="E408" s="9" t="str">
        <f>IF(COUNTIF([1]!Table1[[#All],[name]],Table1[[#This Row],[loser_name]])=1,"OK","ERROR")</f>
        <v>OK</v>
      </c>
      <c r="F408" s="10">
        <v>43448.53125</v>
      </c>
      <c r="G408" s="7" t="s">
        <v>522</v>
      </c>
      <c r="H408" s="7" t="str">
        <f>VLOOKUP(Table1[[#This Row],[tourney_id]],tournaments!A:F,6,FALSE)</f>
        <v>Ricany, Czech Republic</v>
      </c>
    </row>
    <row r="409" spans="1:8" x14ac:dyDescent="0.3">
      <c r="A409" s="7" t="s">
        <v>158</v>
      </c>
      <c r="B409" s="7" t="s">
        <v>150</v>
      </c>
      <c r="C409" s="7" t="s">
        <v>19</v>
      </c>
      <c r="D409" s="9" t="str">
        <f>IF(COUNTIF([1]!Table1[[#All],[name]],Table1[[#This Row],[winner_name]])=1,"OK","ERROR")</f>
        <v>OK</v>
      </c>
      <c r="E409" s="9" t="str">
        <f>IF(COUNTIF([1]!Table1[[#All],[name]],Table1[[#This Row],[loser_name]])=1,"OK","ERROR")</f>
        <v>OK</v>
      </c>
      <c r="F409" s="10">
        <v>43448.4375</v>
      </c>
      <c r="G409" s="7" t="s">
        <v>523</v>
      </c>
      <c r="H409" s="7" t="str">
        <f>VLOOKUP(Table1[[#This Row],[tourney_id]],tournaments!A:F,6,FALSE)</f>
        <v>Most, Czech Republic</v>
      </c>
    </row>
    <row r="410" spans="1:8" x14ac:dyDescent="0.3">
      <c r="A410" s="7" t="s">
        <v>325</v>
      </c>
      <c r="B410" s="7" t="s">
        <v>147</v>
      </c>
      <c r="C410" s="7" t="s">
        <v>326</v>
      </c>
      <c r="D410" s="9" t="str">
        <f>IF(COUNTIF([1]!Table1[[#All],[name]],Table1[[#This Row],[winner_name]])=1,"OK","ERROR")</f>
        <v>OK</v>
      </c>
      <c r="E410" s="9" t="str">
        <f>IF(COUNTIF([1]!Table1[[#All],[name]],Table1[[#This Row],[loser_name]])=1,"OK","ERROR")</f>
        <v>OK</v>
      </c>
      <c r="F410" s="10">
        <v>43448.479166666664</v>
      </c>
      <c r="G410" s="7" t="s">
        <v>523</v>
      </c>
      <c r="H410" s="7" t="str">
        <f>VLOOKUP(Table1[[#This Row],[tourney_id]],tournaments!A:F,6,FALSE)</f>
        <v>Most, Czech Republic</v>
      </c>
    </row>
    <row r="411" spans="1:8" x14ac:dyDescent="0.3">
      <c r="A411" s="7" t="s">
        <v>145</v>
      </c>
      <c r="B411" s="7" t="s">
        <v>134</v>
      </c>
      <c r="C411" s="7" t="s">
        <v>11</v>
      </c>
      <c r="D411" s="9" t="str">
        <f>IF(COUNTIF([1]!Table1[[#All],[name]],Table1[[#This Row],[winner_name]])=1,"OK","ERROR")</f>
        <v>OK</v>
      </c>
      <c r="E411" s="9" t="str">
        <f>IF(COUNTIF([1]!Table1[[#All],[name]],Table1[[#This Row],[loser_name]])=1,"OK","ERROR")</f>
        <v>OK</v>
      </c>
      <c r="F411" s="10">
        <v>43448.5625</v>
      </c>
      <c r="G411" s="7" t="s">
        <v>523</v>
      </c>
      <c r="H411" s="7" t="str">
        <f>VLOOKUP(Table1[[#This Row],[tourney_id]],tournaments!A:F,6,FALSE)</f>
        <v>Most, Czech Republic</v>
      </c>
    </row>
    <row r="412" spans="1:8" x14ac:dyDescent="0.3">
      <c r="A412" s="7" t="s">
        <v>327</v>
      </c>
      <c r="B412" s="7" t="s">
        <v>143</v>
      </c>
      <c r="C412" s="7" t="s">
        <v>328</v>
      </c>
      <c r="D412" s="9" t="str">
        <f>IF(COUNTIF([1]!Table1[[#All],[name]],Table1[[#This Row],[winner_name]])=1,"OK","ERROR")</f>
        <v>OK</v>
      </c>
      <c r="E412" s="9" t="str">
        <f>IF(COUNTIF([1]!Table1[[#All],[name]],Table1[[#This Row],[loser_name]])=1,"OK","ERROR")</f>
        <v>OK</v>
      </c>
      <c r="F412" s="10">
        <v>43448.552083333336</v>
      </c>
      <c r="G412" s="7" t="s">
        <v>523</v>
      </c>
      <c r="H412" s="7" t="str">
        <f>VLOOKUP(Table1[[#This Row],[tourney_id]],tournaments!A:F,6,FALSE)</f>
        <v>Most, Czech Republic</v>
      </c>
    </row>
    <row r="413" spans="1:8" x14ac:dyDescent="0.3">
      <c r="A413" s="7" t="s">
        <v>295</v>
      </c>
      <c r="B413" s="7" t="s">
        <v>107</v>
      </c>
      <c r="C413" s="7" t="s">
        <v>21</v>
      </c>
      <c r="D413" s="9" t="str">
        <f>IF(COUNTIF([1]!Table1[[#All],[name]],Table1[[#This Row],[winner_name]])=1,"OK","ERROR")</f>
        <v>OK</v>
      </c>
      <c r="E413" s="9" t="str">
        <f>IF(COUNTIF([1]!Table1[[#All],[name]],Table1[[#This Row],[loser_name]])=1,"OK","ERROR")</f>
        <v>OK</v>
      </c>
      <c r="F413" s="10">
        <v>43449.427083333336</v>
      </c>
      <c r="G413" s="7" t="s">
        <v>524</v>
      </c>
      <c r="H413" s="7" t="str">
        <f>VLOOKUP(Table1[[#This Row],[tourney_id]],tournaments!A:F,6,FALSE)</f>
        <v>Ricany, Czech Republic</v>
      </c>
    </row>
    <row r="414" spans="1:8" x14ac:dyDescent="0.3">
      <c r="A414" s="7" t="s">
        <v>331</v>
      </c>
      <c r="B414" s="7" t="s">
        <v>109</v>
      </c>
      <c r="C414" s="7" t="s">
        <v>340</v>
      </c>
      <c r="D414" s="9" t="str">
        <f>IF(COUNTIF([1]!Table1[[#All],[name]],Table1[[#This Row],[winner_name]])=1,"OK","ERROR")</f>
        <v>OK</v>
      </c>
      <c r="E414" s="9" t="str">
        <f>IF(COUNTIF([1]!Table1[[#All],[name]],Table1[[#This Row],[loser_name]])=1,"OK","ERROR")</f>
        <v>OK</v>
      </c>
      <c r="F414" s="10">
        <v>43449.479166666664</v>
      </c>
      <c r="G414" s="7" t="s">
        <v>524</v>
      </c>
      <c r="H414" s="7" t="str">
        <f>VLOOKUP(Table1[[#This Row],[tourney_id]],tournaments!A:F,6,FALSE)</f>
        <v>Ricany, Czech Republic</v>
      </c>
    </row>
    <row r="415" spans="1:8" x14ac:dyDescent="0.3">
      <c r="A415" s="7" t="s">
        <v>335</v>
      </c>
      <c r="B415" s="7" t="s">
        <v>189</v>
      </c>
      <c r="C415" s="7" t="s">
        <v>37</v>
      </c>
      <c r="D415" s="9" t="str">
        <f>IF(COUNTIF([1]!Table1[[#All],[name]],Table1[[#This Row],[winner_name]])=1,"OK","ERROR")</f>
        <v>OK</v>
      </c>
      <c r="E415" s="9" t="str">
        <f>IF(COUNTIF([1]!Table1[[#All],[name]],Table1[[#This Row],[loser_name]])=1,"OK","ERROR")</f>
        <v>OK</v>
      </c>
      <c r="F415" s="10">
        <v>43449.541666666664</v>
      </c>
      <c r="G415" s="7" t="s">
        <v>524</v>
      </c>
      <c r="H415" s="7" t="str">
        <f>VLOOKUP(Table1[[#This Row],[tourney_id]],tournaments!A:F,6,FALSE)</f>
        <v>Ricany, Czech Republic</v>
      </c>
    </row>
    <row r="416" spans="1:8" x14ac:dyDescent="0.3">
      <c r="A416" s="7" t="s">
        <v>247</v>
      </c>
      <c r="B416" s="7" t="s">
        <v>138</v>
      </c>
      <c r="C416" s="7" t="s">
        <v>26</v>
      </c>
      <c r="D416" s="9" t="str">
        <f>IF(COUNTIF([1]!Table1[[#All],[name]],Table1[[#This Row],[winner_name]])=1,"OK","ERROR")</f>
        <v>OK</v>
      </c>
      <c r="E416" s="9" t="str">
        <f>IF(COUNTIF([1]!Table1[[#All],[name]],Table1[[#This Row],[loser_name]])=1,"OK","ERROR")</f>
        <v>OK</v>
      </c>
      <c r="F416" s="10">
        <v>43449.572916666664</v>
      </c>
      <c r="G416" s="7" t="s">
        <v>524</v>
      </c>
      <c r="H416" s="7" t="str">
        <f>VLOOKUP(Table1[[#This Row],[tourney_id]],tournaments!A:F,6,FALSE)</f>
        <v>Ricany, Czech Republic</v>
      </c>
    </row>
    <row r="417" spans="1:8" x14ac:dyDescent="0.3">
      <c r="A417" s="7" t="s">
        <v>308</v>
      </c>
      <c r="B417" s="7" t="s">
        <v>124</v>
      </c>
      <c r="C417" s="7" t="s">
        <v>14</v>
      </c>
      <c r="D417" s="9" t="str">
        <f>IF(COUNTIF([1]!Table1[[#All],[name]],Table1[[#This Row],[winner_name]])=1,"OK","ERROR")</f>
        <v>OK</v>
      </c>
      <c r="E417" s="9" t="str">
        <f>IF(COUNTIF([1]!Table1[[#All],[name]],Table1[[#This Row],[loser_name]])=1,"OK","ERROR")</f>
        <v>OK</v>
      </c>
      <c r="F417" s="10">
        <v>43449</v>
      </c>
      <c r="G417" s="7" t="s">
        <v>525</v>
      </c>
      <c r="H417" s="7" t="str">
        <f>VLOOKUP(Table1[[#This Row],[tourney_id]],tournaments!A:F,6,FALSE)</f>
        <v>Prostejov, Czech Republic</v>
      </c>
    </row>
    <row r="418" spans="1:8" x14ac:dyDescent="0.3">
      <c r="A418" s="7" t="s">
        <v>307</v>
      </c>
      <c r="B418" s="7" t="s">
        <v>121</v>
      </c>
      <c r="C418" s="7" t="s">
        <v>25</v>
      </c>
      <c r="D418" s="9" t="str">
        <f>IF(COUNTIF([1]!Table1[[#All],[name]],Table1[[#This Row],[winner_name]])=1,"OK","ERROR")</f>
        <v>OK</v>
      </c>
      <c r="E418" s="9" t="str">
        <f>IF(COUNTIF([1]!Table1[[#All],[name]],Table1[[#This Row],[loser_name]])=1,"OK","ERROR")</f>
        <v>OK</v>
      </c>
      <c r="F418" s="10">
        <v>43449.489583333336</v>
      </c>
      <c r="G418" s="7" t="s">
        <v>525</v>
      </c>
      <c r="H418" s="7" t="str">
        <f>VLOOKUP(Table1[[#This Row],[tourney_id]],tournaments!A:F,6,FALSE)</f>
        <v>Prostejov, Czech Republic</v>
      </c>
    </row>
    <row r="419" spans="1:8" x14ac:dyDescent="0.3">
      <c r="A419" s="7" t="s">
        <v>111</v>
      </c>
      <c r="B419" s="7" t="s">
        <v>224</v>
      </c>
      <c r="C419" s="7" t="s">
        <v>329</v>
      </c>
      <c r="D419" s="9" t="str">
        <f>IF(COUNTIF([1]!Table1[[#All],[name]],Table1[[#This Row],[winner_name]])=1,"OK","ERROR")</f>
        <v>OK</v>
      </c>
      <c r="E419" s="9" t="str">
        <f>IF(COUNTIF([1]!Table1[[#All],[name]],Table1[[#This Row],[loser_name]])=1,"OK","ERROR")</f>
        <v>OK</v>
      </c>
      <c r="F419" s="10">
        <v>43449.541666666664</v>
      </c>
      <c r="G419" s="7" t="s">
        <v>525</v>
      </c>
      <c r="H419" s="7" t="str">
        <f>VLOOKUP(Table1[[#This Row],[tourney_id]],tournaments!A:F,6,FALSE)</f>
        <v>Prostejov, Czech Republic</v>
      </c>
    </row>
    <row r="420" spans="1:8" x14ac:dyDescent="0.3">
      <c r="A420" s="7" t="s">
        <v>128</v>
      </c>
      <c r="B420" s="7" t="s">
        <v>129</v>
      </c>
      <c r="C420" s="7" t="s">
        <v>131</v>
      </c>
      <c r="D420" s="9" t="str">
        <f>IF(COUNTIF([1]!Table1[[#All],[name]],Table1[[#This Row],[winner_name]])=1,"OK","ERROR")</f>
        <v>OK</v>
      </c>
      <c r="E420" s="9" t="str">
        <f>IF(COUNTIF([1]!Table1[[#All],[name]],Table1[[#This Row],[loser_name]])=1,"OK","ERROR")</f>
        <v>OK</v>
      </c>
      <c r="F420" s="10">
        <v>43449.59375</v>
      </c>
      <c r="G420" s="7" t="s">
        <v>525</v>
      </c>
      <c r="H420" s="7" t="str">
        <f>VLOOKUP(Table1[[#This Row],[tourney_id]],tournaments!A:F,6,FALSE)</f>
        <v>Prostejov, Czech Republic</v>
      </c>
    </row>
    <row r="421" spans="1:8" x14ac:dyDescent="0.3">
      <c r="A421" s="7" t="s">
        <v>308</v>
      </c>
      <c r="B421" s="7" t="s">
        <v>0</v>
      </c>
      <c r="C421" s="7" t="s">
        <v>42</v>
      </c>
      <c r="D421" s="9" t="str">
        <f>IF(COUNTIF([1]!Table1[[#All],[name]],Table1[[#This Row],[winner_name]])=1,"OK","ERROR")</f>
        <v>OK</v>
      </c>
      <c r="E421" s="9" t="str">
        <f>IF(COUNTIF([1]!Table1[[#All],[name]],Table1[[#This Row],[loser_name]])=1,"OK","ERROR")</f>
        <v>OK</v>
      </c>
      <c r="F421" s="10">
        <v>43450.479166666664</v>
      </c>
      <c r="G421" s="7" t="s">
        <v>526</v>
      </c>
      <c r="H421" s="7" t="str">
        <f>VLOOKUP(Table1[[#This Row],[tourney_id]],tournaments!A:F,6,FALSE)</f>
        <v>Prostejov, Czech Republic</v>
      </c>
    </row>
    <row r="422" spans="1:8" x14ac:dyDescent="0.3">
      <c r="A422" s="7" t="s">
        <v>307</v>
      </c>
      <c r="B422" s="7" t="s">
        <v>324</v>
      </c>
      <c r="C422" s="7" t="s">
        <v>68</v>
      </c>
      <c r="D422" s="9" t="str">
        <f>IF(COUNTIF([1]!Table1[[#All],[name]],Table1[[#This Row],[winner_name]])=1,"OK","ERROR")</f>
        <v>OK</v>
      </c>
      <c r="E422" s="9" t="str">
        <f>IF(COUNTIF([1]!Table1[[#All],[name]],Table1[[#This Row],[loser_name]])=1,"OK","ERROR")</f>
        <v>OK</v>
      </c>
      <c r="F422" s="10">
        <v>43450.552083333336</v>
      </c>
      <c r="G422" s="7" t="s">
        <v>526</v>
      </c>
      <c r="H422" s="7" t="str">
        <f>VLOOKUP(Table1[[#This Row],[tourney_id]],tournaments!A:F,6,FALSE)</f>
        <v>Prostejov, Czech Republic</v>
      </c>
    </row>
    <row r="423" spans="1:8" x14ac:dyDescent="0.3">
      <c r="A423" s="7" t="s">
        <v>111</v>
      </c>
      <c r="B423" s="7" t="s">
        <v>148</v>
      </c>
      <c r="C423" s="7" t="s">
        <v>306</v>
      </c>
      <c r="D423" s="9" t="str">
        <f>IF(COUNTIF([1]!Table1[[#All],[name]],Table1[[#This Row],[winner_name]])=1,"OK","ERROR")</f>
        <v>OK</v>
      </c>
      <c r="E423" s="9" t="str">
        <f>IF(COUNTIF([1]!Table1[[#All],[name]],Table1[[#This Row],[loser_name]])=1,"OK","ERROR")</f>
        <v>OK</v>
      </c>
      <c r="F423" s="10">
        <v>43450.552083333336</v>
      </c>
      <c r="G423" s="7" t="s">
        <v>526</v>
      </c>
      <c r="H423" s="7" t="str">
        <f>VLOOKUP(Table1[[#This Row],[tourney_id]],tournaments!A:F,6,FALSE)</f>
        <v>Prostejov, Czech Republic</v>
      </c>
    </row>
    <row r="424" spans="1:8" x14ac:dyDescent="0.3">
      <c r="A424" s="7" t="s">
        <v>323</v>
      </c>
      <c r="B424" s="7" t="s">
        <v>128</v>
      </c>
      <c r="C424" s="7" t="s">
        <v>74</v>
      </c>
      <c r="D424" s="9" t="str">
        <f>IF(COUNTIF([1]!Table1[[#All],[name]],Table1[[#This Row],[winner_name]])=1,"OK","ERROR")</f>
        <v>OK</v>
      </c>
      <c r="E424" s="9" t="str">
        <f>IF(COUNTIF([1]!Table1[[#All],[name]],Table1[[#This Row],[loser_name]])=1,"OK","ERROR")</f>
        <v>OK</v>
      </c>
      <c r="F424" s="10">
        <v>43450.572916666664</v>
      </c>
      <c r="G424" s="7" t="s">
        <v>526</v>
      </c>
      <c r="H424" s="7" t="str">
        <f>VLOOKUP(Table1[[#This Row],[tourney_id]],tournaments!A:F,6,FALSE)</f>
        <v>Prostejov, Czech Republic</v>
      </c>
    </row>
    <row r="425" spans="1:8" x14ac:dyDescent="0.3">
      <c r="A425" s="7" t="s">
        <v>107</v>
      </c>
      <c r="B425" s="7" t="s">
        <v>158</v>
      </c>
      <c r="C425" s="7" t="s">
        <v>330</v>
      </c>
      <c r="D425" s="9" t="str">
        <f>IF(COUNTIF([1]!Table1[[#All],[name]],Table1[[#This Row],[winner_name]])=1,"OK","ERROR")</f>
        <v>OK</v>
      </c>
      <c r="E425" s="9" t="str">
        <f>IF(COUNTIF([1]!Table1[[#All],[name]],Table1[[#This Row],[loser_name]])=1,"OK","ERROR")</f>
        <v>OK</v>
      </c>
      <c r="F425" s="10">
        <v>43450.479166666664</v>
      </c>
      <c r="G425" s="7" t="s">
        <v>527</v>
      </c>
      <c r="H425" s="7" t="str">
        <f>VLOOKUP(Table1[[#This Row],[tourney_id]],tournaments!A:F,6,FALSE)</f>
        <v>Ricany, Czech Republic</v>
      </c>
    </row>
    <row r="426" spans="1:8" x14ac:dyDescent="0.3">
      <c r="A426" s="7" t="s">
        <v>331</v>
      </c>
      <c r="B426" s="7" t="s">
        <v>147</v>
      </c>
      <c r="C426" s="7" t="s">
        <v>332</v>
      </c>
      <c r="D426" s="9" t="str">
        <f>IF(COUNTIF([1]!Table1[[#All],[name]],Table1[[#This Row],[winner_name]])=1,"OK","ERROR")</f>
        <v>OK</v>
      </c>
      <c r="E426" s="9" t="str">
        <f>IF(COUNTIF([1]!Table1[[#All],[name]],Table1[[#This Row],[loser_name]])=1,"OK","ERROR")</f>
        <v>OK</v>
      </c>
      <c r="F426" s="10">
        <v>43450.427083333336</v>
      </c>
      <c r="G426" s="7" t="s">
        <v>527</v>
      </c>
      <c r="H426" s="7" t="str">
        <f>VLOOKUP(Table1[[#This Row],[tourney_id]],tournaments!A:F,6,FALSE)</f>
        <v>Ricany, Czech Republic</v>
      </c>
    </row>
    <row r="427" spans="1:8" x14ac:dyDescent="0.3">
      <c r="A427" s="7" t="s">
        <v>189</v>
      </c>
      <c r="B427" s="7" t="s">
        <v>134</v>
      </c>
      <c r="C427" s="7" t="s">
        <v>37</v>
      </c>
      <c r="D427" s="9" t="str">
        <f>IF(COUNTIF([1]!Table1[[#All],[name]],Table1[[#This Row],[winner_name]])=1,"OK","ERROR")</f>
        <v>OK</v>
      </c>
      <c r="E427" s="9" t="str">
        <f>IF(COUNTIF([1]!Table1[[#All],[name]],Table1[[#This Row],[loser_name]])=1,"OK","ERROR")</f>
        <v>OK</v>
      </c>
      <c r="F427" s="10">
        <v>43450.552083333336</v>
      </c>
      <c r="G427" s="7" t="s">
        <v>527</v>
      </c>
      <c r="H427" s="7" t="str">
        <f>VLOOKUP(Table1[[#This Row],[tourney_id]],tournaments!A:F,6,FALSE)</f>
        <v>Ricany, Czech Republic</v>
      </c>
    </row>
    <row r="428" spans="1:8" x14ac:dyDescent="0.3">
      <c r="A428" s="7" t="s">
        <v>138</v>
      </c>
      <c r="B428" s="7" t="s">
        <v>333</v>
      </c>
      <c r="C428" s="7" t="s">
        <v>18</v>
      </c>
      <c r="D428" s="9" t="str">
        <f>IF(COUNTIF([1]!Table1[[#All],[name]],Table1[[#This Row],[winner_name]])=1,"OK","ERROR")</f>
        <v>OK</v>
      </c>
      <c r="E428" s="9" t="str">
        <f>IF(COUNTIF([1]!Table1[[#All],[name]],Table1[[#This Row],[loser_name]])=1,"OK","ERROR")</f>
        <v>OK</v>
      </c>
      <c r="F428" s="10">
        <v>43450.5625</v>
      </c>
      <c r="G428" s="7" t="s">
        <v>527</v>
      </c>
      <c r="H428" s="7" t="str">
        <f>VLOOKUP(Table1[[#This Row],[tourney_id]],tournaments!A:F,6,FALSE)</f>
        <v>Ricany, Czech Republic</v>
      </c>
    </row>
    <row r="429" spans="1:8" x14ac:dyDescent="0.3">
      <c r="A429" s="7" t="s">
        <v>104</v>
      </c>
      <c r="B429" s="7" t="s">
        <v>334</v>
      </c>
      <c r="C429" s="7" t="s">
        <v>44</v>
      </c>
      <c r="D429" s="9" t="str">
        <f>IF(COUNTIF([1]!Table1[[#All],[name]],Table1[[#This Row],[winner_name]])=1,"OK","ERROR")</f>
        <v>OK</v>
      </c>
      <c r="E429" s="9" t="str">
        <f>IF(COUNTIF([1]!Table1[[#All],[name]],Table1[[#This Row],[loser_name]])=1,"OK","ERROR")</f>
        <v>OK</v>
      </c>
      <c r="F429" s="10">
        <v>43451.427083333336</v>
      </c>
      <c r="G429" s="7" t="s">
        <v>528</v>
      </c>
      <c r="H429" s="7" t="str">
        <f>VLOOKUP(Table1[[#This Row],[tourney_id]],tournaments!A:F,6,FALSE)</f>
        <v>Ricany, Czech Republic</v>
      </c>
    </row>
    <row r="430" spans="1:8" x14ac:dyDescent="0.3">
      <c r="A430" s="7" t="s">
        <v>295</v>
      </c>
      <c r="B430" s="7" t="s">
        <v>147</v>
      </c>
      <c r="C430" s="7" t="s">
        <v>30</v>
      </c>
      <c r="D430" s="9" t="str">
        <f>IF(COUNTIF([1]!Table1[[#All],[name]],Table1[[#This Row],[winner_name]])=1,"OK","ERROR")</f>
        <v>OK</v>
      </c>
      <c r="E430" s="9" t="str">
        <f>IF(COUNTIF([1]!Table1[[#All],[name]],Table1[[#This Row],[loser_name]])=1,"OK","ERROR")</f>
        <v>OK</v>
      </c>
      <c r="F430" s="10">
        <v>43451.447916666664</v>
      </c>
      <c r="G430" s="7" t="s">
        <v>528</v>
      </c>
      <c r="H430" s="7" t="str">
        <f>VLOOKUP(Table1[[#This Row],[tourney_id]],tournaments!A:F,6,FALSE)</f>
        <v>Ricany, Czech Republic</v>
      </c>
    </row>
    <row r="431" spans="1:8" x14ac:dyDescent="0.3">
      <c r="A431" s="7" t="s">
        <v>335</v>
      </c>
      <c r="B431" s="7" t="s">
        <v>134</v>
      </c>
      <c r="C431" s="7" t="s">
        <v>336</v>
      </c>
      <c r="D431" s="9" t="str">
        <f>IF(COUNTIF([1]!Table1[[#All],[name]],Table1[[#This Row],[winner_name]])=1,"OK","ERROR")</f>
        <v>OK</v>
      </c>
      <c r="E431" s="9" t="str">
        <f>IF(COUNTIF([1]!Table1[[#All],[name]],Table1[[#This Row],[loser_name]])=1,"OK","ERROR")</f>
        <v>OK</v>
      </c>
      <c r="F431" s="10">
        <v>43451.5625</v>
      </c>
      <c r="G431" s="7" t="s">
        <v>528</v>
      </c>
      <c r="H431" s="7" t="str">
        <f>VLOOKUP(Table1[[#This Row],[tourney_id]],tournaments!A:F,6,FALSE)</f>
        <v>Ricany, Czech Republic</v>
      </c>
    </row>
    <row r="432" spans="1:8" x14ac:dyDescent="0.3">
      <c r="A432" s="7" t="s">
        <v>247</v>
      </c>
      <c r="B432" s="7" t="s">
        <v>333</v>
      </c>
      <c r="C432" s="7" t="s">
        <v>52</v>
      </c>
      <c r="D432" s="9" t="str">
        <f>IF(COUNTIF([1]!Table1[[#All],[name]],Table1[[#This Row],[winner_name]])=1,"OK","ERROR")</f>
        <v>OK</v>
      </c>
      <c r="E432" s="9" t="str">
        <f>IF(COUNTIF([1]!Table1[[#All],[name]],Table1[[#This Row],[loser_name]])=1,"OK","ERROR")</f>
        <v>OK</v>
      </c>
      <c r="F432" s="10">
        <v>43451.5</v>
      </c>
      <c r="G432" s="7" t="s">
        <v>528</v>
      </c>
      <c r="H432" s="7" t="str">
        <f>VLOOKUP(Table1[[#This Row],[tourney_id]],tournaments!A:F,6,FALSE)</f>
        <v>Ricany, Czech Republic</v>
      </c>
    </row>
    <row r="433" spans="1:8" x14ac:dyDescent="0.3">
      <c r="A433" s="7" t="s">
        <v>288</v>
      </c>
      <c r="B433" s="7" t="s">
        <v>136</v>
      </c>
      <c r="C433" s="7" t="s">
        <v>16</v>
      </c>
      <c r="D433" s="9" t="str">
        <f>IF(COUNTIF([1]!Table1[[#All],[name]],Table1[[#This Row],[winner_name]])=1,"OK","ERROR")</f>
        <v>OK</v>
      </c>
      <c r="E433" s="9" t="str">
        <f>IF(COUNTIF([1]!Table1[[#All],[name]],Table1[[#This Row],[loser_name]])=1,"OK","ERROR")</f>
        <v>OK</v>
      </c>
      <c r="F433" s="10">
        <v>43451.416666666664</v>
      </c>
      <c r="G433" s="7" t="s">
        <v>529</v>
      </c>
      <c r="H433" s="7" t="str">
        <f>VLOOKUP(Table1[[#This Row],[tourney_id]],tournaments!A:F,6,FALSE)</f>
        <v>Prostejov, Czech Republic</v>
      </c>
    </row>
    <row r="434" spans="1:8" x14ac:dyDescent="0.3">
      <c r="A434" s="7" t="s">
        <v>121</v>
      </c>
      <c r="B434" s="7" t="s">
        <v>324</v>
      </c>
      <c r="C434" s="7" t="s">
        <v>337</v>
      </c>
      <c r="D434" s="9" t="str">
        <f>IF(COUNTIF([1]!Table1[[#All],[name]],Table1[[#This Row],[winner_name]])=1,"OK","ERROR")</f>
        <v>OK</v>
      </c>
      <c r="E434" s="9" t="str">
        <f>IF(COUNTIF([1]!Table1[[#All],[name]],Table1[[#This Row],[loser_name]])=1,"OK","ERROR")</f>
        <v>OK</v>
      </c>
      <c r="F434" s="10">
        <v>43451.479166666664</v>
      </c>
      <c r="G434" s="7" t="s">
        <v>529</v>
      </c>
      <c r="H434" s="7" t="str">
        <f>VLOOKUP(Table1[[#This Row],[tourney_id]],tournaments!A:F,6,FALSE)</f>
        <v>Prostejov, Czech Republic</v>
      </c>
    </row>
    <row r="435" spans="1:8" x14ac:dyDescent="0.3">
      <c r="A435" s="7" t="s">
        <v>224</v>
      </c>
      <c r="B435" s="7" t="s">
        <v>148</v>
      </c>
      <c r="C435" s="7" t="s">
        <v>34</v>
      </c>
      <c r="D435" s="9" t="str">
        <f>IF(COUNTIF([1]!Table1[[#All],[name]],Table1[[#This Row],[winner_name]])=1,"OK","ERROR")</f>
        <v>OK</v>
      </c>
      <c r="E435" s="9" t="str">
        <f>IF(COUNTIF([1]!Table1[[#All],[name]],Table1[[#This Row],[loser_name]])=1,"OK","ERROR")</f>
        <v>OK</v>
      </c>
      <c r="F435" s="10">
        <v>43451.583333333336</v>
      </c>
      <c r="G435" s="7" t="s">
        <v>529</v>
      </c>
      <c r="H435" s="7" t="str">
        <f>VLOOKUP(Table1[[#This Row],[tourney_id]],tournaments!A:F,6,FALSE)</f>
        <v>Prostejov, Czech Republic</v>
      </c>
    </row>
    <row r="436" spans="1:8" x14ac:dyDescent="0.3">
      <c r="A436" s="7" t="s">
        <v>323</v>
      </c>
      <c r="B436" s="7" t="s">
        <v>129</v>
      </c>
      <c r="C436" s="7" t="s">
        <v>72</v>
      </c>
      <c r="D436" s="9" t="str">
        <f>IF(COUNTIF([1]!Table1[[#All],[name]],Table1[[#This Row],[winner_name]])=1,"OK","ERROR")</f>
        <v>OK</v>
      </c>
      <c r="E436" s="9" t="str">
        <f>IF(COUNTIF([1]!Table1[[#All],[name]],Table1[[#This Row],[loser_name]])=1,"OK","ERROR")</f>
        <v>OK</v>
      </c>
      <c r="F436" s="10">
        <v>43451.53125</v>
      </c>
      <c r="G436" s="7" t="s">
        <v>529</v>
      </c>
      <c r="H436" s="7" t="str">
        <f>VLOOKUP(Table1[[#This Row],[tourney_id]],tournaments!A:F,6,FALSE)</f>
        <v>Prostejov, Czech Republic</v>
      </c>
    </row>
    <row r="437" spans="1:8" x14ac:dyDescent="0.3">
      <c r="A437" s="7" t="s">
        <v>295</v>
      </c>
      <c r="B437" s="7" t="s">
        <v>124</v>
      </c>
      <c r="C437" s="7" t="s">
        <v>68</v>
      </c>
      <c r="D437" s="9" t="str">
        <f>IF(COUNTIF([1]!Table1[[#All],[name]],Table1[[#This Row],[winner_name]])=1,"OK","ERROR")</f>
        <v>OK</v>
      </c>
      <c r="E437" s="9" t="str">
        <f>IF(COUNTIF([1]!Table1[[#All],[name]],Table1[[#This Row],[loser_name]])=1,"OK","ERROR")</f>
        <v>OK</v>
      </c>
      <c r="F437" s="10">
        <v>43453</v>
      </c>
      <c r="G437" s="7" t="s">
        <v>530</v>
      </c>
      <c r="H437" s="7" t="str">
        <f>VLOOKUP(Table1[[#This Row],[tourney_id]],tournaments!A:F,6,FALSE)</f>
        <v>Ricany, Czech Republic</v>
      </c>
    </row>
    <row r="438" spans="1:8" x14ac:dyDescent="0.3">
      <c r="A438" s="7" t="s">
        <v>121</v>
      </c>
      <c r="B438" s="7" t="s">
        <v>109</v>
      </c>
      <c r="C438" s="7" t="s">
        <v>338</v>
      </c>
      <c r="D438" s="9" t="str">
        <f>IF(COUNTIF([1]!Table1[[#All],[name]],Table1[[#This Row],[winner_name]])=1,"OK","ERROR")</f>
        <v>OK</v>
      </c>
      <c r="E438" s="9" t="str">
        <f>IF(COUNTIF([1]!Table1[[#All],[name]],Table1[[#This Row],[loser_name]])=1,"OK","ERROR")</f>
        <v>OK</v>
      </c>
      <c r="F438" s="10">
        <v>43453.489583333336</v>
      </c>
      <c r="G438" s="7" t="s">
        <v>530</v>
      </c>
      <c r="H438" s="7" t="str">
        <f>VLOOKUP(Table1[[#This Row],[tourney_id]],tournaments!A:F,6,FALSE)</f>
        <v>Ricany, Czech Republic</v>
      </c>
    </row>
    <row r="439" spans="1:8" x14ac:dyDescent="0.3">
      <c r="A439" s="7" t="s">
        <v>129</v>
      </c>
      <c r="B439" s="7" t="s">
        <v>247</v>
      </c>
      <c r="C439" s="7" t="s">
        <v>21</v>
      </c>
      <c r="D439" s="9" t="str">
        <f>IF(COUNTIF([1]!Table1[[#All],[name]],Table1[[#This Row],[winner_name]])=1,"OK","ERROR")</f>
        <v>OK</v>
      </c>
      <c r="E439" s="9" t="str">
        <f>IF(COUNTIF([1]!Table1[[#All],[name]],Table1[[#This Row],[loser_name]])=1,"OK","ERROR")</f>
        <v>OK</v>
      </c>
      <c r="F439" s="10">
        <v>43453.541666666664</v>
      </c>
      <c r="G439" s="7" t="s">
        <v>530</v>
      </c>
      <c r="H439" s="7" t="str">
        <f>VLOOKUP(Table1[[#This Row],[tourney_id]],tournaments!A:F,6,FALSE)</f>
        <v>Ricany, Czech Republic</v>
      </c>
    </row>
    <row r="440" spans="1:8" x14ac:dyDescent="0.3">
      <c r="A440" s="7" t="s">
        <v>335</v>
      </c>
      <c r="B440" s="7" t="s">
        <v>224</v>
      </c>
      <c r="C440" s="7" t="s">
        <v>339</v>
      </c>
      <c r="D440" s="9" t="str">
        <f>IF(COUNTIF([1]!Table1[[#All],[name]],Table1[[#This Row],[winner_name]])=1,"OK","ERROR")</f>
        <v>OK</v>
      </c>
      <c r="E440" s="9" t="str">
        <f>IF(COUNTIF([1]!Table1[[#All],[name]],Table1[[#This Row],[loser_name]])=1,"OK","ERROR")</f>
        <v>OK</v>
      </c>
      <c r="F440" s="10">
        <v>43453.5625</v>
      </c>
      <c r="G440" s="7" t="s">
        <v>530</v>
      </c>
      <c r="H440" s="7" t="str">
        <f>VLOOKUP(Table1[[#This Row],[tourney_id]],tournaments!A:F,6,FALSE)</f>
        <v>Ricany, Czech Republic</v>
      </c>
    </row>
    <row r="441" spans="1:8" x14ac:dyDescent="0.3">
      <c r="A441" s="7" t="s">
        <v>147</v>
      </c>
      <c r="B441" s="7" t="s">
        <v>150</v>
      </c>
      <c r="C441" s="7" t="s">
        <v>14</v>
      </c>
      <c r="D441" s="9" t="str">
        <f>IF(COUNTIF([1]!Table1[[#All],[name]],Table1[[#This Row],[winner_name]])=1,"OK","ERROR")</f>
        <v>OK</v>
      </c>
      <c r="E441" s="9" t="str">
        <f>IF(COUNTIF([1]!Table1[[#All],[name]],Table1[[#This Row],[loser_name]])=1,"OK","ERROR")</f>
        <v>OK</v>
      </c>
      <c r="F441" s="10">
        <v>43812.427083333336</v>
      </c>
      <c r="G441" s="7" t="s">
        <v>531</v>
      </c>
      <c r="H441" s="7" t="str">
        <f>VLOOKUP(Table1[[#This Row],[tourney_id]],tournaments!A:F,6,FALSE)</f>
        <v>Ricany, Czech Republic</v>
      </c>
    </row>
    <row r="442" spans="1:8" x14ac:dyDescent="0.3">
      <c r="A442" s="7" t="s">
        <v>341</v>
      </c>
      <c r="B442" s="7" t="s">
        <v>342</v>
      </c>
      <c r="C442" s="7" t="s">
        <v>343</v>
      </c>
      <c r="D442" s="9" t="str">
        <f>IF(COUNTIF([1]!Table1[[#All],[name]],Table1[[#This Row],[winner_name]])=1,"OK","ERROR")</f>
        <v>OK</v>
      </c>
      <c r="E442" s="9" t="str">
        <f>IF(COUNTIF([1]!Table1[[#All],[name]],Table1[[#This Row],[loser_name]])=1,"OK","ERROR")</f>
        <v>OK</v>
      </c>
      <c r="F442" s="10">
        <v>43812.489583333336</v>
      </c>
      <c r="G442" s="7" t="s">
        <v>531</v>
      </c>
      <c r="H442" s="7" t="str">
        <f>VLOOKUP(Table1[[#This Row],[tourney_id]],tournaments!A:F,6,FALSE)</f>
        <v>Ricany, Czech Republic</v>
      </c>
    </row>
    <row r="443" spans="1:8" x14ac:dyDescent="0.3">
      <c r="A443" s="7" t="s">
        <v>145</v>
      </c>
      <c r="B443" s="7" t="s">
        <v>327</v>
      </c>
      <c r="C443" s="7" t="s">
        <v>98</v>
      </c>
      <c r="D443" s="9" t="str">
        <f>IF(COUNTIF([1]!Table1[[#All],[name]],Table1[[#This Row],[winner_name]])=1,"OK","ERROR")</f>
        <v>OK</v>
      </c>
      <c r="E443" s="9" t="str">
        <f>IF(COUNTIF([1]!Table1[[#All],[name]],Table1[[#This Row],[loser_name]])=1,"OK","ERROR")</f>
        <v>OK</v>
      </c>
      <c r="F443" s="10">
        <v>43812.583333333336</v>
      </c>
      <c r="G443" s="7" t="s">
        <v>531</v>
      </c>
      <c r="H443" s="7" t="str">
        <f>VLOOKUP(Table1[[#This Row],[tourney_id]],tournaments!A:F,6,FALSE)</f>
        <v>Ricany, Czech Republic</v>
      </c>
    </row>
    <row r="444" spans="1:8" x14ac:dyDescent="0.3">
      <c r="A444" s="7" t="s">
        <v>143</v>
      </c>
      <c r="B444" s="7" t="s">
        <v>344</v>
      </c>
      <c r="C444" s="7" t="s">
        <v>26</v>
      </c>
      <c r="D444" s="9" t="str">
        <f>IF(COUNTIF([1]!Table1[[#All],[name]],Table1[[#This Row],[winner_name]])=1,"OK","ERROR")</f>
        <v>OK</v>
      </c>
      <c r="E444" s="9" t="str">
        <f>IF(COUNTIF([1]!Table1[[#All],[name]],Table1[[#This Row],[loser_name]])=1,"OK","ERROR")</f>
        <v>OK</v>
      </c>
      <c r="F444" s="10">
        <v>43812.583333333336</v>
      </c>
      <c r="G444" s="7" t="s">
        <v>531</v>
      </c>
      <c r="H444" s="7" t="str">
        <f>VLOOKUP(Table1[[#This Row],[tourney_id]],tournaments!A:F,6,FALSE)</f>
        <v>Ricany, Czech Republic</v>
      </c>
    </row>
    <row r="445" spans="1:8" x14ac:dyDescent="0.3">
      <c r="A445" s="7" t="s">
        <v>103</v>
      </c>
      <c r="B445" s="7" t="s">
        <v>345</v>
      </c>
      <c r="C445" s="7" t="s">
        <v>45</v>
      </c>
      <c r="D445" s="9" t="str">
        <f>IF(COUNTIF([1]!Table1[[#All],[name]],Table1[[#This Row],[winner_name]])=1,"OK","ERROR")</f>
        <v>OK</v>
      </c>
      <c r="E445" s="9" t="str">
        <f>IF(COUNTIF([1]!Table1[[#All],[name]],Table1[[#This Row],[loser_name]])=1,"OK","ERROR")</f>
        <v>OK</v>
      </c>
      <c r="F445" s="10">
        <v>43812.541666666664</v>
      </c>
      <c r="G445" s="7" t="s">
        <v>532</v>
      </c>
      <c r="H445" s="7" t="str">
        <f>VLOOKUP(Table1[[#This Row],[tourney_id]],tournaments!A:F,6,FALSE)</f>
        <v>Prerov, Czech Republic</v>
      </c>
    </row>
    <row r="446" spans="1:8" x14ac:dyDescent="0.3">
      <c r="A446" s="7" t="s">
        <v>127</v>
      </c>
      <c r="B446" s="7" t="s">
        <v>154</v>
      </c>
      <c r="C446" s="7" t="s">
        <v>29</v>
      </c>
      <c r="D446" s="9" t="str">
        <f>IF(COUNTIF([1]!Table1[[#All],[name]],Table1[[#This Row],[winner_name]])=1,"OK","ERROR")</f>
        <v>OK</v>
      </c>
      <c r="E446" s="9" t="str">
        <f>IF(COUNTIF([1]!Table1[[#All],[name]],Table1[[#This Row],[loser_name]])=1,"OK","ERROR")</f>
        <v>OK</v>
      </c>
      <c r="F446" s="10">
        <v>43812.552083333336</v>
      </c>
      <c r="G446" s="7" t="s">
        <v>532</v>
      </c>
      <c r="H446" s="7" t="str">
        <f>VLOOKUP(Table1[[#This Row],[tourney_id]],tournaments!A:F,6,FALSE)</f>
        <v>Prerov, Czech Republic</v>
      </c>
    </row>
    <row r="447" spans="1:8" x14ac:dyDescent="0.3">
      <c r="A447" s="7" t="s">
        <v>232</v>
      </c>
      <c r="B447" s="7" t="s">
        <v>157</v>
      </c>
      <c r="C447" s="7" t="s">
        <v>34</v>
      </c>
      <c r="D447" s="9" t="str">
        <f>IF(COUNTIF([1]!Table1[[#All],[name]],Table1[[#This Row],[winner_name]])=1,"OK","ERROR")</f>
        <v>OK</v>
      </c>
      <c r="E447" s="9" t="str">
        <f>IF(COUNTIF([1]!Table1[[#All],[name]],Table1[[#This Row],[loser_name]])=1,"OK","ERROR")</f>
        <v>OK</v>
      </c>
      <c r="F447" s="10">
        <v>43812</v>
      </c>
      <c r="G447" s="7" t="s">
        <v>532</v>
      </c>
      <c r="H447" s="7" t="str">
        <f>VLOOKUP(Table1[[#This Row],[tourney_id]],tournaments!A:F,6,FALSE)</f>
        <v>Prerov, Czech Republic</v>
      </c>
    </row>
    <row r="448" spans="1:8" x14ac:dyDescent="0.3">
      <c r="A448" s="7" t="s">
        <v>346</v>
      </c>
      <c r="B448" s="7" t="s">
        <v>214</v>
      </c>
      <c r="C448" s="7" t="s">
        <v>347</v>
      </c>
      <c r="D448" s="9" t="str">
        <f>IF(COUNTIF([1]!Table1[[#All],[name]],Table1[[#This Row],[winner_name]])=1,"OK","ERROR")</f>
        <v>OK</v>
      </c>
      <c r="E448" s="9" t="str">
        <f>IF(COUNTIF([1]!Table1[[#All],[name]],Table1[[#This Row],[loser_name]])=1,"OK","ERROR")</f>
        <v>OK</v>
      </c>
      <c r="F448" s="10">
        <v>43812</v>
      </c>
      <c r="G448" s="7" t="s">
        <v>532</v>
      </c>
      <c r="H448" s="7" t="str">
        <f>VLOOKUP(Table1[[#This Row],[tourney_id]],tournaments!A:F,6,FALSE)</f>
        <v>Prerov, Czech Republic</v>
      </c>
    </row>
    <row r="449" spans="1:8" x14ac:dyDescent="0.3">
      <c r="A449" s="7" t="s">
        <v>189</v>
      </c>
      <c r="B449" s="7" t="s">
        <v>295</v>
      </c>
      <c r="C449" s="7" t="s">
        <v>12</v>
      </c>
      <c r="D449" s="9" t="str">
        <f>IF(COUNTIF([1]!Table1[[#All],[name]],Table1[[#This Row],[winner_name]])=1,"OK","ERROR")</f>
        <v>OK</v>
      </c>
      <c r="E449" s="9" t="str">
        <f>IF(COUNTIF([1]!Table1[[#All],[name]],Table1[[#This Row],[loser_name]])=1,"OK","ERROR")</f>
        <v>OK</v>
      </c>
      <c r="F449" s="10">
        <v>43813.427083333336</v>
      </c>
      <c r="G449" s="7" t="s">
        <v>533</v>
      </c>
      <c r="H449" s="7" t="str">
        <f>VLOOKUP(Table1[[#This Row],[tourney_id]],tournaments!A:F,6,FALSE)</f>
        <v>Ricany, Czech Republic</v>
      </c>
    </row>
    <row r="450" spans="1:8" x14ac:dyDescent="0.3">
      <c r="A450" s="7" t="s">
        <v>348</v>
      </c>
      <c r="B450" s="7" t="s">
        <v>349</v>
      </c>
      <c r="C450" s="7" t="s">
        <v>19</v>
      </c>
      <c r="D450" s="9" t="str">
        <f>IF(COUNTIF([1]!Table1[[#All],[name]],Table1[[#This Row],[winner_name]])=1,"OK","ERROR")</f>
        <v>OK</v>
      </c>
      <c r="E450" s="9" t="str">
        <f>IF(COUNTIF([1]!Table1[[#All],[name]],Table1[[#This Row],[loser_name]])=1,"OK","ERROR")</f>
        <v>OK</v>
      </c>
      <c r="F450" s="10">
        <v>43813.479166666664</v>
      </c>
      <c r="G450" s="7" t="s">
        <v>533</v>
      </c>
      <c r="H450" s="7" t="str">
        <f>VLOOKUP(Table1[[#This Row],[tourney_id]],tournaments!A:F,6,FALSE)</f>
        <v>Ricany, Czech Republic</v>
      </c>
    </row>
    <row r="451" spans="1:8" x14ac:dyDescent="0.3">
      <c r="A451" s="7" t="s">
        <v>148</v>
      </c>
      <c r="B451" s="7" t="s">
        <v>109</v>
      </c>
      <c r="C451" s="7" t="s">
        <v>12</v>
      </c>
      <c r="D451" s="9" t="str">
        <f>IF(COUNTIF([1]!Table1[[#All],[name]],Table1[[#This Row],[winner_name]])=1,"OK","ERROR")</f>
        <v>OK</v>
      </c>
      <c r="E451" s="9" t="str">
        <f>IF(COUNTIF([1]!Table1[[#All],[name]],Table1[[#This Row],[loser_name]])=1,"OK","ERROR")</f>
        <v>OK</v>
      </c>
      <c r="F451" s="10">
        <v>43813.53125</v>
      </c>
      <c r="G451" s="7" t="s">
        <v>533</v>
      </c>
      <c r="H451" s="7" t="str">
        <f>VLOOKUP(Table1[[#This Row],[tourney_id]],tournaments!A:F,6,FALSE)</f>
        <v>Ricany, Czech Republic</v>
      </c>
    </row>
    <row r="452" spans="1:8" x14ac:dyDescent="0.3">
      <c r="A452" s="7" t="s">
        <v>350</v>
      </c>
      <c r="B452" s="7" t="s">
        <v>253</v>
      </c>
      <c r="C452" s="7" t="s">
        <v>351</v>
      </c>
      <c r="D452" s="9" t="str">
        <f>IF(COUNTIF([1]!Table1[[#All],[name]],Table1[[#This Row],[winner_name]])=1,"OK","ERROR")</f>
        <v>OK</v>
      </c>
      <c r="E452" s="9" t="str">
        <f>IF(COUNTIF([1]!Table1[[#All],[name]],Table1[[#This Row],[loser_name]])=1,"OK","ERROR")</f>
        <v>OK</v>
      </c>
      <c r="F452" s="10">
        <v>43813.5625</v>
      </c>
      <c r="G452" s="7" t="s">
        <v>533</v>
      </c>
      <c r="H452" s="7" t="str">
        <f>VLOOKUP(Table1[[#This Row],[tourney_id]],tournaments!A:F,6,FALSE)</f>
        <v>Ricany, Czech Republic</v>
      </c>
    </row>
    <row r="453" spans="1:8" x14ac:dyDescent="0.3">
      <c r="A453" s="7" t="s">
        <v>331</v>
      </c>
      <c r="B453" s="7" t="s">
        <v>147</v>
      </c>
      <c r="C453" s="7" t="s">
        <v>21</v>
      </c>
      <c r="D453" s="9" t="str">
        <f>IF(COUNTIF([1]!Table1[[#All],[name]],Table1[[#This Row],[winner_name]])=1,"OK","ERROR")</f>
        <v>OK</v>
      </c>
      <c r="E453" s="9" t="str">
        <f>IF(COUNTIF([1]!Table1[[#All],[name]],Table1[[#This Row],[loser_name]])=1,"OK","ERROR")</f>
        <v>OK</v>
      </c>
      <c r="F453" s="10">
        <v>43814</v>
      </c>
      <c r="G453" s="7" t="s">
        <v>534</v>
      </c>
      <c r="H453" s="7" t="str">
        <f>VLOOKUP(Table1[[#This Row],[tourney_id]],tournaments!A:F,6,FALSE)</f>
        <v>Ricany, Czech Republic</v>
      </c>
    </row>
    <row r="454" spans="1:8" x14ac:dyDescent="0.3">
      <c r="A454" s="7" t="s">
        <v>189</v>
      </c>
      <c r="B454" s="7" t="s">
        <v>158</v>
      </c>
      <c r="C454" s="7" t="s">
        <v>42</v>
      </c>
      <c r="D454" s="9" t="str">
        <f>IF(COUNTIF([1]!Table1[[#All],[name]],Table1[[#This Row],[winner_name]])=1,"OK","ERROR")</f>
        <v>OK</v>
      </c>
      <c r="E454" s="9" t="str">
        <f>IF(COUNTIF([1]!Table1[[#All],[name]],Table1[[#This Row],[loser_name]])=1,"OK","ERROR")</f>
        <v>OK</v>
      </c>
      <c r="F454" s="10">
        <v>43814.520833333336</v>
      </c>
      <c r="G454" s="7" t="s">
        <v>534</v>
      </c>
      <c r="H454" s="7" t="str">
        <f>VLOOKUP(Table1[[#This Row],[tourney_id]],tournaments!A:F,6,FALSE)</f>
        <v>Ricany, Czech Republic</v>
      </c>
    </row>
    <row r="455" spans="1:8" x14ac:dyDescent="0.3">
      <c r="A455" s="7" t="s">
        <v>148</v>
      </c>
      <c r="B455" s="7" t="s">
        <v>341</v>
      </c>
      <c r="C455" s="7" t="s">
        <v>20</v>
      </c>
      <c r="D455" s="9" t="str">
        <f>IF(COUNTIF([1]!Table1[[#All],[name]],Table1[[#This Row],[winner_name]])=1,"OK","ERROR")</f>
        <v>OK</v>
      </c>
      <c r="E455" s="9" t="str">
        <f>IF(COUNTIF([1]!Table1[[#All],[name]],Table1[[#This Row],[loser_name]])=1,"OK","ERROR")</f>
        <v>OK</v>
      </c>
      <c r="F455" s="10">
        <v>43814.541666666664</v>
      </c>
      <c r="G455" s="7" t="s">
        <v>534</v>
      </c>
      <c r="H455" s="7" t="str">
        <f>VLOOKUP(Table1[[#This Row],[tourney_id]],tournaments!A:F,6,FALSE)</f>
        <v>Ricany, Czech Republic</v>
      </c>
    </row>
    <row r="456" spans="1:8" x14ac:dyDescent="0.3">
      <c r="A456" s="7" t="s">
        <v>327</v>
      </c>
      <c r="B456" s="7" t="s">
        <v>350</v>
      </c>
      <c r="C456" s="7" t="s">
        <v>352</v>
      </c>
      <c r="D456" s="9" t="str">
        <f>IF(COUNTIF([1]!Table1[[#All],[name]],Table1[[#This Row],[winner_name]])=1,"OK","ERROR")</f>
        <v>OK</v>
      </c>
      <c r="E456" s="9" t="str">
        <f>IF(COUNTIF([1]!Table1[[#All],[name]],Table1[[#This Row],[loser_name]])=1,"OK","ERROR")</f>
        <v>OK</v>
      </c>
      <c r="F456" s="10">
        <v>43814.645833333336</v>
      </c>
      <c r="G456" s="7" t="s">
        <v>534</v>
      </c>
      <c r="H456" s="7" t="str">
        <f>VLOOKUP(Table1[[#This Row],[tourney_id]],tournaments!A:F,6,FALSE)</f>
        <v>Ricany, Czech Republic</v>
      </c>
    </row>
    <row r="457" spans="1:8" x14ac:dyDescent="0.3">
      <c r="A457" s="7" t="s">
        <v>348</v>
      </c>
      <c r="B457" s="7" t="s">
        <v>147</v>
      </c>
      <c r="C457" s="7" t="s">
        <v>98</v>
      </c>
      <c r="D457" s="9" t="str">
        <f>IF(COUNTIF([1]!Table1[[#All],[name]],Table1[[#This Row],[winner_name]])=1,"OK","ERROR")</f>
        <v>OK</v>
      </c>
      <c r="E457" s="9" t="str">
        <f>IF(COUNTIF([1]!Table1[[#All],[name]],Table1[[#This Row],[loser_name]])=1,"OK","ERROR")</f>
        <v>OK</v>
      </c>
      <c r="F457" s="10">
        <v>43815.427083333336</v>
      </c>
      <c r="G457" s="7" t="s">
        <v>535</v>
      </c>
      <c r="H457" s="7" t="str">
        <f>VLOOKUP(Table1[[#This Row],[tourney_id]],tournaments!A:F,6,FALSE)</f>
        <v>Ricany, Czech Republic</v>
      </c>
    </row>
    <row r="458" spans="1:8" x14ac:dyDescent="0.3">
      <c r="A458" s="7" t="s">
        <v>109</v>
      </c>
      <c r="B458" s="7" t="s">
        <v>158</v>
      </c>
      <c r="C458" s="7" t="s">
        <v>29</v>
      </c>
      <c r="D458" s="9" t="str">
        <f>IF(COUNTIF([1]!Table1[[#All],[name]],Table1[[#This Row],[winner_name]])=1,"OK","ERROR")</f>
        <v>OK</v>
      </c>
      <c r="E458" s="9" t="str">
        <f>IF(COUNTIF([1]!Table1[[#All],[name]],Table1[[#This Row],[loser_name]])=1,"OK","ERROR")</f>
        <v>OK</v>
      </c>
      <c r="F458" s="10">
        <v>43815.489583333336</v>
      </c>
      <c r="G458" s="7" t="s">
        <v>535</v>
      </c>
      <c r="H458" s="7" t="str">
        <f>VLOOKUP(Table1[[#This Row],[tourney_id]],tournaments!A:F,6,FALSE)</f>
        <v>Ricany, Czech Republic</v>
      </c>
    </row>
    <row r="459" spans="1:8" x14ac:dyDescent="0.3">
      <c r="A459" s="7" t="s">
        <v>138</v>
      </c>
      <c r="B459" s="7" t="s">
        <v>341</v>
      </c>
      <c r="C459" s="7" t="s">
        <v>30</v>
      </c>
      <c r="D459" s="9" t="str">
        <f>IF(COUNTIF([1]!Table1[[#All],[name]],Table1[[#This Row],[winner_name]])=1,"OK","ERROR")</f>
        <v>OK</v>
      </c>
      <c r="E459" s="9" t="str">
        <f>IF(COUNTIF([1]!Table1[[#All],[name]],Table1[[#This Row],[loser_name]])=1,"OK","ERROR")</f>
        <v>OK</v>
      </c>
      <c r="F459" s="10">
        <v>43815.541666666664</v>
      </c>
      <c r="G459" s="7" t="s">
        <v>535</v>
      </c>
      <c r="H459" s="7" t="str">
        <f>VLOOKUP(Table1[[#This Row],[tourney_id]],tournaments!A:F,6,FALSE)</f>
        <v>Ricany, Czech Republic</v>
      </c>
    </row>
    <row r="460" spans="1:8" x14ac:dyDescent="0.3">
      <c r="A460" s="7" t="s">
        <v>253</v>
      </c>
      <c r="B460" s="7" t="s">
        <v>327</v>
      </c>
      <c r="C460" s="7" t="s">
        <v>353</v>
      </c>
      <c r="D460" s="9" t="str">
        <f>IF(COUNTIF([1]!Table1[[#All],[name]],Table1[[#This Row],[winner_name]])=1,"OK","ERROR")</f>
        <v>OK</v>
      </c>
      <c r="E460" s="9" t="str">
        <f>IF(COUNTIF([1]!Table1[[#All],[name]],Table1[[#This Row],[loser_name]])=1,"OK","ERROR")</f>
        <v>OK</v>
      </c>
      <c r="F460" s="10">
        <v>43815.53125</v>
      </c>
      <c r="G460" s="7" t="s">
        <v>535</v>
      </c>
      <c r="H460" s="7" t="str">
        <f>VLOOKUP(Table1[[#This Row],[tourney_id]],tournaments!A:F,6,FALSE)</f>
        <v>Ricany, Czech Republic</v>
      </c>
    </row>
    <row r="461" spans="1:8" x14ac:dyDescent="0.3">
      <c r="A461" s="7" t="s">
        <v>354</v>
      </c>
      <c r="B461" s="7" t="s">
        <v>324</v>
      </c>
      <c r="C461" s="7" t="s">
        <v>18</v>
      </c>
      <c r="D461" s="9" t="str">
        <f>IF(COUNTIF([1]!Table1[[#All],[name]],Table1[[#This Row],[winner_name]])=1,"OK","ERROR")</f>
        <v>OK</v>
      </c>
      <c r="E461" s="9" t="str">
        <f>IF(COUNTIF([1]!Table1[[#All],[name]],Table1[[#This Row],[loser_name]])=1,"OK","ERROR")</f>
        <v>OK</v>
      </c>
      <c r="F461" s="10">
        <v>43813.4375</v>
      </c>
      <c r="G461" s="7" t="s">
        <v>536</v>
      </c>
      <c r="H461" s="7" t="str">
        <f>VLOOKUP(Table1[[#This Row],[tourney_id]],tournaments!A:F,6,FALSE)</f>
        <v>Prostejov, Czech Republic</v>
      </c>
    </row>
    <row r="462" spans="1:8" x14ac:dyDescent="0.3">
      <c r="A462" s="7" t="s">
        <v>136</v>
      </c>
      <c r="B462" s="7" t="s">
        <v>122</v>
      </c>
      <c r="C462" s="7" t="s">
        <v>355</v>
      </c>
      <c r="D462" s="9" t="str">
        <f>IF(COUNTIF([1]!Table1[[#All],[name]],Table1[[#This Row],[winner_name]])=1,"OK","ERROR")</f>
        <v>OK</v>
      </c>
      <c r="E462" s="9" t="str">
        <f>IF(COUNTIF([1]!Table1[[#All],[name]],Table1[[#This Row],[loser_name]])=1,"OK","ERROR")</f>
        <v>OK</v>
      </c>
      <c r="F462" s="10">
        <v>43813.5</v>
      </c>
      <c r="G462" s="7" t="s">
        <v>536</v>
      </c>
      <c r="H462" s="7" t="str">
        <f>VLOOKUP(Table1[[#This Row],[tourney_id]],tournaments!A:F,6,FALSE)</f>
        <v>Prostejov, Czech Republic</v>
      </c>
    </row>
    <row r="463" spans="1:8" x14ac:dyDescent="0.3">
      <c r="A463" s="7" t="s">
        <v>288</v>
      </c>
      <c r="B463" s="7" t="s">
        <v>356</v>
      </c>
      <c r="C463" s="7" t="s">
        <v>29</v>
      </c>
      <c r="D463" s="9" t="str">
        <f>IF(COUNTIF([1]!Table1[[#All],[name]],Table1[[#This Row],[winner_name]])=1,"OK","ERROR")</f>
        <v>OK</v>
      </c>
      <c r="E463" s="9" t="str">
        <f>IF(COUNTIF([1]!Table1[[#All],[name]],Table1[[#This Row],[loser_name]])=1,"OK","ERROR")</f>
        <v>OK</v>
      </c>
      <c r="F463" s="10">
        <v>43813.552083333336</v>
      </c>
      <c r="G463" s="7" t="s">
        <v>536</v>
      </c>
      <c r="H463" s="7" t="str">
        <f>VLOOKUP(Table1[[#This Row],[tourney_id]],tournaments!A:F,6,FALSE)</f>
        <v>Prostejov, Czech Republic</v>
      </c>
    </row>
    <row r="464" spans="1:8" x14ac:dyDescent="0.3">
      <c r="A464" s="7" t="s">
        <v>308</v>
      </c>
      <c r="B464" s="7" t="s">
        <v>323</v>
      </c>
      <c r="C464" s="7" t="s">
        <v>357</v>
      </c>
      <c r="D464" s="9" t="str">
        <f>IF(COUNTIF([1]!Table1[[#All],[name]],Table1[[#This Row],[winner_name]])=1,"OK","ERROR")</f>
        <v>OK</v>
      </c>
      <c r="E464" s="9" t="str">
        <f>IF(COUNTIF([1]!Table1[[#All],[name]],Table1[[#This Row],[loser_name]])=1,"OK","ERROR")</f>
        <v>OK</v>
      </c>
      <c r="F464" s="10">
        <v>43813.552083333336</v>
      </c>
      <c r="G464" s="7" t="s">
        <v>536</v>
      </c>
      <c r="H464" s="7" t="str">
        <f>VLOOKUP(Table1[[#This Row],[tourney_id]],tournaments!A:F,6,FALSE)</f>
        <v>Prostejov, Czech Republic</v>
      </c>
    </row>
    <row r="465" spans="1:8" x14ac:dyDescent="0.3">
      <c r="A465" s="7" t="s">
        <v>3</v>
      </c>
      <c r="B465" s="7" t="s">
        <v>358</v>
      </c>
      <c r="C465" s="7" t="s">
        <v>21</v>
      </c>
      <c r="D465" s="9" t="str">
        <f>IF(COUNTIF([1]!Table1[[#All],[name]],Table1[[#This Row],[winner_name]])=1,"OK","ERROR")</f>
        <v>OK</v>
      </c>
      <c r="E465" s="9" t="str">
        <f>IF(COUNTIF([1]!Table1[[#All],[name]],Table1[[#This Row],[loser_name]])=1,"OK","ERROR")</f>
        <v>OK</v>
      </c>
      <c r="F465" s="10">
        <v>43814.427083333336</v>
      </c>
      <c r="G465" s="7" t="s">
        <v>537</v>
      </c>
      <c r="H465" s="7" t="str">
        <f>VLOOKUP(Table1[[#This Row],[tourney_id]],tournaments!A:F,6,FALSE)</f>
        <v>Prostejov, Czech Republic</v>
      </c>
    </row>
    <row r="466" spans="1:8" x14ac:dyDescent="0.3">
      <c r="A466" s="7" t="s">
        <v>232</v>
      </c>
      <c r="B466" s="7" t="s">
        <v>136</v>
      </c>
      <c r="C466" s="7" t="s">
        <v>226</v>
      </c>
      <c r="D466" s="9" t="str">
        <f>IF(COUNTIF([1]!Table1[[#All],[name]],Table1[[#This Row],[winner_name]])=1,"OK","ERROR")</f>
        <v>OK</v>
      </c>
      <c r="E466" s="9" t="str">
        <f>IF(COUNTIF([1]!Table1[[#All],[name]],Table1[[#This Row],[loser_name]])=1,"OK","ERROR")</f>
        <v>OK</v>
      </c>
      <c r="F466" s="10">
        <v>43814.479166666664</v>
      </c>
      <c r="G466" s="7" t="s">
        <v>537</v>
      </c>
      <c r="H466" s="7" t="str">
        <f>VLOOKUP(Table1[[#This Row],[tourney_id]],tournaments!A:F,6,FALSE)</f>
        <v>Prostejov, Czech Republic</v>
      </c>
    </row>
    <row r="467" spans="1:8" x14ac:dyDescent="0.3">
      <c r="A467" s="7" t="s">
        <v>345</v>
      </c>
      <c r="B467" s="7" t="s">
        <v>356</v>
      </c>
      <c r="C467" s="7" t="s">
        <v>12</v>
      </c>
      <c r="D467" s="9" t="str">
        <f>IF(COUNTIF([1]!Table1[[#All],[name]],Table1[[#This Row],[winner_name]])=1,"OK","ERROR")</f>
        <v>OK</v>
      </c>
      <c r="E467" s="9" t="str">
        <f>IF(COUNTIF([1]!Table1[[#All],[name]],Table1[[#This Row],[loser_name]])=1,"OK","ERROR")</f>
        <v>OK</v>
      </c>
      <c r="F467" s="10">
        <v>43814.5625</v>
      </c>
      <c r="G467" s="7" t="s">
        <v>537</v>
      </c>
      <c r="H467" s="7" t="str">
        <f>VLOOKUP(Table1[[#This Row],[tourney_id]],tournaments!A:F,6,FALSE)</f>
        <v>Prostejov, Czech Republic</v>
      </c>
    </row>
    <row r="468" spans="1:8" x14ac:dyDescent="0.3">
      <c r="A468" s="7" t="s">
        <v>323</v>
      </c>
      <c r="B468" s="7" t="s">
        <v>127</v>
      </c>
      <c r="C468" s="7" t="s">
        <v>14</v>
      </c>
      <c r="D468" s="9" t="str">
        <f>IF(COUNTIF([1]!Table1[[#All],[name]],Table1[[#This Row],[winner_name]])=1,"OK","ERROR")</f>
        <v>OK</v>
      </c>
      <c r="E468" s="9" t="str">
        <f>IF(COUNTIF([1]!Table1[[#All],[name]],Table1[[#This Row],[loser_name]])=1,"OK","ERROR")</f>
        <v>OK</v>
      </c>
      <c r="F468" s="10">
        <v>43814.5625</v>
      </c>
      <c r="G468" s="7" t="s">
        <v>537</v>
      </c>
      <c r="H468" s="7" t="str">
        <f>VLOOKUP(Table1[[#This Row],[tourney_id]],tournaments!A:F,6,FALSE)</f>
        <v>Prostejov, Czech Republic</v>
      </c>
    </row>
    <row r="469" spans="1:8" x14ac:dyDescent="0.3">
      <c r="A469" s="7" t="s">
        <v>3</v>
      </c>
      <c r="B469" s="7" t="s">
        <v>354</v>
      </c>
      <c r="C469" s="7" t="s">
        <v>74</v>
      </c>
      <c r="D469" s="9" t="str">
        <f>IF(COUNTIF([1]!Table1[[#All],[name]],Table1[[#This Row],[winner_name]])=1,"OK","ERROR")</f>
        <v>OK</v>
      </c>
      <c r="E469" s="9" t="str">
        <f>IF(COUNTIF([1]!Table1[[#All],[name]],Table1[[#This Row],[loser_name]])=1,"OK","ERROR")</f>
        <v>OK</v>
      </c>
      <c r="F469" s="10">
        <v>43815.427083333336</v>
      </c>
      <c r="G469" s="7" t="s">
        <v>538</v>
      </c>
      <c r="H469" s="7" t="str">
        <f>VLOOKUP(Table1[[#This Row],[tourney_id]],tournaments!A:F,6,FALSE)</f>
        <v>Prostejov, Czech Republic</v>
      </c>
    </row>
    <row r="470" spans="1:8" x14ac:dyDescent="0.3">
      <c r="A470" s="7" t="s">
        <v>308</v>
      </c>
      <c r="B470" s="7" t="s">
        <v>346</v>
      </c>
      <c r="C470" s="7" t="s">
        <v>57</v>
      </c>
      <c r="D470" s="9" t="str">
        <f>IF(COUNTIF([1]!Table1[[#All],[name]],Table1[[#This Row],[winner_name]])=1,"OK","ERROR")</f>
        <v>OK</v>
      </c>
      <c r="E470" s="9" t="str">
        <f>IF(COUNTIF([1]!Table1[[#All],[name]],Table1[[#This Row],[loser_name]])=1,"OK","ERROR")</f>
        <v>OK</v>
      </c>
      <c r="F470" s="10">
        <v>43815.489583333336</v>
      </c>
      <c r="G470" s="7" t="s">
        <v>538</v>
      </c>
      <c r="H470" s="7" t="str">
        <f>VLOOKUP(Table1[[#This Row],[tourney_id]],tournaments!A:F,6,FALSE)</f>
        <v>Prostejov, Czech Republic</v>
      </c>
    </row>
    <row r="471" spans="1:8" x14ac:dyDescent="0.3">
      <c r="A471" s="7" t="s">
        <v>345</v>
      </c>
      <c r="B471" s="7" t="s">
        <v>129</v>
      </c>
      <c r="C471" s="7" t="s">
        <v>66</v>
      </c>
      <c r="D471" s="9" t="str">
        <f>IF(COUNTIF([1]!Table1[[#All],[name]],Table1[[#This Row],[winner_name]])=1,"OK","ERROR")</f>
        <v>OK</v>
      </c>
      <c r="E471" s="9" t="str">
        <f>IF(COUNTIF([1]!Table1[[#All],[name]],Table1[[#This Row],[loser_name]])=1,"OK","ERROR")</f>
        <v>OK</v>
      </c>
      <c r="F471" s="10">
        <v>43815.53125</v>
      </c>
      <c r="G471" s="7" t="s">
        <v>538</v>
      </c>
      <c r="H471" s="7" t="str">
        <f>VLOOKUP(Table1[[#This Row],[tourney_id]],tournaments!A:F,6,FALSE)</f>
        <v>Prostejov, Czech Republic</v>
      </c>
    </row>
    <row r="472" spans="1:8" x14ac:dyDescent="0.3">
      <c r="A472" s="7" t="s">
        <v>232</v>
      </c>
      <c r="B472" s="7" t="s">
        <v>288</v>
      </c>
      <c r="C472" s="7" t="s">
        <v>14</v>
      </c>
      <c r="D472" s="9" t="str">
        <f>IF(COUNTIF([1]!Table1[[#All],[name]],Table1[[#This Row],[winner_name]])=1,"OK","ERROR")</f>
        <v>OK</v>
      </c>
      <c r="E472" s="9" t="str">
        <f>IF(COUNTIF([1]!Table1[[#All],[name]],Table1[[#This Row],[loser_name]])=1,"OK","ERROR")</f>
        <v>OK</v>
      </c>
      <c r="F472" s="10">
        <v>43815.541666666664</v>
      </c>
      <c r="G472" s="7" t="s">
        <v>538</v>
      </c>
      <c r="H472" s="7" t="str">
        <f>VLOOKUP(Table1[[#This Row],[tourney_id]],tournaments!A:F,6,FALSE)</f>
        <v>Prostejov, Czech Republic</v>
      </c>
    </row>
    <row r="473" spans="1:8" x14ac:dyDescent="0.3">
      <c r="A473" s="7" t="s">
        <v>143</v>
      </c>
      <c r="B473" s="7" t="s">
        <v>103</v>
      </c>
      <c r="C473" s="7" t="s">
        <v>359</v>
      </c>
      <c r="D473" s="9" t="str">
        <f>IF(COUNTIF([1]!Table1[[#All],[name]],Table1[[#This Row],[winner_name]])=1,"OK","ERROR")</f>
        <v>OK</v>
      </c>
      <c r="E473" s="9" t="str">
        <f>IF(COUNTIF([1]!Table1[[#All],[name]],Table1[[#This Row],[loser_name]])=1,"OK","ERROR")</f>
        <v>OK</v>
      </c>
      <c r="F473" s="10">
        <v>43813.541666666664</v>
      </c>
      <c r="G473" s="7" t="s">
        <v>539</v>
      </c>
      <c r="H473" s="7" t="str">
        <f>VLOOKUP(Table1[[#This Row],[tourney_id]],tournaments!A:F,6,FALSE)</f>
        <v>Prerov, Czech Republic</v>
      </c>
    </row>
    <row r="474" spans="1:8" x14ac:dyDescent="0.3">
      <c r="A474" s="7" t="s">
        <v>145</v>
      </c>
      <c r="B474" s="7" t="s">
        <v>154</v>
      </c>
      <c r="C474" s="7" t="s">
        <v>29</v>
      </c>
      <c r="D474" s="9" t="str">
        <f>IF(COUNTIF([1]!Table1[[#All],[name]],Table1[[#This Row],[winner_name]])=1,"OK","ERROR")</f>
        <v>OK</v>
      </c>
      <c r="E474" s="9" t="str">
        <f>IF(COUNTIF([1]!Table1[[#All],[name]],Table1[[#This Row],[loser_name]])=1,"OK","ERROR")</f>
        <v>OK</v>
      </c>
      <c r="F474" s="10">
        <v>43813.541666666664</v>
      </c>
      <c r="G474" s="7" t="s">
        <v>539</v>
      </c>
      <c r="H474" s="7" t="str">
        <f>VLOOKUP(Table1[[#This Row],[tourney_id]],tournaments!A:F,6,FALSE)</f>
        <v>Prerov, Czech Republic</v>
      </c>
    </row>
    <row r="475" spans="1:8" x14ac:dyDescent="0.3">
      <c r="A475" s="7" t="s">
        <v>157</v>
      </c>
      <c r="B475" s="7" t="s">
        <v>342</v>
      </c>
      <c r="C475" s="7" t="s">
        <v>42</v>
      </c>
      <c r="D475" s="9" t="str">
        <f>IF(COUNTIF([1]!Table1[[#All],[name]],Table1[[#This Row],[winner_name]])=1,"OK","ERROR")</f>
        <v>OK</v>
      </c>
      <c r="E475" s="9" t="str">
        <f>IF(COUNTIF([1]!Table1[[#All],[name]],Table1[[#This Row],[loser_name]])=1,"OK","ERROR")</f>
        <v>OK</v>
      </c>
      <c r="F475" s="10">
        <v>43813.479166666664</v>
      </c>
      <c r="G475" s="7" t="s">
        <v>539</v>
      </c>
      <c r="H475" s="7" t="str">
        <f>VLOOKUP(Table1[[#This Row],[tourney_id]],tournaments!A:F,6,FALSE)</f>
        <v>Prerov, Czech Republic</v>
      </c>
    </row>
    <row r="476" spans="1:8" x14ac:dyDescent="0.3">
      <c r="A476" s="7" t="s">
        <v>214</v>
      </c>
      <c r="B476" s="7" t="s">
        <v>142</v>
      </c>
      <c r="C476" s="7" t="s">
        <v>52</v>
      </c>
      <c r="D476" s="9" t="str">
        <f>IF(COUNTIF([1]!Table1[[#All],[name]],Table1[[#This Row],[winner_name]])=1,"OK","ERROR")</f>
        <v>OK</v>
      </c>
      <c r="E476" s="9" t="str">
        <f>IF(COUNTIF([1]!Table1[[#All],[name]],Table1[[#This Row],[loser_name]])=1,"OK","ERROR")</f>
        <v>OK</v>
      </c>
      <c r="F476" s="10">
        <v>43813.427083333336</v>
      </c>
      <c r="G476" s="7" t="s">
        <v>539</v>
      </c>
      <c r="H476" s="7" t="str">
        <f>VLOOKUP(Table1[[#This Row],[tourney_id]],tournaments!A:F,6,FALSE)</f>
        <v>Prerov, Czech Republic</v>
      </c>
    </row>
    <row r="477" spans="1:8" x14ac:dyDescent="0.3">
      <c r="A477" s="7" t="s">
        <v>109</v>
      </c>
      <c r="B477" s="7" t="s">
        <v>346</v>
      </c>
      <c r="C477" s="7" t="s">
        <v>12</v>
      </c>
      <c r="D477" s="9" t="str">
        <f>IF(COUNTIF([1]!Table1[[#All],[name]],Table1[[#This Row],[winner_name]])=1,"OK","ERROR")</f>
        <v>OK</v>
      </c>
      <c r="E477" s="9" t="str">
        <f>IF(COUNTIF([1]!Table1[[#All],[name]],Table1[[#This Row],[loser_name]])=1,"OK","ERROR")</f>
        <v>OK</v>
      </c>
      <c r="F477" s="10">
        <v>43817.416666666664</v>
      </c>
      <c r="G477" s="7" t="s">
        <v>540</v>
      </c>
      <c r="H477" s="7" t="str">
        <f>VLOOKUP(Table1[[#This Row],[tourney_id]],tournaments!A:F,6,FALSE)</f>
        <v>Ricany, Czech Republic</v>
      </c>
    </row>
    <row r="478" spans="1:8" x14ac:dyDescent="0.3">
      <c r="A478" s="7" t="s">
        <v>138</v>
      </c>
      <c r="B478" s="7" t="s">
        <v>232</v>
      </c>
      <c r="C478" s="7" t="s">
        <v>360</v>
      </c>
      <c r="D478" s="9" t="str">
        <f>IF(COUNTIF([1]!Table1[[#All],[name]],Table1[[#This Row],[winner_name]])=1,"OK","ERROR")</f>
        <v>OK</v>
      </c>
      <c r="E478" s="9" t="str">
        <f>IF(COUNTIF([1]!Table1[[#All],[name]],Table1[[#This Row],[loser_name]])=1,"OK","ERROR")</f>
        <v>OK</v>
      </c>
      <c r="F478" s="10">
        <v>43817.46875</v>
      </c>
      <c r="G478" s="7" t="s">
        <v>540</v>
      </c>
      <c r="H478" s="7" t="str">
        <f>VLOOKUP(Table1[[#This Row],[tourney_id]],tournaments!A:F,6,FALSE)</f>
        <v>Ricany, Czech Republic</v>
      </c>
    </row>
    <row r="479" spans="1:8" x14ac:dyDescent="0.3">
      <c r="A479" s="7" t="s">
        <v>3</v>
      </c>
      <c r="B479" s="7" t="s">
        <v>348</v>
      </c>
      <c r="C479" s="7" t="s">
        <v>16</v>
      </c>
      <c r="D479" s="9" t="str">
        <f>IF(COUNTIF([1]!Table1[[#All],[name]],Table1[[#This Row],[winner_name]])=1,"OK","ERROR")</f>
        <v>OK</v>
      </c>
      <c r="E479" s="9" t="str">
        <f>IF(COUNTIF([1]!Table1[[#All],[name]],Table1[[#This Row],[loser_name]])=1,"OK","ERROR")</f>
        <v>OK</v>
      </c>
      <c r="F479" s="10">
        <v>43817.510416666664</v>
      </c>
      <c r="G479" s="7" t="s">
        <v>540</v>
      </c>
      <c r="H479" s="7" t="str">
        <f>VLOOKUP(Table1[[#This Row],[tourney_id]],tournaments!A:F,6,FALSE)</f>
        <v>Ricany, Czech Republic</v>
      </c>
    </row>
    <row r="480" spans="1:8" x14ac:dyDescent="0.3">
      <c r="A480" s="7" t="s">
        <v>345</v>
      </c>
      <c r="B480" s="7" t="s">
        <v>253</v>
      </c>
      <c r="C480" s="7" t="s">
        <v>361</v>
      </c>
      <c r="D480" s="9" t="str">
        <f>IF(COUNTIF([1]!Table1[[#All],[name]],Table1[[#This Row],[winner_name]])=1,"OK","ERROR")</f>
        <v>OK</v>
      </c>
      <c r="E480" s="9" t="str">
        <f>IF(COUNTIF([1]!Table1[[#All],[name]],Table1[[#This Row],[loser_name]])=1,"OK","ERROR")</f>
        <v>OK</v>
      </c>
      <c r="F480" s="10">
        <v>43817.5625</v>
      </c>
      <c r="G480" s="7" t="s">
        <v>540</v>
      </c>
      <c r="H480" s="7" t="str">
        <f>VLOOKUP(Table1[[#This Row],[tourney_id]],tournaments!A:F,6,FALSE)</f>
        <v>Ricany, Czech Republic</v>
      </c>
    </row>
    <row r="481" spans="1:8" x14ac:dyDescent="0.3">
      <c r="A481" s="7" t="s">
        <v>389</v>
      </c>
      <c r="B481" s="7" t="s">
        <v>390</v>
      </c>
      <c r="C481" s="7" t="s">
        <v>391</v>
      </c>
      <c r="D481" s="9" t="str">
        <f>IF(COUNTIF([1]!Table1[[#All],[name]],Table1[[#This Row],[winner_name]])=1,"OK","ERROR")</f>
        <v>OK</v>
      </c>
      <c r="E481" s="9" t="str">
        <f>IF(COUNTIF([1]!Table1[[#All],[name]],Table1[[#This Row],[loser_name]])=1,"OK","ERROR")</f>
        <v>OK</v>
      </c>
      <c r="F481" s="10">
        <v>44542</v>
      </c>
      <c r="G481" s="7" t="s">
        <v>541</v>
      </c>
      <c r="H481" s="7" t="str">
        <f>VLOOKUP(Table1[[#This Row],[tourney_id]],tournaments!A:F,6,FALSE)</f>
        <v>Prague, Czech Republic</v>
      </c>
    </row>
    <row r="482" spans="1:8" x14ac:dyDescent="0.3">
      <c r="A482" s="7" t="s">
        <v>0</v>
      </c>
      <c r="B482" s="7" t="s">
        <v>392</v>
      </c>
      <c r="C482" s="7" t="s">
        <v>27</v>
      </c>
      <c r="D482" s="9" t="str">
        <f>IF(COUNTIF([1]!Table1[[#All],[name]],Table1[[#This Row],[winner_name]])=1,"OK","ERROR")</f>
        <v>OK</v>
      </c>
      <c r="E482" s="9" t="str">
        <f>IF(COUNTIF([1]!Table1[[#All],[name]],Table1[[#This Row],[loser_name]])=1,"OK","ERROR")</f>
        <v>OK</v>
      </c>
      <c r="F482" s="10">
        <v>44542</v>
      </c>
      <c r="G482" s="7" t="s">
        <v>541</v>
      </c>
      <c r="H482" s="7" t="str">
        <f>VLOOKUP(Table1[[#This Row],[tourney_id]],tournaments!A:F,6,FALSE)</f>
        <v>Prague, Czech Republic</v>
      </c>
    </row>
    <row r="483" spans="1:8" x14ac:dyDescent="0.3">
      <c r="A483" s="7" t="s">
        <v>358</v>
      </c>
      <c r="B483" s="7" t="s">
        <v>393</v>
      </c>
      <c r="C483" s="7" t="s">
        <v>19</v>
      </c>
      <c r="D483" s="9" t="str">
        <f>IF(COUNTIF([1]!Table1[[#All],[name]],Table1[[#This Row],[winner_name]])=1,"OK","ERROR")</f>
        <v>OK</v>
      </c>
      <c r="E483" s="9" t="str">
        <f>IF(COUNTIF([1]!Table1[[#All],[name]],Table1[[#This Row],[loser_name]])=1,"OK","ERROR")</f>
        <v>OK</v>
      </c>
      <c r="F483" s="10">
        <v>44542</v>
      </c>
      <c r="G483" s="7" t="s">
        <v>541</v>
      </c>
      <c r="H483" s="7" t="str">
        <f>VLOOKUP(Table1[[#This Row],[tourney_id]],tournaments!A:F,6,FALSE)</f>
        <v>Prague, Czech Republic</v>
      </c>
    </row>
    <row r="484" spans="1:8" x14ac:dyDescent="0.3">
      <c r="A484" s="7" t="s">
        <v>324</v>
      </c>
      <c r="B484" s="7" t="s">
        <v>394</v>
      </c>
      <c r="C484" s="7" t="s">
        <v>24</v>
      </c>
      <c r="D484" s="9" t="str">
        <f>IF(COUNTIF([1]!Table1[[#All],[name]],Table1[[#This Row],[winner_name]])=1,"OK","ERROR")</f>
        <v>OK</v>
      </c>
      <c r="E484" s="9" t="str">
        <f>IF(COUNTIF([1]!Table1[[#All],[name]],Table1[[#This Row],[loser_name]])=1,"OK","ERROR")</f>
        <v>OK</v>
      </c>
      <c r="F484" s="10">
        <v>44542</v>
      </c>
      <c r="G484" s="7" t="s">
        <v>541</v>
      </c>
      <c r="H484" s="7" t="str">
        <f>VLOOKUP(Table1[[#This Row],[tourney_id]],tournaments!A:F,6,FALSE)</f>
        <v>Prague, Czech Republic</v>
      </c>
    </row>
    <row r="485" spans="1:8" x14ac:dyDescent="0.3">
      <c r="A485" s="7" t="s">
        <v>119</v>
      </c>
      <c r="B485" s="7" t="s">
        <v>295</v>
      </c>
      <c r="C485" s="7" t="s">
        <v>72</v>
      </c>
      <c r="D485" s="9" t="str">
        <f>IF(COUNTIF([1]!Table1[[#All],[name]],Table1[[#This Row],[winner_name]])=1,"OK","ERROR")</f>
        <v>OK</v>
      </c>
      <c r="E485" s="9" t="str">
        <f>IF(COUNTIF([1]!Table1[[#All],[name]],Table1[[#This Row],[loser_name]])=1,"OK","ERROR")</f>
        <v>OK</v>
      </c>
      <c r="F485" s="10">
        <v>44543</v>
      </c>
      <c r="G485" s="7" t="s">
        <v>542</v>
      </c>
      <c r="H485" s="7" t="str">
        <f>VLOOKUP(Table1[[#This Row],[tourney_id]],tournaments!A:F,6,FALSE)</f>
        <v>Prague, Czech Republic</v>
      </c>
    </row>
    <row r="486" spans="1:8" x14ac:dyDescent="0.3">
      <c r="A486" s="7" t="s">
        <v>395</v>
      </c>
      <c r="B486" s="7" t="s">
        <v>134</v>
      </c>
      <c r="C486" s="7" t="s">
        <v>34</v>
      </c>
      <c r="D486" s="9" t="str">
        <f>IF(COUNTIF([1]!Table1[[#All],[name]],Table1[[#This Row],[winner_name]])=1,"OK","ERROR")</f>
        <v>OK</v>
      </c>
      <c r="E486" s="9" t="str">
        <f>IF(COUNTIF([1]!Table1[[#All],[name]],Table1[[#This Row],[loser_name]])=1,"OK","ERROR")</f>
        <v>OK</v>
      </c>
      <c r="F486" s="10">
        <v>44543</v>
      </c>
      <c r="G486" s="7" t="s">
        <v>542</v>
      </c>
      <c r="H486" s="7" t="str">
        <f>VLOOKUP(Table1[[#This Row],[tourney_id]],tournaments!A:F,6,FALSE)</f>
        <v>Prague, Czech Republic</v>
      </c>
    </row>
    <row r="487" spans="1:8" x14ac:dyDescent="0.3">
      <c r="A487" s="7" t="s">
        <v>189</v>
      </c>
      <c r="B487" s="7" t="s">
        <v>109</v>
      </c>
      <c r="C487" s="7" t="s">
        <v>25</v>
      </c>
      <c r="D487" s="9" t="str">
        <f>IF(COUNTIF([1]!Table1[[#All],[name]],Table1[[#This Row],[winner_name]])=1,"OK","ERROR")</f>
        <v>OK</v>
      </c>
      <c r="E487" s="9" t="str">
        <f>IF(COUNTIF([1]!Table1[[#All],[name]],Table1[[#This Row],[loser_name]])=1,"OK","ERROR")</f>
        <v>OK</v>
      </c>
      <c r="F487" s="10">
        <v>44543</v>
      </c>
      <c r="G487" s="7" t="s">
        <v>542</v>
      </c>
      <c r="H487" s="7" t="str">
        <f>VLOOKUP(Table1[[#This Row],[tourney_id]],tournaments!A:F,6,FALSE)</f>
        <v>Prague, Czech Republic</v>
      </c>
    </row>
    <row r="488" spans="1:8" x14ac:dyDescent="0.3">
      <c r="A488" s="7" t="s">
        <v>331</v>
      </c>
      <c r="B488" s="7" t="s">
        <v>124</v>
      </c>
      <c r="C488" s="7" t="s">
        <v>52</v>
      </c>
      <c r="D488" s="9" t="str">
        <f>IF(COUNTIF([1]!Table1[[#All],[name]],Table1[[#This Row],[winner_name]])=1,"OK","ERROR")</f>
        <v>OK</v>
      </c>
      <c r="E488" s="9" t="str">
        <f>IF(COUNTIF([1]!Table1[[#All],[name]],Table1[[#This Row],[loser_name]])=1,"OK","ERROR")</f>
        <v>OK</v>
      </c>
      <c r="F488" s="10">
        <v>44543</v>
      </c>
      <c r="G488" s="7" t="s">
        <v>542</v>
      </c>
      <c r="H488" s="7" t="str">
        <f>VLOOKUP(Table1[[#This Row],[tourney_id]],tournaments!A:F,6,FALSE)</f>
        <v>Prague, Czech Republic</v>
      </c>
    </row>
    <row r="489" spans="1:8" x14ac:dyDescent="0.3">
      <c r="A489" s="7" t="s">
        <v>396</v>
      </c>
      <c r="B489" s="7" t="s">
        <v>389</v>
      </c>
      <c r="C489" s="7" t="s">
        <v>26</v>
      </c>
      <c r="D489" s="9" t="str">
        <f>IF(COUNTIF([1]!Table1[[#All],[name]],Table1[[#This Row],[winner_name]])=1,"OK","ERROR")</f>
        <v>OK</v>
      </c>
      <c r="E489" s="9" t="str">
        <f>IF(COUNTIF([1]!Table1[[#All],[name]],Table1[[#This Row],[loser_name]])=1,"OK","ERROR")</f>
        <v>OK</v>
      </c>
      <c r="F489" s="10">
        <v>44544</v>
      </c>
      <c r="G489" s="7" t="s">
        <v>543</v>
      </c>
      <c r="H489" s="7" t="str">
        <f>VLOOKUP(Table1[[#This Row],[tourney_id]],tournaments!A:F,6,FALSE)</f>
        <v>Prague, Czech Republic</v>
      </c>
    </row>
    <row r="490" spans="1:8" x14ac:dyDescent="0.3">
      <c r="A490" s="7" t="s">
        <v>0</v>
      </c>
      <c r="B490" s="7" t="s">
        <v>395</v>
      </c>
      <c r="C490" s="7" t="s">
        <v>68</v>
      </c>
      <c r="D490" s="9" t="str">
        <f>IF(COUNTIF([1]!Table1[[#All],[name]],Table1[[#This Row],[winner_name]])=1,"OK","ERROR")</f>
        <v>OK</v>
      </c>
      <c r="E490" s="9" t="str">
        <f>IF(COUNTIF([1]!Table1[[#All],[name]],Table1[[#This Row],[loser_name]])=1,"OK","ERROR")</f>
        <v>OK</v>
      </c>
      <c r="F490" s="10">
        <v>44544</v>
      </c>
      <c r="G490" s="7" t="s">
        <v>543</v>
      </c>
      <c r="H490" s="7" t="str">
        <f>VLOOKUP(Table1[[#This Row],[tourney_id]],tournaments!A:F,6,FALSE)</f>
        <v>Prague, Czech Republic</v>
      </c>
    </row>
    <row r="491" spans="1:8" x14ac:dyDescent="0.3">
      <c r="A491" s="7" t="s">
        <v>109</v>
      </c>
      <c r="B491" s="7" t="s">
        <v>358</v>
      </c>
      <c r="C491" s="7" t="s">
        <v>374</v>
      </c>
      <c r="D491" s="9" t="str">
        <f>IF(COUNTIF([1]!Table1[[#All],[name]],Table1[[#This Row],[winner_name]])=1,"OK","ERROR")</f>
        <v>OK</v>
      </c>
      <c r="E491" s="9" t="str">
        <f>IF(COUNTIF([1]!Table1[[#All],[name]],Table1[[#This Row],[loser_name]])=1,"OK","ERROR")</f>
        <v>OK</v>
      </c>
      <c r="F491" s="10">
        <v>44544</v>
      </c>
      <c r="G491" s="7" t="s">
        <v>543</v>
      </c>
      <c r="H491" s="7" t="str">
        <f>VLOOKUP(Table1[[#This Row],[tourney_id]],tournaments!A:F,6,FALSE)</f>
        <v>Prague, Czech Republic</v>
      </c>
    </row>
    <row r="492" spans="1:8" x14ac:dyDescent="0.3">
      <c r="A492" s="7" t="s">
        <v>324</v>
      </c>
      <c r="B492" s="7" t="s">
        <v>124</v>
      </c>
      <c r="C492" s="7" t="s">
        <v>72</v>
      </c>
      <c r="D492" s="9" t="str">
        <f>IF(COUNTIF([1]!Table1[[#All],[name]],Table1[[#This Row],[winner_name]])=1,"OK","ERROR")</f>
        <v>OK</v>
      </c>
      <c r="E492" s="9" t="str">
        <f>IF(COUNTIF([1]!Table1[[#All],[name]],Table1[[#This Row],[loser_name]])=1,"OK","ERROR")</f>
        <v>OK</v>
      </c>
      <c r="F492" s="10">
        <v>44544</v>
      </c>
      <c r="G492" s="7" t="s">
        <v>543</v>
      </c>
      <c r="H492" s="7" t="str">
        <f>VLOOKUP(Table1[[#This Row],[tourney_id]],tournaments!A:F,6,FALSE)</f>
        <v>Prague, Czech Republic</v>
      </c>
    </row>
    <row r="493" spans="1:8" x14ac:dyDescent="0.3">
      <c r="A493" s="7" t="s">
        <v>119</v>
      </c>
      <c r="B493" s="7" t="s">
        <v>389</v>
      </c>
      <c r="C493" s="7" t="s">
        <v>22</v>
      </c>
      <c r="D493" s="9" t="str">
        <f>IF(COUNTIF([1]!Table1[[#All],[name]],Table1[[#This Row],[winner_name]])=1,"OK","ERROR")</f>
        <v>OK</v>
      </c>
      <c r="E493" s="9" t="str">
        <f>IF(COUNTIF([1]!Table1[[#All],[name]],Table1[[#This Row],[loser_name]])=1,"OK","ERROR")</f>
        <v>OK</v>
      </c>
      <c r="F493" s="10">
        <v>44545</v>
      </c>
      <c r="G493" s="7" t="s">
        <v>544</v>
      </c>
      <c r="H493" s="7" t="str">
        <f>VLOOKUP(Table1[[#This Row],[tourney_id]],tournaments!A:F,6,FALSE)</f>
        <v>Prague, Czech Republic</v>
      </c>
    </row>
    <row r="494" spans="1:8" x14ac:dyDescent="0.3">
      <c r="A494" s="7" t="s">
        <v>189</v>
      </c>
      <c r="B494" s="7" t="s">
        <v>358</v>
      </c>
      <c r="C494" s="7" t="s">
        <v>98</v>
      </c>
      <c r="D494" s="9" t="str">
        <f>IF(COUNTIF([1]!Table1[[#All],[name]],Table1[[#This Row],[winner_name]])=1,"OK","ERROR")</f>
        <v>OK</v>
      </c>
      <c r="E494" s="9" t="str">
        <f>IF(COUNTIF([1]!Table1[[#All],[name]],Table1[[#This Row],[loser_name]])=1,"OK","ERROR")</f>
        <v>OK</v>
      </c>
      <c r="F494" s="10">
        <v>44545</v>
      </c>
      <c r="G494" s="7" t="s">
        <v>544</v>
      </c>
      <c r="H494" s="7" t="str">
        <f>VLOOKUP(Table1[[#This Row],[tourney_id]],tournaments!A:F,6,FALSE)</f>
        <v>Prague, Czech Republic</v>
      </c>
    </row>
    <row r="495" spans="1:8" x14ac:dyDescent="0.3">
      <c r="A495" s="7" t="s">
        <v>0</v>
      </c>
      <c r="B495" s="7" t="s">
        <v>134</v>
      </c>
      <c r="C495" s="7" t="s">
        <v>70</v>
      </c>
      <c r="D495" s="9" t="str">
        <f>IF(COUNTIF([1]!Table1[[#All],[name]],Table1[[#This Row],[winner_name]])=1,"OK","ERROR")</f>
        <v>OK</v>
      </c>
      <c r="E495" s="9" t="str">
        <f>IF(COUNTIF([1]!Table1[[#All],[name]],Table1[[#This Row],[loser_name]])=1,"OK","ERROR")</f>
        <v>OK</v>
      </c>
      <c r="F495" s="10">
        <v>44545</v>
      </c>
      <c r="G495" s="7" t="s">
        <v>544</v>
      </c>
      <c r="H495" s="7" t="str">
        <f>VLOOKUP(Table1[[#This Row],[tourney_id]],tournaments!A:F,6,FALSE)</f>
        <v>Prague, Czech Republic</v>
      </c>
    </row>
    <row r="496" spans="1:8" x14ac:dyDescent="0.3">
      <c r="A496" s="7" t="s">
        <v>331</v>
      </c>
      <c r="B496" s="7" t="s">
        <v>324</v>
      </c>
      <c r="C496" s="7" t="s">
        <v>14</v>
      </c>
      <c r="D496" s="9" t="str">
        <f>IF(COUNTIF([1]!Table1[[#All],[name]],Table1[[#This Row],[winner_name]])=1,"OK","ERROR")</f>
        <v>OK</v>
      </c>
      <c r="E496" s="9" t="str">
        <f>IF(COUNTIF([1]!Table1[[#All],[name]],Table1[[#This Row],[loser_name]])=1,"OK","ERROR")</f>
        <v>OK</v>
      </c>
      <c r="F496" s="10">
        <v>44545</v>
      </c>
      <c r="G496" s="7" t="s">
        <v>544</v>
      </c>
      <c r="H496" s="7" t="str">
        <f>VLOOKUP(Table1[[#This Row],[tourney_id]],tournaments!A:F,6,FALSE)</f>
        <v>Prague, Czech Republic</v>
      </c>
    </row>
    <row r="497" spans="1:8" x14ac:dyDescent="0.3">
      <c r="A497" s="7" t="s">
        <v>342</v>
      </c>
      <c r="B497" s="7" t="s">
        <v>397</v>
      </c>
      <c r="C497" s="7" t="s">
        <v>57</v>
      </c>
      <c r="D497" s="9" t="str">
        <f>IF(COUNTIF([1]!Table1[[#All],[name]],Table1[[#This Row],[winner_name]])=1,"OK","ERROR")</f>
        <v>OK</v>
      </c>
      <c r="E497" s="9" t="str">
        <f>IF(COUNTIF([1]!Table1[[#All],[name]],Table1[[#This Row],[loser_name]])=1,"OK","ERROR")</f>
        <v>ERROR</v>
      </c>
      <c r="F497" s="10">
        <v>44542</v>
      </c>
      <c r="G497" s="7" t="s">
        <v>545</v>
      </c>
      <c r="H497" s="7" t="str">
        <f>VLOOKUP(Table1[[#This Row],[tourney_id]],tournaments!A:F,6,FALSE)</f>
        <v>Prostejov, Czech Republic</v>
      </c>
    </row>
    <row r="498" spans="1:8" x14ac:dyDescent="0.3">
      <c r="A498" s="7" t="s">
        <v>346</v>
      </c>
      <c r="B498" s="7" t="s">
        <v>398</v>
      </c>
      <c r="C498" s="7" t="s">
        <v>43</v>
      </c>
      <c r="D498" s="9" t="str">
        <f>IF(COUNTIF([1]!Table1[[#All],[name]],Table1[[#This Row],[winner_name]])=1,"OK","ERROR")</f>
        <v>OK</v>
      </c>
      <c r="E498" s="9" t="str">
        <f>IF(COUNTIF([1]!Table1[[#All],[name]],Table1[[#This Row],[loser_name]])=1,"OK","ERROR")</f>
        <v>ERROR</v>
      </c>
      <c r="F498" s="10">
        <v>44542</v>
      </c>
      <c r="G498" s="7" t="s">
        <v>545</v>
      </c>
      <c r="H498" s="7" t="str">
        <f>VLOOKUP(Table1[[#This Row],[tourney_id]],tournaments!A:F,6,FALSE)</f>
        <v>Prostejov, Czech Republic</v>
      </c>
    </row>
    <row r="499" spans="1:8" x14ac:dyDescent="0.3">
      <c r="A499" s="7" t="s">
        <v>145</v>
      </c>
      <c r="B499" s="7" t="s">
        <v>334</v>
      </c>
      <c r="C499" s="7" t="s">
        <v>43</v>
      </c>
      <c r="D499" s="9" t="str">
        <f>IF(COUNTIF([1]!Table1[[#All],[name]],Table1[[#This Row],[winner_name]])=1,"OK","ERROR")</f>
        <v>OK</v>
      </c>
      <c r="E499" s="9" t="str">
        <f>IF(COUNTIF([1]!Table1[[#All],[name]],Table1[[#This Row],[loser_name]])=1,"OK","ERROR")</f>
        <v>OK</v>
      </c>
      <c r="F499" s="10">
        <v>44542</v>
      </c>
      <c r="G499" s="7" t="s">
        <v>545</v>
      </c>
      <c r="H499" s="7" t="str">
        <f>VLOOKUP(Table1[[#This Row],[tourney_id]],tournaments!A:F,6,FALSE)</f>
        <v>Prostejov, Czech Republic</v>
      </c>
    </row>
    <row r="500" spans="1:8" x14ac:dyDescent="0.3">
      <c r="A500" s="7" t="s">
        <v>143</v>
      </c>
      <c r="B500" s="7" t="s">
        <v>341</v>
      </c>
      <c r="C500" s="7" t="s">
        <v>21</v>
      </c>
      <c r="D500" s="9" t="str">
        <f>IF(COUNTIF([1]!Table1[[#All],[name]],Table1[[#This Row],[winner_name]])=1,"OK","ERROR")</f>
        <v>OK</v>
      </c>
      <c r="E500" s="9" t="str">
        <f>IF(COUNTIF([1]!Table1[[#All],[name]],Table1[[#This Row],[loser_name]])=1,"OK","ERROR")</f>
        <v>OK</v>
      </c>
      <c r="F500" s="10">
        <v>44542</v>
      </c>
      <c r="G500" s="7" t="s">
        <v>545</v>
      </c>
      <c r="H500" s="7" t="str">
        <f>VLOOKUP(Table1[[#This Row],[tourney_id]],tournaments!A:F,6,FALSE)</f>
        <v>Prostejov, Czech Republic</v>
      </c>
    </row>
    <row r="501" spans="1:8" x14ac:dyDescent="0.3">
      <c r="A501" s="7" t="s">
        <v>399</v>
      </c>
      <c r="B501" s="7" t="s">
        <v>308</v>
      </c>
      <c r="C501" s="7" t="s">
        <v>400</v>
      </c>
      <c r="D501" s="9" t="str">
        <f>IF(COUNTIF([1]!Table1[[#All],[name]],Table1[[#This Row],[winner_name]])=1,"OK","ERROR")</f>
        <v>OK</v>
      </c>
      <c r="E501" s="9" t="str">
        <f>IF(COUNTIF([1]!Table1[[#All],[name]],Table1[[#This Row],[loser_name]])=1,"OK","ERROR")</f>
        <v>OK</v>
      </c>
      <c r="F501" s="10">
        <v>44543</v>
      </c>
      <c r="G501" s="7" t="s">
        <v>546</v>
      </c>
      <c r="H501" s="7" t="str">
        <f>VLOOKUP(Table1[[#This Row],[tourney_id]],tournaments!A:F,6,FALSE)</f>
        <v>Prostejov, Czech Republic</v>
      </c>
    </row>
    <row r="502" spans="1:8" x14ac:dyDescent="0.3">
      <c r="A502" s="7" t="s">
        <v>401</v>
      </c>
      <c r="B502" s="7" t="s">
        <v>127</v>
      </c>
      <c r="C502" s="7" t="s">
        <v>402</v>
      </c>
      <c r="D502" s="9" t="str">
        <f>IF(COUNTIF([1]!Table1[[#All],[name]],Table1[[#This Row],[winner_name]])=1,"OK","ERROR")</f>
        <v>OK</v>
      </c>
      <c r="E502" s="9" t="str">
        <f>IF(COUNTIF([1]!Table1[[#All],[name]],Table1[[#This Row],[loser_name]])=1,"OK","ERROR")</f>
        <v>OK</v>
      </c>
      <c r="F502" s="10">
        <v>44543</v>
      </c>
      <c r="G502" s="7" t="s">
        <v>546</v>
      </c>
      <c r="H502" s="7" t="str">
        <f>VLOOKUP(Table1[[#This Row],[tourney_id]],tournaments!A:F,6,FALSE)</f>
        <v>Prostejov, Czech Republic</v>
      </c>
    </row>
    <row r="503" spans="1:8" x14ac:dyDescent="0.3">
      <c r="A503" s="7" t="s">
        <v>288</v>
      </c>
      <c r="B503" s="7" t="s">
        <v>197</v>
      </c>
      <c r="C503" s="7" t="s">
        <v>37</v>
      </c>
      <c r="D503" s="9" t="str">
        <f>IF(COUNTIF([1]!Table1[[#All],[name]],Table1[[#This Row],[winner_name]])=1,"OK","ERROR")</f>
        <v>OK</v>
      </c>
      <c r="E503" s="9" t="str">
        <f>IF(COUNTIF([1]!Table1[[#All],[name]],Table1[[#This Row],[loser_name]])=1,"OK","ERROR")</f>
        <v>OK</v>
      </c>
      <c r="F503" s="10">
        <v>44543</v>
      </c>
      <c r="G503" s="7" t="s">
        <v>546</v>
      </c>
      <c r="H503" s="7" t="str">
        <f>VLOOKUP(Table1[[#This Row],[tourney_id]],tournaments!A:F,6,FALSE)</f>
        <v>Prostejov, Czech Republic</v>
      </c>
    </row>
    <row r="504" spans="1:8" x14ac:dyDescent="0.3">
      <c r="A504" s="7" t="s">
        <v>129</v>
      </c>
      <c r="B504" s="7" t="s">
        <v>403</v>
      </c>
      <c r="C504" s="7" t="s">
        <v>70</v>
      </c>
      <c r="D504" s="9" t="str">
        <f>IF(COUNTIF([1]!Table1[[#All],[name]],Table1[[#This Row],[winner_name]])=1,"OK","ERROR")</f>
        <v>OK</v>
      </c>
      <c r="E504" s="9" t="str">
        <f>IF(COUNTIF([1]!Table1[[#All],[name]],Table1[[#This Row],[loser_name]])=1,"OK","ERROR")</f>
        <v>OK</v>
      </c>
      <c r="F504" s="10">
        <v>44543</v>
      </c>
      <c r="G504" s="7" t="s">
        <v>546</v>
      </c>
      <c r="H504" s="7" t="str">
        <f>VLOOKUP(Table1[[#This Row],[tourney_id]],tournaments!A:F,6,FALSE)</f>
        <v>Prostejov, Czech Republic</v>
      </c>
    </row>
    <row r="505" spans="1:8" x14ac:dyDescent="0.3">
      <c r="A505" s="7" t="s">
        <v>399</v>
      </c>
      <c r="B505" s="7" t="s">
        <v>342</v>
      </c>
      <c r="C505" s="7" t="s">
        <v>29</v>
      </c>
      <c r="D505" s="9" t="str">
        <f>IF(COUNTIF([1]!Table1[[#All],[name]],Table1[[#This Row],[winner_name]])=1,"OK","ERROR")</f>
        <v>OK</v>
      </c>
      <c r="E505" s="9" t="str">
        <f>IF(COUNTIF([1]!Table1[[#All],[name]],Table1[[#This Row],[loser_name]])=1,"OK","ERROR")</f>
        <v>OK</v>
      </c>
      <c r="F505" s="10">
        <v>44544</v>
      </c>
      <c r="G505" s="7" t="s">
        <v>547</v>
      </c>
      <c r="H505" s="7" t="str">
        <f>VLOOKUP(Table1[[#This Row],[tourney_id]],tournaments!A:F,6,FALSE)</f>
        <v>Prostejov, Czech Republic</v>
      </c>
    </row>
    <row r="506" spans="1:8" x14ac:dyDescent="0.3">
      <c r="A506" s="7" t="s">
        <v>197</v>
      </c>
      <c r="B506" s="7" t="s">
        <v>346</v>
      </c>
      <c r="C506" s="7" t="s">
        <v>25</v>
      </c>
      <c r="D506" s="9" t="str">
        <f>IF(COUNTIF([1]!Table1[[#All],[name]],Table1[[#This Row],[winner_name]])=1,"OK","ERROR")</f>
        <v>OK</v>
      </c>
      <c r="E506" s="9" t="str">
        <f>IF(COUNTIF([1]!Table1[[#All],[name]],Table1[[#This Row],[loser_name]])=1,"OK","ERROR")</f>
        <v>OK</v>
      </c>
      <c r="F506" s="10">
        <v>44544</v>
      </c>
      <c r="G506" s="7" t="s">
        <v>547</v>
      </c>
      <c r="H506" s="7" t="str">
        <f>VLOOKUP(Table1[[#This Row],[tourney_id]],tournaments!A:F,6,FALSE)</f>
        <v>Prostejov, Czech Republic</v>
      </c>
    </row>
    <row r="507" spans="1:8" x14ac:dyDescent="0.3">
      <c r="A507" s="7" t="s">
        <v>127</v>
      </c>
      <c r="B507" s="7" t="s">
        <v>145</v>
      </c>
      <c r="C507" s="7" t="s">
        <v>29</v>
      </c>
      <c r="D507" s="9" t="str">
        <f>IF(COUNTIF([1]!Table1[[#All],[name]],Table1[[#This Row],[winner_name]])=1,"OK","ERROR")</f>
        <v>OK</v>
      </c>
      <c r="E507" s="9" t="str">
        <f>IF(COUNTIF([1]!Table1[[#All],[name]],Table1[[#This Row],[loser_name]])=1,"OK","ERROR")</f>
        <v>OK</v>
      </c>
      <c r="F507" s="10">
        <v>44544</v>
      </c>
      <c r="G507" s="7" t="s">
        <v>547</v>
      </c>
      <c r="H507" s="7" t="str">
        <f>VLOOKUP(Table1[[#This Row],[tourney_id]],tournaments!A:F,6,FALSE)</f>
        <v>Prostejov, Czech Republic</v>
      </c>
    </row>
    <row r="508" spans="1:8" x14ac:dyDescent="0.3">
      <c r="A508" s="7" t="s">
        <v>403</v>
      </c>
      <c r="B508" s="7" t="s">
        <v>143</v>
      </c>
      <c r="C508" s="7" t="s">
        <v>68</v>
      </c>
      <c r="D508" s="9" t="str">
        <f>IF(COUNTIF([1]!Table1[[#All],[name]],Table1[[#This Row],[winner_name]])=1,"OK","ERROR")</f>
        <v>OK</v>
      </c>
      <c r="E508" s="9" t="str">
        <f>IF(COUNTIF([1]!Table1[[#All],[name]],Table1[[#This Row],[loser_name]])=1,"OK","ERROR")</f>
        <v>OK</v>
      </c>
      <c r="F508" s="10">
        <v>44544</v>
      </c>
      <c r="G508" s="7" t="s">
        <v>547</v>
      </c>
      <c r="H508" s="7" t="str">
        <f>VLOOKUP(Table1[[#This Row],[tourney_id]],tournaments!A:F,6,FALSE)</f>
        <v>Prostejov, Czech Republic</v>
      </c>
    </row>
    <row r="509" spans="1:8" x14ac:dyDescent="0.3">
      <c r="A509" s="7" t="s">
        <v>404</v>
      </c>
      <c r="B509" s="7" t="s">
        <v>342</v>
      </c>
      <c r="C509" s="7" t="s">
        <v>44</v>
      </c>
      <c r="D509" s="9" t="str">
        <f>IF(COUNTIF([1]!Table1[[#All],[name]],Table1[[#This Row],[winner_name]])=1,"OK","ERROR")</f>
        <v>OK</v>
      </c>
      <c r="E509" s="9" t="str">
        <f>IF(COUNTIF([1]!Table1[[#All],[name]],Table1[[#This Row],[loser_name]])=1,"OK","ERROR")</f>
        <v>OK</v>
      </c>
      <c r="F509" s="10">
        <v>44545</v>
      </c>
      <c r="G509" s="7" t="s">
        <v>548</v>
      </c>
      <c r="H509" s="7" t="str">
        <f>VLOOKUP(Table1[[#This Row],[tourney_id]],tournaments!A:F,6,FALSE)</f>
        <v>Prostejov, Czech Republic</v>
      </c>
    </row>
    <row r="510" spans="1:8" x14ac:dyDescent="0.3">
      <c r="A510" s="7" t="s">
        <v>308</v>
      </c>
      <c r="B510" s="7" t="s">
        <v>346</v>
      </c>
      <c r="C510" s="7" t="s">
        <v>25</v>
      </c>
      <c r="D510" s="9" t="str">
        <f>IF(COUNTIF([1]!Table1[[#All],[name]],Table1[[#This Row],[winner_name]])=1,"OK","ERROR")</f>
        <v>OK</v>
      </c>
      <c r="E510" s="9" t="str">
        <f>IF(COUNTIF([1]!Table1[[#All],[name]],Table1[[#This Row],[loser_name]])=1,"OK","ERROR")</f>
        <v>OK</v>
      </c>
      <c r="F510" s="10">
        <v>44545</v>
      </c>
      <c r="G510" s="7" t="s">
        <v>548</v>
      </c>
      <c r="H510" s="7" t="str">
        <f>VLOOKUP(Table1[[#This Row],[tourney_id]],tournaments!A:F,6,FALSE)</f>
        <v>Prostejov, Czech Republic</v>
      </c>
    </row>
    <row r="511" spans="1:8" x14ac:dyDescent="0.3">
      <c r="A511" s="7" t="s">
        <v>288</v>
      </c>
      <c r="B511" s="7" t="s">
        <v>145</v>
      </c>
      <c r="C511" s="7" t="s">
        <v>405</v>
      </c>
      <c r="D511" s="9" t="str">
        <f>IF(COUNTIF([1]!Table1[[#All],[name]],Table1[[#This Row],[winner_name]])=1,"OK","ERROR")</f>
        <v>OK</v>
      </c>
      <c r="E511" s="9" t="str">
        <f>IF(COUNTIF([1]!Table1[[#All],[name]],Table1[[#This Row],[loser_name]])=1,"OK","ERROR")</f>
        <v>OK</v>
      </c>
      <c r="F511" s="10">
        <v>44545</v>
      </c>
      <c r="G511" s="7" t="s">
        <v>548</v>
      </c>
      <c r="H511" s="7" t="str">
        <f>VLOOKUP(Table1[[#This Row],[tourney_id]],tournaments!A:F,6,FALSE)</f>
        <v>Prostejov, Czech Republic</v>
      </c>
    </row>
    <row r="512" spans="1:8" x14ac:dyDescent="0.3">
      <c r="A512" s="7" t="s">
        <v>129</v>
      </c>
      <c r="B512" s="7" t="s">
        <v>143</v>
      </c>
      <c r="C512" s="7" t="s">
        <v>406</v>
      </c>
      <c r="D512" s="9" t="str">
        <f>IF(COUNTIF([1]!Table1[[#All],[name]],Table1[[#This Row],[winner_name]])=1,"OK","ERROR")</f>
        <v>OK</v>
      </c>
      <c r="E512" s="9" t="str">
        <f>IF(COUNTIF([1]!Table1[[#All],[name]],Table1[[#This Row],[loser_name]])=1,"OK","ERROR")</f>
        <v>OK</v>
      </c>
      <c r="F512" s="10">
        <v>44545</v>
      </c>
      <c r="G512" s="7" t="s">
        <v>548</v>
      </c>
      <c r="H512" s="7" t="str">
        <f>VLOOKUP(Table1[[#This Row],[tourney_id]],tournaments!A:F,6,FALSE)</f>
        <v>Prostejov, Czech Republic</v>
      </c>
    </row>
    <row r="513" spans="1:8" x14ac:dyDescent="0.3">
      <c r="A513" s="7" t="s">
        <v>404</v>
      </c>
      <c r="B513" s="7" t="s">
        <v>119</v>
      </c>
      <c r="C513" s="7" t="s">
        <v>407</v>
      </c>
      <c r="D513" s="9" t="str">
        <f>IF(COUNTIF([1]!Table1[[#All],[name]],Table1[[#This Row],[winner_name]])=1,"OK","ERROR")</f>
        <v>OK</v>
      </c>
      <c r="E513" s="9" t="str">
        <f>IF(COUNTIF([1]!Table1[[#All],[name]],Table1[[#This Row],[loser_name]])=1,"OK","ERROR")</f>
        <v>OK</v>
      </c>
      <c r="F513" s="10">
        <v>44547</v>
      </c>
      <c r="G513" s="7" t="s">
        <v>549</v>
      </c>
      <c r="H513" s="7" t="str">
        <f>VLOOKUP(Table1[[#This Row],[tourney_id]],tournaments!A:F,6,FALSE)</f>
        <v>Milovice, Czech Republic</v>
      </c>
    </row>
    <row r="514" spans="1:8" x14ac:dyDescent="0.3">
      <c r="A514" s="7" t="s">
        <v>401</v>
      </c>
      <c r="B514" s="7" t="s">
        <v>189</v>
      </c>
      <c r="C514" s="7" t="s">
        <v>98</v>
      </c>
      <c r="D514" s="9" t="str">
        <f>IF(COUNTIF([1]!Table1[[#All],[name]],Table1[[#This Row],[winner_name]])=1,"OK","ERROR")</f>
        <v>OK</v>
      </c>
      <c r="E514" s="9" t="str">
        <f>IF(COUNTIF([1]!Table1[[#All],[name]],Table1[[#This Row],[loser_name]])=1,"OK","ERROR")</f>
        <v>OK</v>
      </c>
      <c r="F514" s="10">
        <v>44547</v>
      </c>
      <c r="G514" s="7" t="s">
        <v>549</v>
      </c>
      <c r="H514" s="7" t="str">
        <f>VLOOKUP(Table1[[#This Row],[tourney_id]],tournaments!A:F,6,FALSE)</f>
        <v>Milovice, Czech Republic</v>
      </c>
    </row>
    <row r="515" spans="1:8" x14ac:dyDescent="0.3">
      <c r="A515" s="7" t="s">
        <v>288</v>
      </c>
      <c r="B515" s="7" t="s">
        <v>134</v>
      </c>
      <c r="C515" s="7" t="s">
        <v>82</v>
      </c>
      <c r="D515" s="9" t="str">
        <f>IF(COUNTIF([1]!Table1[[#All],[name]],Table1[[#This Row],[winner_name]])=1,"OK","ERROR")</f>
        <v>OK</v>
      </c>
      <c r="E515" s="9" t="str">
        <f>IF(COUNTIF([1]!Table1[[#All],[name]],Table1[[#This Row],[loser_name]])=1,"OK","ERROR")</f>
        <v>OK</v>
      </c>
      <c r="F515" s="10">
        <v>44547</v>
      </c>
      <c r="G515" s="7" t="s">
        <v>549</v>
      </c>
      <c r="H515" s="7" t="str">
        <f>VLOOKUP(Table1[[#This Row],[tourney_id]],tournaments!A:F,6,FALSE)</f>
        <v>Milovice, Czech Republic</v>
      </c>
    </row>
    <row r="516" spans="1:8" x14ac:dyDescent="0.3">
      <c r="A516" s="7" t="s">
        <v>331</v>
      </c>
      <c r="B516" s="7" t="s">
        <v>129</v>
      </c>
      <c r="C516" s="7" t="s">
        <v>26</v>
      </c>
      <c r="D516" s="9" t="str">
        <f>IF(COUNTIF([1]!Table1[[#All],[name]],Table1[[#This Row],[winner_name]])=1,"OK","ERROR")</f>
        <v>OK</v>
      </c>
      <c r="E516" s="9" t="str">
        <f>IF(COUNTIF([1]!Table1[[#All],[name]],Table1[[#This Row],[loser_name]])=1,"OK","ERROR")</f>
        <v>OK</v>
      </c>
      <c r="F516" s="10">
        <v>44547</v>
      </c>
      <c r="G516" s="7" t="s">
        <v>549</v>
      </c>
      <c r="H516" s="7" t="str">
        <f>VLOOKUP(Table1[[#This Row],[tourney_id]],tournaments!A:F,6,FALSE)</f>
        <v>Milovice, Czech Republic</v>
      </c>
    </row>
    <row r="517" spans="1:8" x14ac:dyDescent="0.3">
      <c r="A517" s="7" t="s">
        <v>119</v>
      </c>
      <c r="B517" s="7" t="s">
        <v>295</v>
      </c>
      <c r="C517" s="7" t="s">
        <v>408</v>
      </c>
      <c r="D517" s="9" t="str">
        <f>IF(COUNTIF([1]!Table1[[#All],[name]],Table1[[#This Row],[winner_name]])=1,"OK","ERROR")</f>
        <v>OK</v>
      </c>
      <c r="E517" s="9" t="str">
        <f>IF(COUNTIF([1]!Table1[[#All],[name]],Table1[[#This Row],[loser_name]])=1,"OK","ERROR")</f>
        <v>OK</v>
      </c>
      <c r="F517" s="10">
        <v>44177</v>
      </c>
      <c r="G517" s="7" t="s">
        <v>550</v>
      </c>
      <c r="H517" s="7" t="str">
        <f>VLOOKUP(Table1[[#This Row],[tourney_id]],tournaments!A:F,6,FALSE)</f>
        <v>Ricany, Czech Republic</v>
      </c>
    </row>
    <row r="518" spans="1:8" x14ac:dyDescent="0.3">
      <c r="A518" s="7" t="s">
        <v>134</v>
      </c>
      <c r="B518" s="7" t="s">
        <v>121</v>
      </c>
      <c r="C518" s="7" t="s">
        <v>16</v>
      </c>
      <c r="D518" s="9" t="str">
        <f>IF(COUNTIF([1]!Table1[[#All],[name]],Table1[[#This Row],[winner_name]])=1,"OK","ERROR")</f>
        <v>OK</v>
      </c>
      <c r="E518" s="9" t="str">
        <f>IF(COUNTIF([1]!Table1[[#All],[name]],Table1[[#This Row],[loser_name]])=1,"OK","ERROR")</f>
        <v>OK</v>
      </c>
      <c r="F518" s="10">
        <v>44177</v>
      </c>
      <c r="G518" s="7" t="s">
        <v>550</v>
      </c>
      <c r="H518" s="7" t="str">
        <f>VLOOKUP(Table1[[#This Row],[tourney_id]],tournaments!A:F,6,FALSE)</f>
        <v>Ricany, Czech Republic</v>
      </c>
    </row>
    <row r="519" spans="1:8" x14ac:dyDescent="0.3">
      <c r="A519" s="7" t="s">
        <v>138</v>
      </c>
      <c r="B519" s="7" t="s">
        <v>331</v>
      </c>
      <c r="C519" s="7" t="s">
        <v>38</v>
      </c>
      <c r="D519" s="9" t="str">
        <f>IF(COUNTIF([1]!Table1[[#All],[name]],Table1[[#This Row],[winner_name]])=1,"OK","ERROR")</f>
        <v>OK</v>
      </c>
      <c r="E519" s="9" t="str">
        <f>IF(COUNTIF([1]!Table1[[#All],[name]],Table1[[#This Row],[loser_name]])=1,"OK","ERROR")</f>
        <v>OK</v>
      </c>
      <c r="F519" s="10">
        <v>44177</v>
      </c>
      <c r="G519" s="7" t="s">
        <v>550</v>
      </c>
      <c r="H519" s="7" t="str">
        <f>VLOOKUP(Table1[[#This Row],[tourney_id]],tournaments!A:F,6,FALSE)</f>
        <v>Ricany, Czech Republic</v>
      </c>
    </row>
    <row r="520" spans="1:8" x14ac:dyDescent="0.3">
      <c r="A520" s="7" t="s">
        <v>189</v>
      </c>
      <c r="B520" s="7" t="s">
        <v>109</v>
      </c>
      <c r="C520" s="7" t="s">
        <v>409</v>
      </c>
      <c r="D520" s="9" t="str">
        <f>IF(COUNTIF([1]!Table1[[#All],[name]],Table1[[#This Row],[winner_name]])=1,"OK","ERROR")</f>
        <v>OK</v>
      </c>
      <c r="E520" s="9" t="str">
        <f>IF(COUNTIF([1]!Table1[[#All],[name]],Table1[[#This Row],[loser_name]])=1,"OK","ERROR")</f>
        <v>OK</v>
      </c>
      <c r="F520" s="10">
        <v>44177</v>
      </c>
      <c r="G520" s="7" t="s">
        <v>550</v>
      </c>
      <c r="H520" s="7" t="str">
        <f>VLOOKUP(Table1[[#This Row],[tourney_id]],tournaments!A:F,6,FALSE)</f>
        <v>Ricany, Czech Republic</v>
      </c>
    </row>
    <row r="521" spans="1:8" x14ac:dyDescent="0.3">
      <c r="A521" s="7" t="s">
        <v>0</v>
      </c>
      <c r="B521" s="7" t="s">
        <v>119</v>
      </c>
      <c r="C521" s="7" t="s">
        <v>410</v>
      </c>
      <c r="D521" s="9" t="str">
        <f>IF(COUNTIF([1]!Table1[[#All],[name]],Table1[[#This Row],[winner_name]])=1,"OK","ERROR")</f>
        <v>OK</v>
      </c>
      <c r="E521" s="9" t="str">
        <f>IF(COUNTIF([1]!Table1[[#All],[name]],Table1[[#This Row],[loser_name]])=1,"OK","ERROR")</f>
        <v>OK</v>
      </c>
      <c r="F521" s="10">
        <v>44178</v>
      </c>
      <c r="G521" s="7" t="s">
        <v>551</v>
      </c>
      <c r="H521" s="7" t="str">
        <f>VLOOKUP(Table1[[#This Row],[tourney_id]],tournaments!A:F,6,FALSE)</f>
        <v>Ricany, Czech Republic</v>
      </c>
    </row>
    <row r="522" spans="1:8" x14ac:dyDescent="0.3">
      <c r="A522" s="7" t="s">
        <v>134</v>
      </c>
      <c r="B522" s="7" t="s">
        <v>358</v>
      </c>
      <c r="C522" s="7" t="s">
        <v>14</v>
      </c>
      <c r="D522" s="9" t="str">
        <f>IF(COUNTIF([1]!Table1[[#All],[name]],Table1[[#This Row],[winner_name]])=1,"OK","ERROR")</f>
        <v>OK</v>
      </c>
      <c r="E522" s="9" t="str">
        <f>IF(COUNTIF([1]!Table1[[#All],[name]],Table1[[#This Row],[loser_name]])=1,"OK","ERROR")</f>
        <v>OK</v>
      </c>
      <c r="F522" s="10">
        <v>44178</v>
      </c>
      <c r="G522" s="7" t="s">
        <v>551</v>
      </c>
      <c r="H522" s="7" t="str">
        <f>VLOOKUP(Table1[[#This Row],[tourney_id]],tournaments!A:F,6,FALSE)</f>
        <v>Ricany, Czech Republic</v>
      </c>
    </row>
    <row r="523" spans="1:8" x14ac:dyDescent="0.3">
      <c r="A523" s="7" t="s">
        <v>323</v>
      </c>
      <c r="B523" s="7" t="s">
        <v>331</v>
      </c>
      <c r="C523" s="7" t="s">
        <v>411</v>
      </c>
      <c r="D523" s="9" t="str">
        <f>IF(COUNTIF([1]!Table1[[#All],[name]],Table1[[#This Row],[winner_name]])=1,"OK","ERROR")</f>
        <v>OK</v>
      </c>
      <c r="E523" s="9" t="str">
        <f>IF(COUNTIF([1]!Table1[[#All],[name]],Table1[[#This Row],[loser_name]])=1,"OK","ERROR")</f>
        <v>OK</v>
      </c>
      <c r="F523" s="10">
        <v>44178</v>
      </c>
      <c r="G523" s="7" t="s">
        <v>551</v>
      </c>
      <c r="H523" s="7" t="str">
        <f>VLOOKUP(Table1[[#This Row],[tourney_id]],tournaments!A:F,6,FALSE)</f>
        <v>Ricany, Czech Republic</v>
      </c>
    </row>
    <row r="524" spans="1:8" x14ac:dyDescent="0.3">
      <c r="A524" s="7" t="s">
        <v>189</v>
      </c>
      <c r="B524" s="7" t="s">
        <v>136</v>
      </c>
      <c r="C524" s="7" t="s">
        <v>407</v>
      </c>
      <c r="D524" s="9" t="str">
        <f>IF(COUNTIF([1]!Table1[[#All],[name]],Table1[[#This Row],[winner_name]])=1,"OK","ERROR")</f>
        <v>OK</v>
      </c>
      <c r="E524" s="9" t="str">
        <f>IF(COUNTIF([1]!Table1[[#All],[name]],Table1[[#This Row],[loser_name]])=1,"OK","ERROR")</f>
        <v>OK</v>
      </c>
      <c r="F524" s="10">
        <v>44178</v>
      </c>
      <c r="G524" s="7" t="s">
        <v>551</v>
      </c>
      <c r="H524" s="7" t="str">
        <f>VLOOKUP(Table1[[#This Row],[tourney_id]],tournaments!A:F,6,FALSE)</f>
        <v>Ricany, Czech Republic</v>
      </c>
    </row>
    <row r="525" spans="1:8" x14ac:dyDescent="0.3">
      <c r="A525" s="7" t="s">
        <v>0</v>
      </c>
      <c r="B525" s="7" t="s">
        <v>395</v>
      </c>
      <c r="C525" s="7" t="s">
        <v>26</v>
      </c>
      <c r="D525" s="9" t="str">
        <f>IF(COUNTIF([1]!Table1[[#All],[name]],Table1[[#This Row],[winner_name]])=1,"OK","ERROR")</f>
        <v>OK</v>
      </c>
      <c r="E525" s="9" t="str">
        <f>IF(COUNTIF([1]!Table1[[#All],[name]],Table1[[#This Row],[loser_name]])=1,"OK","ERROR")</f>
        <v>OK</v>
      </c>
      <c r="F525" s="10">
        <v>44179</v>
      </c>
      <c r="G525" s="7" t="s">
        <v>552</v>
      </c>
      <c r="H525" s="7" t="str">
        <f>VLOOKUP(Table1[[#This Row],[tourney_id]],tournaments!A:F,6,FALSE)</f>
        <v>Ricany, Czech Republic</v>
      </c>
    </row>
    <row r="526" spans="1:8" x14ac:dyDescent="0.3">
      <c r="A526" s="7" t="s">
        <v>295</v>
      </c>
      <c r="B526" s="7" t="s">
        <v>358</v>
      </c>
      <c r="C526" s="7" t="s">
        <v>24</v>
      </c>
      <c r="D526" s="9" t="str">
        <f>IF(COUNTIF([1]!Table1[[#All],[name]],Table1[[#This Row],[winner_name]])=1,"OK","ERROR")</f>
        <v>OK</v>
      </c>
      <c r="E526" s="9" t="str">
        <f>IF(COUNTIF([1]!Table1[[#All],[name]],Table1[[#This Row],[loser_name]])=1,"OK","ERROR")</f>
        <v>OK</v>
      </c>
      <c r="F526" s="10">
        <v>44179</v>
      </c>
      <c r="G526" s="7" t="s">
        <v>552</v>
      </c>
      <c r="H526" s="7" t="str">
        <f>VLOOKUP(Table1[[#This Row],[tourney_id]],tournaments!A:F,6,FALSE)</f>
        <v>Ricany, Czech Republic</v>
      </c>
    </row>
    <row r="527" spans="1:8" x14ac:dyDescent="0.3">
      <c r="A527" s="7" t="s">
        <v>323</v>
      </c>
      <c r="B527" s="7" t="s">
        <v>138</v>
      </c>
      <c r="C527" s="7" t="s">
        <v>26</v>
      </c>
      <c r="D527" s="9" t="str">
        <f>IF(COUNTIF([1]!Table1[[#All],[name]],Table1[[#This Row],[winner_name]])=1,"OK","ERROR")</f>
        <v>OK</v>
      </c>
      <c r="E527" s="9" t="str">
        <f>IF(COUNTIF([1]!Table1[[#All],[name]],Table1[[#This Row],[loser_name]])=1,"OK","ERROR")</f>
        <v>OK</v>
      </c>
      <c r="F527" s="10">
        <v>44179</v>
      </c>
      <c r="G527" s="7" t="s">
        <v>552</v>
      </c>
      <c r="H527" s="7" t="str">
        <f>VLOOKUP(Table1[[#This Row],[tourney_id]],tournaments!A:F,6,FALSE)</f>
        <v>Ricany, Czech Republic</v>
      </c>
    </row>
    <row r="528" spans="1:8" x14ac:dyDescent="0.3">
      <c r="A528" s="7" t="s">
        <v>121</v>
      </c>
      <c r="B528" s="7" t="s">
        <v>136</v>
      </c>
      <c r="C528" s="7" t="s">
        <v>412</v>
      </c>
      <c r="D528" s="9" t="str">
        <f>IF(COUNTIF([1]!Table1[[#All],[name]],Table1[[#This Row],[winner_name]])=1,"OK","ERROR")</f>
        <v>OK</v>
      </c>
      <c r="E528" s="9" t="str">
        <f>IF(COUNTIF([1]!Table1[[#All],[name]],Table1[[#This Row],[loser_name]])=1,"OK","ERROR")</f>
        <v>OK</v>
      </c>
      <c r="F528" s="10">
        <v>44179</v>
      </c>
      <c r="G528" s="7" t="s">
        <v>552</v>
      </c>
      <c r="H528" s="7" t="str">
        <f>VLOOKUP(Table1[[#This Row],[tourney_id]],tournaments!A:F,6,FALSE)</f>
        <v>Ricany, Czech Republic</v>
      </c>
    </row>
    <row r="529" spans="1:8" x14ac:dyDescent="0.3">
      <c r="A529" s="7" t="s">
        <v>354</v>
      </c>
      <c r="B529" s="7" t="s">
        <v>346</v>
      </c>
      <c r="C529" s="7" t="s">
        <v>69</v>
      </c>
      <c r="D529" s="9" t="str">
        <f>IF(COUNTIF([1]!Table1[[#All],[name]],Table1[[#This Row],[winner_name]])=1,"OK","ERROR")</f>
        <v>OK</v>
      </c>
      <c r="E529" s="9" t="str">
        <f>IF(COUNTIF([1]!Table1[[#All],[name]],Table1[[#This Row],[loser_name]])=1,"OK","ERROR")</f>
        <v>OK</v>
      </c>
      <c r="F529" s="10">
        <v>44177</v>
      </c>
      <c r="G529" s="7" t="s">
        <v>553</v>
      </c>
      <c r="H529" s="7" t="str">
        <f>VLOOKUP(Table1[[#This Row],[tourney_id]],tournaments!A:F,6,FALSE)</f>
        <v>Prostejov, Czech Republic</v>
      </c>
    </row>
    <row r="530" spans="1:8" x14ac:dyDescent="0.3">
      <c r="A530" s="7" t="s">
        <v>122</v>
      </c>
      <c r="B530" s="7" t="s">
        <v>103</v>
      </c>
      <c r="C530" s="7" t="s">
        <v>413</v>
      </c>
      <c r="D530" s="9" t="str">
        <f>IF(COUNTIF([1]!Table1[[#All],[name]],Table1[[#This Row],[winner_name]])=1,"OK","ERROR")</f>
        <v>OK</v>
      </c>
      <c r="E530" s="9" t="str">
        <f>IF(COUNTIF([1]!Table1[[#All],[name]],Table1[[#This Row],[loser_name]])=1,"OK","ERROR")</f>
        <v>OK</v>
      </c>
      <c r="F530" s="10">
        <v>44177</v>
      </c>
      <c r="G530" s="7" t="s">
        <v>553</v>
      </c>
      <c r="H530" s="7" t="str">
        <f>VLOOKUP(Table1[[#This Row],[tourney_id]],tournaments!A:F,6,FALSE)</f>
        <v>Prostejov, Czech Republic</v>
      </c>
    </row>
    <row r="531" spans="1:8" x14ac:dyDescent="0.3">
      <c r="A531" s="7" t="s">
        <v>399</v>
      </c>
      <c r="B531" s="7" t="s">
        <v>404</v>
      </c>
      <c r="C531" s="7" t="s">
        <v>414</v>
      </c>
      <c r="D531" s="9" t="str">
        <f>IF(COUNTIF([1]!Table1[[#All],[name]],Table1[[#This Row],[winner_name]])=1,"OK","ERROR")</f>
        <v>OK</v>
      </c>
      <c r="E531" s="9" t="str">
        <f>IF(COUNTIF([1]!Table1[[#All],[name]],Table1[[#This Row],[loser_name]])=1,"OK","ERROR")</f>
        <v>OK</v>
      </c>
      <c r="F531" s="10">
        <v>44177</v>
      </c>
      <c r="G531" s="7" t="s">
        <v>553</v>
      </c>
      <c r="H531" s="7" t="str">
        <f>VLOOKUP(Table1[[#This Row],[tourney_id]],tournaments!A:F,6,FALSE)</f>
        <v>Prostejov, Czech Republic</v>
      </c>
    </row>
    <row r="532" spans="1:8" x14ac:dyDescent="0.3">
      <c r="A532" s="7" t="s">
        <v>415</v>
      </c>
      <c r="B532" s="7" t="s">
        <v>401</v>
      </c>
      <c r="C532" s="7" t="s">
        <v>416</v>
      </c>
      <c r="D532" s="9" t="str">
        <f>IF(COUNTIF([1]!Table1[[#All],[name]],Table1[[#This Row],[winner_name]])=1,"OK","ERROR")</f>
        <v>OK</v>
      </c>
      <c r="E532" s="9" t="str">
        <f>IF(COUNTIF([1]!Table1[[#All],[name]],Table1[[#This Row],[loser_name]])=1,"OK","ERROR")</f>
        <v>OK</v>
      </c>
      <c r="F532" s="10">
        <v>44177</v>
      </c>
      <c r="G532" s="7" t="s">
        <v>553</v>
      </c>
      <c r="H532" s="7" t="str">
        <f>VLOOKUP(Table1[[#This Row],[tourney_id]],tournaments!A:F,6,FALSE)</f>
        <v>Prostejov, Czech Republic</v>
      </c>
    </row>
    <row r="533" spans="1:8" x14ac:dyDescent="0.3">
      <c r="A533" s="7" t="s">
        <v>103</v>
      </c>
      <c r="B533" s="7" t="s">
        <v>142</v>
      </c>
      <c r="C533" s="7" t="s">
        <v>18</v>
      </c>
      <c r="D533" s="9" t="str">
        <f>IF(COUNTIF([1]!Table1[[#All],[name]],Table1[[#This Row],[winner_name]])=1,"OK","ERROR")</f>
        <v>OK</v>
      </c>
      <c r="E533" s="9" t="str">
        <f>IF(COUNTIF([1]!Table1[[#All],[name]],Table1[[#This Row],[loser_name]])=1,"OK","ERROR")</f>
        <v>OK</v>
      </c>
      <c r="F533" s="10">
        <v>44178</v>
      </c>
      <c r="G533" s="7" t="s">
        <v>554</v>
      </c>
      <c r="H533" s="7" t="str">
        <f>VLOOKUP(Table1[[#This Row],[tourney_id]],tournaments!A:F,6,FALSE)</f>
        <v>Prostejov, Czech Republic</v>
      </c>
    </row>
    <row r="534" spans="1:8" x14ac:dyDescent="0.3">
      <c r="A534" s="7" t="s">
        <v>201</v>
      </c>
      <c r="B534" s="7" t="s">
        <v>342</v>
      </c>
      <c r="C534" s="7" t="s">
        <v>19</v>
      </c>
      <c r="D534" s="9" t="str">
        <f>IF(COUNTIF([1]!Table1[[#All],[name]],Table1[[#This Row],[winner_name]])=1,"OK","ERROR")</f>
        <v>OK</v>
      </c>
      <c r="E534" s="9" t="str">
        <f>IF(COUNTIF([1]!Table1[[#All],[name]],Table1[[#This Row],[loser_name]])=1,"OK","ERROR")</f>
        <v>OK</v>
      </c>
      <c r="F534" s="10">
        <v>44178</v>
      </c>
      <c r="G534" s="7" t="s">
        <v>554</v>
      </c>
      <c r="H534" s="7" t="str">
        <f>VLOOKUP(Table1[[#This Row],[tourney_id]],tournaments!A:F,6,FALSE)</f>
        <v>Prostejov, Czech Republic</v>
      </c>
    </row>
    <row r="535" spans="1:8" x14ac:dyDescent="0.3">
      <c r="A535" s="7" t="s">
        <v>145</v>
      </c>
      <c r="B535" s="7" t="s">
        <v>399</v>
      </c>
      <c r="C535" s="7" t="s">
        <v>30</v>
      </c>
      <c r="D535" s="9" t="str">
        <f>IF(COUNTIF([1]!Table1[[#All],[name]],Table1[[#This Row],[winner_name]])=1,"OK","ERROR")</f>
        <v>OK</v>
      </c>
      <c r="E535" s="9" t="str">
        <f>IF(COUNTIF([1]!Table1[[#All],[name]],Table1[[#This Row],[loser_name]])=1,"OK","ERROR")</f>
        <v>OK</v>
      </c>
      <c r="F535" s="10">
        <v>44178</v>
      </c>
      <c r="G535" s="7" t="s">
        <v>554</v>
      </c>
      <c r="H535" s="7" t="str">
        <f>VLOOKUP(Table1[[#This Row],[tourney_id]],tournaments!A:F,6,FALSE)</f>
        <v>Prostejov, Czech Republic</v>
      </c>
    </row>
    <row r="536" spans="1:8" x14ac:dyDescent="0.3">
      <c r="A536" s="7" t="s">
        <v>415</v>
      </c>
      <c r="B536" s="7" t="s">
        <v>247</v>
      </c>
      <c r="C536" s="7" t="s">
        <v>11</v>
      </c>
      <c r="D536" s="9" t="str">
        <f>IF(COUNTIF([1]!Table1[[#All],[name]],Table1[[#This Row],[winner_name]])=1,"OK","ERROR")</f>
        <v>OK</v>
      </c>
      <c r="E536" s="9" t="str">
        <f>IF(COUNTIF([1]!Table1[[#All],[name]],Table1[[#This Row],[loser_name]])=1,"OK","ERROR")</f>
        <v>OK</v>
      </c>
      <c r="F536" s="10">
        <v>44178</v>
      </c>
      <c r="G536" s="7" t="s">
        <v>554</v>
      </c>
      <c r="H536" s="7" t="str">
        <f>VLOOKUP(Table1[[#This Row],[tourney_id]],tournaments!A:F,6,FALSE)</f>
        <v>Prostejov, Czech Republic</v>
      </c>
    </row>
    <row r="537" spans="1:8" x14ac:dyDescent="0.3">
      <c r="A537" s="7" t="s">
        <v>354</v>
      </c>
      <c r="B537" s="7" t="s">
        <v>142</v>
      </c>
      <c r="C537" s="7" t="s">
        <v>18</v>
      </c>
      <c r="D537" s="9" t="str">
        <f>IF(COUNTIF([1]!Table1[[#All],[name]],Table1[[#This Row],[winner_name]])=1,"OK","ERROR")</f>
        <v>OK</v>
      </c>
      <c r="E537" s="9" t="str">
        <f>IF(COUNTIF([1]!Table1[[#All],[name]],Table1[[#This Row],[loser_name]])=1,"OK","ERROR")</f>
        <v>OK</v>
      </c>
      <c r="F537" s="10">
        <v>44179</v>
      </c>
      <c r="G537" s="7" t="s">
        <v>555</v>
      </c>
      <c r="H537" s="7" t="str">
        <f>VLOOKUP(Table1[[#This Row],[tourney_id]],tournaments!A:F,6,FALSE)</f>
        <v>Prostejov, Czech Republic</v>
      </c>
    </row>
    <row r="538" spans="1:8" x14ac:dyDescent="0.3">
      <c r="A538" s="7" t="s">
        <v>122</v>
      </c>
      <c r="B538" s="7" t="s">
        <v>342</v>
      </c>
      <c r="C538" s="7" t="s">
        <v>43</v>
      </c>
      <c r="D538" s="9" t="str">
        <f>IF(COUNTIF([1]!Table1[[#All],[name]],Table1[[#This Row],[winner_name]])=1,"OK","ERROR")</f>
        <v>OK</v>
      </c>
      <c r="E538" s="9" t="str">
        <f>IF(COUNTIF([1]!Table1[[#All],[name]],Table1[[#This Row],[loser_name]])=1,"OK","ERROR")</f>
        <v>OK</v>
      </c>
      <c r="F538" s="10">
        <v>44179</v>
      </c>
      <c r="G538" s="7" t="s">
        <v>555</v>
      </c>
      <c r="H538" s="7" t="str">
        <f>VLOOKUP(Table1[[#This Row],[tourney_id]],tournaments!A:F,6,FALSE)</f>
        <v>Prostejov, Czech Republic</v>
      </c>
    </row>
    <row r="539" spans="1:8" x14ac:dyDescent="0.3">
      <c r="A539" s="7" t="s">
        <v>404</v>
      </c>
      <c r="B539" s="7" t="s">
        <v>145</v>
      </c>
      <c r="C539" s="7" t="s">
        <v>97</v>
      </c>
      <c r="D539" s="9" t="str">
        <f>IF(COUNTIF([1]!Table1[[#All],[name]],Table1[[#This Row],[winner_name]])=1,"OK","ERROR")</f>
        <v>OK</v>
      </c>
      <c r="E539" s="9" t="str">
        <f>IF(COUNTIF([1]!Table1[[#All],[name]],Table1[[#This Row],[loser_name]])=1,"OK","ERROR")</f>
        <v>OK</v>
      </c>
      <c r="F539" s="10">
        <v>44179</v>
      </c>
      <c r="G539" s="7" t="s">
        <v>555</v>
      </c>
      <c r="H539" s="7" t="str">
        <f>VLOOKUP(Table1[[#This Row],[tourney_id]],tournaments!A:F,6,FALSE)</f>
        <v>Prostejov, Czech Republic</v>
      </c>
    </row>
    <row r="540" spans="1:8" x14ac:dyDescent="0.3">
      <c r="A540" s="7" t="s">
        <v>401</v>
      </c>
      <c r="B540" s="7" t="s">
        <v>247</v>
      </c>
      <c r="C540" s="7" t="s">
        <v>69</v>
      </c>
      <c r="D540" s="9" t="str">
        <f>IF(COUNTIF([1]!Table1[[#All],[name]],Table1[[#This Row],[winner_name]])=1,"OK","ERROR")</f>
        <v>OK</v>
      </c>
      <c r="E540" s="9" t="str">
        <f>IF(COUNTIF([1]!Table1[[#All],[name]],Table1[[#This Row],[loser_name]])=1,"OK","ERROR")</f>
        <v>OK</v>
      </c>
      <c r="F540" s="10">
        <v>44179</v>
      </c>
      <c r="G540" s="7" t="s">
        <v>555</v>
      </c>
      <c r="H540" s="7" t="str">
        <f>VLOOKUP(Table1[[#This Row],[tourney_id]],tournaments!A:F,6,FALSE)</f>
        <v>Prostejov, Czech Republic</v>
      </c>
    </row>
    <row r="541" spans="1:8" x14ac:dyDescent="0.3">
      <c r="A541" s="7" t="s">
        <v>404</v>
      </c>
      <c r="B541" s="7" t="s">
        <v>189</v>
      </c>
      <c r="C541" s="7" t="s">
        <v>64</v>
      </c>
      <c r="D541" s="9" t="str">
        <f>IF(COUNTIF([1]!Table1[[#All],[name]],Table1[[#This Row],[winner_name]])=1,"OK","ERROR")</f>
        <v>OK</v>
      </c>
      <c r="E541" s="9" t="str">
        <f>IF(COUNTIF([1]!Table1[[#All],[name]],Table1[[#This Row],[loser_name]])=1,"OK","ERROR")</f>
        <v>OK</v>
      </c>
      <c r="F541" s="10">
        <v>44181</v>
      </c>
      <c r="G541" s="7" t="s">
        <v>556</v>
      </c>
      <c r="H541" s="7" t="str">
        <f>VLOOKUP(Table1[[#This Row],[tourney_id]],tournaments!A:F,6,FALSE)</f>
        <v>Ricany, Czech Republic</v>
      </c>
    </row>
    <row r="542" spans="1:8" x14ac:dyDescent="0.3">
      <c r="A542" s="7" t="s">
        <v>122</v>
      </c>
      <c r="B542" s="7" t="s">
        <v>134</v>
      </c>
      <c r="C542" s="7" t="s">
        <v>10</v>
      </c>
      <c r="D542" s="9" t="str">
        <f>IF(COUNTIF([1]!Table1[[#All],[name]],Table1[[#This Row],[winner_name]])=1,"OK","ERROR")</f>
        <v>OK</v>
      </c>
      <c r="E542" s="9" t="str">
        <f>IF(COUNTIF([1]!Table1[[#All],[name]],Table1[[#This Row],[loser_name]])=1,"OK","ERROR")</f>
        <v>OK</v>
      </c>
      <c r="F542" s="10">
        <v>44181</v>
      </c>
      <c r="G542" s="7" t="s">
        <v>556</v>
      </c>
      <c r="H542" s="7" t="str">
        <f>VLOOKUP(Table1[[#This Row],[tourney_id]],tournaments!A:F,6,FALSE)</f>
        <v>Ricany, Czech Republic</v>
      </c>
    </row>
    <row r="543" spans="1:8" x14ac:dyDescent="0.3">
      <c r="A543" s="7" t="s">
        <v>401</v>
      </c>
      <c r="B543" s="7" t="s">
        <v>331</v>
      </c>
      <c r="C543" s="7" t="s">
        <v>24</v>
      </c>
      <c r="D543" s="9" t="str">
        <f>IF(COUNTIF([1]!Table1[[#All],[name]],Table1[[#This Row],[winner_name]])=1,"OK","ERROR")</f>
        <v>OK</v>
      </c>
      <c r="E543" s="9" t="str">
        <f>IF(COUNTIF([1]!Table1[[#All],[name]],Table1[[#This Row],[loser_name]])=1,"OK","ERROR")</f>
        <v>OK</v>
      </c>
      <c r="F543" s="10">
        <v>44181</v>
      </c>
      <c r="G543" s="7" t="s">
        <v>556</v>
      </c>
      <c r="H543" s="7" t="str">
        <f>VLOOKUP(Table1[[#This Row],[tourney_id]],tournaments!A:F,6,FALSE)</f>
        <v>Ricany, Czech Republic</v>
      </c>
    </row>
    <row r="544" spans="1:8" x14ac:dyDescent="0.3">
      <c r="A544" s="7" t="s">
        <v>119</v>
      </c>
      <c r="B544" s="7" t="s">
        <v>354</v>
      </c>
      <c r="C544" s="7" t="s">
        <v>417</v>
      </c>
      <c r="D544" s="9" t="str">
        <f>IF(COUNTIF([1]!Table1[[#All],[name]],Table1[[#This Row],[winner_name]])=1,"OK","ERROR")</f>
        <v>OK</v>
      </c>
      <c r="E544" s="9" t="str">
        <f>IF(COUNTIF([1]!Table1[[#All],[name]],Table1[[#This Row],[loser_name]])=1,"OK","ERROR")</f>
        <v>OK</v>
      </c>
      <c r="F544" s="10">
        <v>44181</v>
      </c>
      <c r="G544" s="7" t="s">
        <v>556</v>
      </c>
      <c r="H544" s="7" t="str">
        <f>VLOOKUP(Table1[[#This Row],[tourney_id]],tournaments!A:F,6,FALSE)</f>
        <v>Ricany, Czech Republic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FD44-9365-4FF6-8BD5-06FDACAD856B}">
  <dimension ref="A1:F137"/>
  <sheetViews>
    <sheetView tabSelected="1" workbookViewId="0">
      <selection activeCell="D6" sqref="D6"/>
    </sheetView>
  </sheetViews>
  <sheetFormatPr defaultRowHeight="14" x14ac:dyDescent="0.3"/>
  <cols>
    <col min="1" max="1" width="66.81640625" style="5" bestFit="1" customWidth="1"/>
    <col min="2" max="2" width="25.26953125" style="5" customWidth="1"/>
    <col min="3" max="3" width="7" style="5" bestFit="1" customWidth="1"/>
    <col min="4" max="4" width="10" style="5" bestFit="1" customWidth="1"/>
    <col min="5" max="5" width="10.36328125" style="5" bestFit="1" customWidth="1"/>
    <col min="6" max="6" width="24.6328125" style="5" bestFit="1" customWidth="1"/>
    <col min="7" max="16384" width="8.7265625" style="5"/>
  </cols>
  <sheetData>
    <row r="1" spans="1:6" x14ac:dyDescent="0.3">
      <c r="A1" s="5" t="s">
        <v>557</v>
      </c>
      <c r="B1" s="5" t="s">
        <v>388</v>
      </c>
      <c r="C1" s="5" t="s">
        <v>41</v>
      </c>
      <c r="D1" s="5" t="s">
        <v>33</v>
      </c>
      <c r="E1" s="5" t="s">
        <v>32</v>
      </c>
      <c r="F1" s="5" t="s">
        <v>105</v>
      </c>
    </row>
    <row r="2" spans="1:6" x14ac:dyDescent="0.3">
      <c r="A2" s="5" t="s">
        <v>425</v>
      </c>
      <c r="B2" s="5" t="s">
        <v>558</v>
      </c>
      <c r="C2" s="5">
        <v>2010</v>
      </c>
      <c r="D2" s="5" t="s">
        <v>387</v>
      </c>
      <c r="E2" s="5" t="s">
        <v>78</v>
      </c>
      <c r="F2" s="5" t="s">
        <v>559</v>
      </c>
    </row>
    <row r="3" spans="1:6" x14ac:dyDescent="0.3">
      <c r="A3" s="5" t="s">
        <v>424</v>
      </c>
      <c r="B3" s="5" t="s">
        <v>558</v>
      </c>
      <c r="C3" s="5">
        <v>2010</v>
      </c>
      <c r="D3" s="5" t="s">
        <v>387</v>
      </c>
      <c r="E3" s="5" t="s">
        <v>78</v>
      </c>
      <c r="F3" s="5" t="s">
        <v>559</v>
      </c>
    </row>
    <row r="4" spans="1:6" x14ac:dyDescent="0.3">
      <c r="A4" s="5" t="s">
        <v>432</v>
      </c>
      <c r="B4" s="5" t="s">
        <v>558</v>
      </c>
      <c r="C4" s="5">
        <v>2010</v>
      </c>
      <c r="D4" s="5" t="s">
        <v>387</v>
      </c>
      <c r="E4" s="5" t="s">
        <v>78</v>
      </c>
      <c r="F4" s="5" t="s">
        <v>560</v>
      </c>
    </row>
    <row r="5" spans="1:6" x14ac:dyDescent="0.3">
      <c r="A5" s="5" t="s">
        <v>433</v>
      </c>
      <c r="B5" s="5" t="s">
        <v>558</v>
      </c>
      <c r="C5" s="5">
        <v>2010</v>
      </c>
      <c r="D5" s="5" t="s">
        <v>387</v>
      </c>
      <c r="E5" s="5" t="s">
        <v>78</v>
      </c>
      <c r="F5" s="5" t="s">
        <v>560</v>
      </c>
    </row>
    <row r="6" spans="1:6" x14ac:dyDescent="0.3">
      <c r="A6" s="5" t="s">
        <v>423</v>
      </c>
      <c r="B6" s="5" t="s">
        <v>558</v>
      </c>
      <c r="C6" s="5">
        <v>2010</v>
      </c>
      <c r="D6" s="5" t="s">
        <v>387</v>
      </c>
      <c r="E6" s="5" t="s">
        <v>78</v>
      </c>
      <c r="F6" s="5" t="s">
        <v>559</v>
      </c>
    </row>
    <row r="7" spans="1:6" x14ac:dyDescent="0.3">
      <c r="A7" s="5" t="s">
        <v>434</v>
      </c>
      <c r="B7" s="5" t="s">
        <v>558</v>
      </c>
      <c r="C7" s="5">
        <v>2010</v>
      </c>
      <c r="D7" s="5" t="s">
        <v>387</v>
      </c>
      <c r="E7" s="5" t="s">
        <v>78</v>
      </c>
    </row>
    <row r="8" spans="1:6" x14ac:dyDescent="0.3">
      <c r="A8" s="5" t="s">
        <v>429</v>
      </c>
      <c r="B8" s="5" t="s">
        <v>558</v>
      </c>
      <c r="C8" s="5">
        <v>2010</v>
      </c>
      <c r="D8" s="5" t="s">
        <v>387</v>
      </c>
      <c r="E8" s="5" t="s">
        <v>78</v>
      </c>
      <c r="F8" s="5" t="s">
        <v>562</v>
      </c>
    </row>
    <row r="9" spans="1:6" x14ac:dyDescent="0.3">
      <c r="A9" s="5" t="s">
        <v>430</v>
      </c>
      <c r="B9" s="5" t="s">
        <v>558</v>
      </c>
      <c r="C9" s="5">
        <v>2010</v>
      </c>
      <c r="D9" s="5" t="s">
        <v>387</v>
      </c>
      <c r="E9" s="5" t="s">
        <v>78</v>
      </c>
      <c r="F9" s="5" t="s">
        <v>560</v>
      </c>
    </row>
    <row r="10" spans="1:6" x14ac:dyDescent="0.3">
      <c r="A10" s="5" t="s">
        <v>431</v>
      </c>
      <c r="B10" s="5" t="s">
        <v>558</v>
      </c>
      <c r="C10" s="5">
        <v>2010</v>
      </c>
      <c r="D10" s="5" t="s">
        <v>387</v>
      </c>
      <c r="E10" s="5" t="s">
        <v>78</v>
      </c>
      <c r="F10" s="5" t="s">
        <v>560</v>
      </c>
    </row>
    <row r="11" spans="1:6" x14ac:dyDescent="0.3">
      <c r="A11" s="5" t="s">
        <v>427</v>
      </c>
      <c r="B11" s="5" t="s">
        <v>558</v>
      </c>
      <c r="C11" s="5">
        <v>2010</v>
      </c>
      <c r="D11" s="5" t="s">
        <v>387</v>
      </c>
      <c r="E11" s="5" t="s">
        <v>78</v>
      </c>
      <c r="F11" s="5" t="s">
        <v>562</v>
      </c>
    </row>
    <row r="12" spans="1:6" x14ac:dyDescent="0.3">
      <c r="A12" s="5" t="s">
        <v>428</v>
      </c>
      <c r="B12" s="5" t="s">
        <v>558</v>
      </c>
      <c r="C12" s="5">
        <v>2010</v>
      </c>
      <c r="D12" s="5" t="s">
        <v>387</v>
      </c>
      <c r="E12" s="5" t="s">
        <v>78</v>
      </c>
      <c r="F12" s="5" t="s">
        <v>562</v>
      </c>
    </row>
    <row r="13" spans="1:6" x14ac:dyDescent="0.3">
      <c r="A13" s="5" t="s">
        <v>422</v>
      </c>
      <c r="B13" s="5" t="s">
        <v>558</v>
      </c>
      <c r="C13" s="5">
        <v>2010</v>
      </c>
      <c r="D13" s="5" t="s">
        <v>387</v>
      </c>
      <c r="E13" s="5" t="s">
        <v>78</v>
      </c>
      <c r="F13" s="5" t="s">
        <v>559</v>
      </c>
    </row>
    <row r="14" spans="1:6" x14ac:dyDescent="0.3">
      <c r="A14" s="5" t="s">
        <v>421</v>
      </c>
      <c r="B14" s="5" t="s">
        <v>558</v>
      </c>
      <c r="C14" s="5">
        <v>2010</v>
      </c>
      <c r="D14" s="5" t="s">
        <v>387</v>
      </c>
      <c r="E14" s="5" t="s">
        <v>78</v>
      </c>
      <c r="F14" s="5" t="s">
        <v>559</v>
      </c>
    </row>
    <row r="15" spans="1:6" x14ac:dyDescent="0.3">
      <c r="A15" s="5" t="s">
        <v>426</v>
      </c>
      <c r="B15" s="5" t="s">
        <v>558</v>
      </c>
      <c r="C15" s="5">
        <v>2010</v>
      </c>
      <c r="D15" s="5" t="s">
        <v>387</v>
      </c>
      <c r="E15" s="5" t="s">
        <v>78</v>
      </c>
      <c r="F15" s="5" t="s">
        <v>559</v>
      </c>
    </row>
    <row r="16" spans="1:6" x14ac:dyDescent="0.3">
      <c r="A16" s="5" t="s">
        <v>443</v>
      </c>
      <c r="B16" s="5" t="s">
        <v>558</v>
      </c>
      <c r="C16" s="5">
        <v>2011</v>
      </c>
      <c r="D16" s="5" t="s">
        <v>387</v>
      </c>
      <c r="E16" s="5" t="s">
        <v>78</v>
      </c>
      <c r="F16" s="5" t="s">
        <v>562</v>
      </c>
    </row>
    <row r="17" spans="1:6" x14ac:dyDescent="0.3">
      <c r="A17" s="5" t="s">
        <v>437</v>
      </c>
      <c r="B17" s="5" t="s">
        <v>558</v>
      </c>
      <c r="C17" s="5">
        <v>2011</v>
      </c>
      <c r="D17" s="5" t="s">
        <v>387</v>
      </c>
      <c r="E17" s="5" t="s">
        <v>78</v>
      </c>
      <c r="F17" s="5" t="s">
        <v>563</v>
      </c>
    </row>
    <row r="18" spans="1:6" x14ac:dyDescent="0.3">
      <c r="A18" s="5" t="s">
        <v>435</v>
      </c>
      <c r="B18" s="5" t="s">
        <v>558</v>
      </c>
      <c r="C18" s="5">
        <v>2011</v>
      </c>
      <c r="D18" s="5" t="s">
        <v>387</v>
      </c>
      <c r="E18" s="5" t="s">
        <v>78</v>
      </c>
      <c r="F18" s="5" t="s">
        <v>563</v>
      </c>
    </row>
    <row r="19" spans="1:6" x14ac:dyDescent="0.3">
      <c r="A19" s="5" t="s">
        <v>436</v>
      </c>
      <c r="B19" s="5" t="s">
        <v>558</v>
      </c>
      <c r="C19" s="5">
        <v>2011</v>
      </c>
      <c r="D19" s="5" t="s">
        <v>387</v>
      </c>
      <c r="E19" s="5" t="s">
        <v>78</v>
      </c>
      <c r="F19" s="5" t="s">
        <v>563</v>
      </c>
    </row>
    <row r="20" spans="1:6" x14ac:dyDescent="0.3">
      <c r="A20" s="5" t="s">
        <v>447</v>
      </c>
      <c r="B20" s="5" t="s">
        <v>558</v>
      </c>
      <c r="C20" s="5">
        <v>2011</v>
      </c>
      <c r="D20" s="5" t="s">
        <v>387</v>
      </c>
      <c r="E20" s="5" t="s">
        <v>78</v>
      </c>
      <c r="F20" s="5" t="s">
        <v>560</v>
      </c>
    </row>
    <row r="21" spans="1:6" x14ac:dyDescent="0.3">
      <c r="A21" s="5" t="s">
        <v>446</v>
      </c>
      <c r="B21" s="5" t="s">
        <v>558</v>
      </c>
      <c r="C21" s="5">
        <v>2011</v>
      </c>
      <c r="D21" s="5" t="s">
        <v>387</v>
      </c>
      <c r="E21" s="5" t="s">
        <v>78</v>
      </c>
      <c r="F21" s="5" t="s">
        <v>560</v>
      </c>
    </row>
    <row r="22" spans="1:6" x14ac:dyDescent="0.3">
      <c r="A22" s="5" t="s">
        <v>445</v>
      </c>
      <c r="B22" s="5" t="s">
        <v>558</v>
      </c>
      <c r="C22" s="5">
        <v>2011</v>
      </c>
      <c r="D22" s="5" t="s">
        <v>387</v>
      </c>
      <c r="E22" s="5" t="s">
        <v>78</v>
      </c>
      <c r="F22" s="5" t="s">
        <v>560</v>
      </c>
    </row>
    <row r="23" spans="1:6" x14ac:dyDescent="0.3">
      <c r="A23" s="5" t="s">
        <v>439</v>
      </c>
      <c r="B23" s="5" t="s">
        <v>558</v>
      </c>
      <c r="C23" s="5">
        <v>2011</v>
      </c>
      <c r="D23" s="5" t="s">
        <v>387</v>
      </c>
      <c r="E23" s="5" t="s">
        <v>78</v>
      </c>
      <c r="F23" s="5" t="s">
        <v>559</v>
      </c>
    </row>
    <row r="24" spans="1:6" x14ac:dyDescent="0.3">
      <c r="A24" s="5" t="s">
        <v>438</v>
      </c>
      <c r="B24" s="5" t="s">
        <v>558</v>
      </c>
      <c r="C24" s="5">
        <v>2011</v>
      </c>
      <c r="D24" s="5" t="s">
        <v>387</v>
      </c>
      <c r="E24" s="5" t="s">
        <v>78</v>
      </c>
      <c r="F24" s="5" t="s">
        <v>559</v>
      </c>
    </row>
    <row r="25" spans="1:6" x14ac:dyDescent="0.3">
      <c r="A25" s="5" t="s">
        <v>441</v>
      </c>
      <c r="B25" s="5" t="s">
        <v>558</v>
      </c>
      <c r="C25" s="5">
        <v>2011</v>
      </c>
      <c r="D25" s="5" t="s">
        <v>387</v>
      </c>
      <c r="E25" s="5" t="s">
        <v>78</v>
      </c>
      <c r="F25" s="5" t="s">
        <v>562</v>
      </c>
    </row>
    <row r="26" spans="1:6" x14ac:dyDescent="0.3">
      <c r="A26" s="5" t="s">
        <v>442</v>
      </c>
      <c r="B26" s="5" t="s">
        <v>558</v>
      </c>
      <c r="C26" s="5">
        <v>2011</v>
      </c>
      <c r="D26" s="5" t="s">
        <v>387</v>
      </c>
      <c r="E26" s="5" t="s">
        <v>78</v>
      </c>
      <c r="F26" s="5" t="s">
        <v>562</v>
      </c>
    </row>
    <row r="27" spans="1:6" x14ac:dyDescent="0.3">
      <c r="A27" s="5" t="s">
        <v>444</v>
      </c>
      <c r="B27" s="5" t="s">
        <v>558</v>
      </c>
      <c r="C27" s="5">
        <v>2011</v>
      </c>
      <c r="D27" s="5" t="s">
        <v>387</v>
      </c>
      <c r="E27" s="5" t="s">
        <v>78</v>
      </c>
      <c r="F27" s="5" t="s">
        <v>560</v>
      </c>
    </row>
    <row r="28" spans="1:6" x14ac:dyDescent="0.3">
      <c r="A28" s="5" t="s">
        <v>440</v>
      </c>
      <c r="B28" s="5" t="s">
        <v>558</v>
      </c>
      <c r="C28" s="5">
        <v>2011</v>
      </c>
      <c r="D28" s="5" t="s">
        <v>387</v>
      </c>
      <c r="E28" s="5" t="s">
        <v>78</v>
      </c>
      <c r="F28" s="5" t="s">
        <v>559</v>
      </c>
    </row>
    <row r="29" spans="1:6" x14ac:dyDescent="0.3">
      <c r="A29" s="5" t="s">
        <v>448</v>
      </c>
      <c r="B29" s="5" t="s">
        <v>558</v>
      </c>
      <c r="C29" s="5">
        <v>2011</v>
      </c>
      <c r="D29" s="5" t="s">
        <v>387</v>
      </c>
      <c r="E29" s="5" t="s">
        <v>78</v>
      </c>
      <c r="F29" s="5" t="s">
        <v>559</v>
      </c>
    </row>
    <row r="30" spans="1:6" x14ac:dyDescent="0.3">
      <c r="A30" s="5" t="s">
        <v>456</v>
      </c>
      <c r="B30" s="5" t="s">
        <v>558</v>
      </c>
      <c r="C30" s="5">
        <v>2012</v>
      </c>
      <c r="D30" s="5" t="s">
        <v>387</v>
      </c>
      <c r="E30" s="5" t="s">
        <v>78</v>
      </c>
      <c r="F30" s="5" t="s">
        <v>562</v>
      </c>
    </row>
    <row r="31" spans="1:6" x14ac:dyDescent="0.3">
      <c r="A31" s="5" t="s">
        <v>452</v>
      </c>
      <c r="B31" s="5" t="s">
        <v>558</v>
      </c>
      <c r="C31" s="5">
        <v>2012</v>
      </c>
      <c r="D31" s="5" t="s">
        <v>387</v>
      </c>
      <c r="E31" s="5" t="s">
        <v>78</v>
      </c>
      <c r="F31" s="5" t="s">
        <v>564</v>
      </c>
    </row>
    <row r="32" spans="1:6" x14ac:dyDescent="0.3">
      <c r="A32" s="5" t="s">
        <v>462</v>
      </c>
      <c r="B32" s="5" t="s">
        <v>558</v>
      </c>
      <c r="C32" s="5">
        <v>2012</v>
      </c>
      <c r="D32" s="5" t="s">
        <v>387</v>
      </c>
      <c r="E32" s="5" t="s">
        <v>78</v>
      </c>
      <c r="F32" s="5" t="s">
        <v>564</v>
      </c>
    </row>
    <row r="33" spans="1:6" x14ac:dyDescent="0.3">
      <c r="A33" s="5" t="s">
        <v>450</v>
      </c>
      <c r="B33" s="5" t="s">
        <v>558</v>
      </c>
      <c r="C33" s="5">
        <v>2012</v>
      </c>
      <c r="D33" s="5" t="s">
        <v>387</v>
      </c>
      <c r="E33" s="5" t="s">
        <v>78</v>
      </c>
      <c r="F33" s="5" t="s">
        <v>563</v>
      </c>
    </row>
    <row r="34" spans="1:6" x14ac:dyDescent="0.3">
      <c r="A34" s="5" t="s">
        <v>451</v>
      </c>
      <c r="B34" s="5" t="s">
        <v>558</v>
      </c>
      <c r="C34" s="5">
        <v>2012</v>
      </c>
      <c r="D34" s="5" t="s">
        <v>387</v>
      </c>
      <c r="E34" s="5" t="s">
        <v>78</v>
      </c>
      <c r="F34" s="5" t="s">
        <v>563</v>
      </c>
    </row>
    <row r="35" spans="1:6" x14ac:dyDescent="0.3">
      <c r="A35" s="5" t="s">
        <v>463</v>
      </c>
      <c r="B35" s="5" t="s">
        <v>558</v>
      </c>
      <c r="C35" s="5">
        <v>2012</v>
      </c>
      <c r="D35" s="5" t="s">
        <v>387</v>
      </c>
      <c r="E35" s="5" t="s">
        <v>78</v>
      </c>
      <c r="F35" s="5" t="s">
        <v>561</v>
      </c>
    </row>
    <row r="36" spans="1:6" x14ac:dyDescent="0.3">
      <c r="A36" s="5" t="s">
        <v>460</v>
      </c>
      <c r="B36" s="5" t="s">
        <v>558</v>
      </c>
      <c r="C36" s="5">
        <v>2012</v>
      </c>
      <c r="D36" s="5" t="s">
        <v>387</v>
      </c>
      <c r="E36" s="5" t="s">
        <v>78</v>
      </c>
      <c r="F36" s="5" t="s">
        <v>560</v>
      </c>
    </row>
    <row r="37" spans="1:6" x14ac:dyDescent="0.3">
      <c r="A37" s="5" t="s">
        <v>461</v>
      </c>
      <c r="B37" s="5" t="s">
        <v>558</v>
      </c>
      <c r="C37" s="5">
        <v>2012</v>
      </c>
      <c r="D37" s="5" t="s">
        <v>387</v>
      </c>
      <c r="E37" s="5" t="s">
        <v>78</v>
      </c>
      <c r="F37" s="5" t="s">
        <v>560</v>
      </c>
    </row>
    <row r="38" spans="1:6" x14ac:dyDescent="0.3">
      <c r="A38" s="5" t="s">
        <v>458</v>
      </c>
      <c r="B38" s="5" t="s">
        <v>558</v>
      </c>
      <c r="C38" s="5">
        <v>2012</v>
      </c>
      <c r="D38" s="5" t="s">
        <v>387</v>
      </c>
      <c r="E38" s="5" t="s">
        <v>78</v>
      </c>
      <c r="F38" s="5" t="s">
        <v>560</v>
      </c>
    </row>
    <row r="39" spans="1:6" x14ac:dyDescent="0.3">
      <c r="A39" s="5" t="s">
        <v>453</v>
      </c>
      <c r="B39" s="5" t="s">
        <v>558</v>
      </c>
      <c r="C39" s="5">
        <v>2012</v>
      </c>
      <c r="D39" s="5" t="s">
        <v>387</v>
      </c>
      <c r="E39" s="5" t="s">
        <v>78</v>
      </c>
      <c r="F39" s="5" t="s">
        <v>564</v>
      </c>
    </row>
    <row r="40" spans="1:6" x14ac:dyDescent="0.3">
      <c r="A40" s="5" t="s">
        <v>454</v>
      </c>
      <c r="B40" s="5" t="s">
        <v>558</v>
      </c>
      <c r="C40" s="5">
        <v>2012</v>
      </c>
      <c r="D40" s="5" t="s">
        <v>387</v>
      </c>
      <c r="E40" s="5" t="s">
        <v>78</v>
      </c>
      <c r="F40" s="5" t="s">
        <v>564</v>
      </c>
    </row>
    <row r="41" spans="1:6" x14ac:dyDescent="0.3">
      <c r="A41" s="5" t="s">
        <v>455</v>
      </c>
      <c r="B41" s="5" t="s">
        <v>558</v>
      </c>
      <c r="C41" s="5">
        <v>2012</v>
      </c>
      <c r="D41" s="5" t="s">
        <v>387</v>
      </c>
      <c r="E41" s="5" t="s">
        <v>78</v>
      </c>
      <c r="F41" s="5" t="s">
        <v>562</v>
      </c>
    </row>
    <row r="42" spans="1:6" x14ac:dyDescent="0.3">
      <c r="A42" s="5" t="s">
        <v>457</v>
      </c>
      <c r="B42" s="5" t="s">
        <v>558</v>
      </c>
      <c r="C42" s="5">
        <v>2012</v>
      </c>
      <c r="D42" s="5" t="s">
        <v>387</v>
      </c>
      <c r="E42" s="5" t="s">
        <v>78</v>
      </c>
      <c r="F42" s="5" t="s">
        <v>562</v>
      </c>
    </row>
    <row r="43" spans="1:6" x14ac:dyDescent="0.3">
      <c r="A43" s="5" t="s">
        <v>459</v>
      </c>
      <c r="B43" s="5" t="s">
        <v>558</v>
      </c>
      <c r="C43" s="5">
        <v>2012</v>
      </c>
      <c r="D43" s="5" t="s">
        <v>387</v>
      </c>
      <c r="E43" s="5" t="s">
        <v>78</v>
      </c>
      <c r="F43" s="5" t="s">
        <v>560</v>
      </c>
    </row>
    <row r="44" spans="1:6" x14ac:dyDescent="0.3">
      <c r="A44" s="5" t="s">
        <v>449</v>
      </c>
      <c r="B44" s="5" t="s">
        <v>558</v>
      </c>
      <c r="C44" s="5">
        <v>2012</v>
      </c>
      <c r="D44" s="5" t="s">
        <v>387</v>
      </c>
      <c r="E44" s="5" t="s">
        <v>78</v>
      </c>
      <c r="F44" s="5" t="s">
        <v>563</v>
      </c>
    </row>
    <row r="45" spans="1:6" x14ac:dyDescent="0.3">
      <c r="A45" s="5" t="s">
        <v>467</v>
      </c>
      <c r="B45" s="5" t="s">
        <v>558</v>
      </c>
      <c r="C45" s="5">
        <v>2013</v>
      </c>
      <c r="D45" s="5" t="s">
        <v>387</v>
      </c>
      <c r="E45" s="5" t="s">
        <v>78</v>
      </c>
      <c r="F45" s="5" t="s">
        <v>564</v>
      </c>
    </row>
    <row r="46" spans="1:6" x14ac:dyDescent="0.3">
      <c r="A46" s="5" t="s">
        <v>464</v>
      </c>
      <c r="B46" s="5" t="s">
        <v>558</v>
      </c>
      <c r="C46" s="5">
        <v>2013</v>
      </c>
      <c r="D46" s="5" t="s">
        <v>387</v>
      </c>
      <c r="E46" s="5" t="s">
        <v>78</v>
      </c>
      <c r="F46" s="5" t="s">
        <v>563</v>
      </c>
    </row>
    <row r="47" spans="1:6" x14ac:dyDescent="0.3">
      <c r="A47" s="5" t="s">
        <v>465</v>
      </c>
      <c r="B47" s="5" t="s">
        <v>558</v>
      </c>
      <c r="C47" s="5">
        <v>2013</v>
      </c>
      <c r="D47" s="5" t="s">
        <v>387</v>
      </c>
      <c r="E47" s="5" t="s">
        <v>78</v>
      </c>
      <c r="F47" s="5" t="s">
        <v>563</v>
      </c>
    </row>
    <row r="48" spans="1:6" x14ac:dyDescent="0.3">
      <c r="A48" s="5" t="s">
        <v>466</v>
      </c>
      <c r="B48" s="5" t="s">
        <v>558</v>
      </c>
      <c r="C48" s="5">
        <v>2013</v>
      </c>
      <c r="D48" s="5" t="s">
        <v>387</v>
      </c>
      <c r="E48" s="5" t="s">
        <v>78</v>
      </c>
      <c r="F48" s="5" t="s">
        <v>563</v>
      </c>
    </row>
    <row r="49" spans="1:6" x14ac:dyDescent="0.3">
      <c r="A49" s="5" t="s">
        <v>472</v>
      </c>
      <c r="B49" s="5" t="s">
        <v>558</v>
      </c>
      <c r="C49" s="5">
        <v>2013</v>
      </c>
      <c r="D49" s="5" t="s">
        <v>387</v>
      </c>
      <c r="E49" s="5" t="s">
        <v>78</v>
      </c>
      <c r="F49" s="5" t="s">
        <v>560</v>
      </c>
    </row>
    <row r="50" spans="1:6" x14ac:dyDescent="0.3">
      <c r="A50" s="5" t="s">
        <v>471</v>
      </c>
      <c r="B50" s="5" t="s">
        <v>558</v>
      </c>
      <c r="C50" s="5">
        <v>2013</v>
      </c>
      <c r="D50" s="5" t="s">
        <v>387</v>
      </c>
      <c r="E50" s="5" t="s">
        <v>78</v>
      </c>
      <c r="F50" s="5" t="s">
        <v>560</v>
      </c>
    </row>
    <row r="51" spans="1:6" x14ac:dyDescent="0.3">
      <c r="A51" s="5" t="s">
        <v>477</v>
      </c>
      <c r="B51" s="5" t="s">
        <v>558</v>
      </c>
      <c r="C51" s="5">
        <v>2013</v>
      </c>
      <c r="D51" s="5" t="s">
        <v>387</v>
      </c>
      <c r="E51" s="5" t="s">
        <v>78</v>
      </c>
      <c r="F51" s="5" t="s">
        <v>560</v>
      </c>
    </row>
    <row r="52" spans="1:6" x14ac:dyDescent="0.3">
      <c r="A52" s="5" t="s">
        <v>475</v>
      </c>
      <c r="B52" s="5" t="s">
        <v>558</v>
      </c>
      <c r="C52" s="5">
        <v>2013</v>
      </c>
      <c r="D52" s="5" t="s">
        <v>387</v>
      </c>
      <c r="E52" s="5" t="s">
        <v>78</v>
      </c>
      <c r="F52" s="5" t="s">
        <v>562</v>
      </c>
    </row>
    <row r="53" spans="1:6" x14ac:dyDescent="0.3">
      <c r="A53" s="5" t="s">
        <v>474</v>
      </c>
      <c r="B53" s="5" t="s">
        <v>558</v>
      </c>
      <c r="C53" s="5">
        <v>2013</v>
      </c>
      <c r="D53" s="5" t="s">
        <v>387</v>
      </c>
      <c r="E53" s="5" t="s">
        <v>78</v>
      </c>
      <c r="F53" s="5" t="s">
        <v>562</v>
      </c>
    </row>
    <row r="54" spans="1:6" x14ac:dyDescent="0.3">
      <c r="A54" s="5" t="s">
        <v>473</v>
      </c>
      <c r="B54" s="5" t="s">
        <v>558</v>
      </c>
      <c r="C54" s="5">
        <v>2013</v>
      </c>
      <c r="D54" s="5" t="s">
        <v>387</v>
      </c>
      <c r="E54" s="5" t="s">
        <v>78</v>
      </c>
      <c r="F54" s="5" t="s">
        <v>562</v>
      </c>
    </row>
    <row r="55" spans="1:6" x14ac:dyDescent="0.3">
      <c r="A55" s="5" t="s">
        <v>470</v>
      </c>
      <c r="B55" s="5" t="s">
        <v>558</v>
      </c>
      <c r="C55" s="5">
        <v>2013</v>
      </c>
      <c r="D55" s="5" t="s">
        <v>387</v>
      </c>
      <c r="E55" s="5" t="s">
        <v>78</v>
      </c>
      <c r="F55" s="5" t="s">
        <v>560</v>
      </c>
    </row>
    <row r="56" spans="1:6" x14ac:dyDescent="0.3">
      <c r="A56" s="5" t="s">
        <v>468</v>
      </c>
      <c r="B56" s="5" t="s">
        <v>558</v>
      </c>
      <c r="C56" s="5">
        <v>2013</v>
      </c>
      <c r="D56" s="5" t="s">
        <v>387</v>
      </c>
      <c r="E56" s="5" t="s">
        <v>78</v>
      </c>
      <c r="F56" s="5" t="s">
        <v>564</v>
      </c>
    </row>
    <row r="57" spans="1:6" x14ac:dyDescent="0.3">
      <c r="A57" s="5" t="s">
        <v>476</v>
      </c>
      <c r="B57" s="5" t="s">
        <v>558</v>
      </c>
      <c r="C57" s="5">
        <v>2013</v>
      </c>
      <c r="D57" s="5" t="s">
        <v>387</v>
      </c>
      <c r="E57" s="5" t="s">
        <v>78</v>
      </c>
      <c r="F57" s="5" t="s">
        <v>564</v>
      </c>
    </row>
    <row r="58" spans="1:6" x14ac:dyDescent="0.3">
      <c r="A58" s="5" t="s">
        <v>469</v>
      </c>
      <c r="B58" s="5" t="s">
        <v>558</v>
      </c>
      <c r="C58" s="5">
        <v>2013</v>
      </c>
      <c r="D58" s="5" t="s">
        <v>387</v>
      </c>
      <c r="E58" s="5" t="s">
        <v>78</v>
      </c>
      <c r="F58" s="5" t="s">
        <v>564</v>
      </c>
    </row>
    <row r="59" spans="1:6" x14ac:dyDescent="0.3">
      <c r="A59" s="5" t="s">
        <v>483</v>
      </c>
      <c r="B59" s="5" t="s">
        <v>558</v>
      </c>
      <c r="C59" s="5">
        <v>2014</v>
      </c>
      <c r="D59" s="5" t="s">
        <v>387</v>
      </c>
      <c r="E59" s="5" t="s">
        <v>78</v>
      </c>
      <c r="F59" s="5" t="s">
        <v>560</v>
      </c>
    </row>
    <row r="60" spans="1:6" x14ac:dyDescent="0.3">
      <c r="A60" s="5" t="s">
        <v>481</v>
      </c>
      <c r="B60" s="5" t="s">
        <v>558</v>
      </c>
      <c r="C60" s="5">
        <v>2014</v>
      </c>
      <c r="D60" s="5" t="s">
        <v>387</v>
      </c>
      <c r="E60" s="5" t="s">
        <v>78</v>
      </c>
      <c r="F60" s="5" t="s">
        <v>563</v>
      </c>
    </row>
    <row r="61" spans="1:6" x14ac:dyDescent="0.3">
      <c r="A61" s="5" t="s">
        <v>479</v>
      </c>
      <c r="B61" s="5" t="s">
        <v>558</v>
      </c>
      <c r="C61" s="5">
        <v>2014</v>
      </c>
      <c r="D61" s="5" t="s">
        <v>387</v>
      </c>
      <c r="E61" s="5" t="s">
        <v>78</v>
      </c>
      <c r="F61" s="5" t="s">
        <v>563</v>
      </c>
    </row>
    <row r="62" spans="1:6" x14ac:dyDescent="0.3">
      <c r="A62" s="5" t="s">
        <v>480</v>
      </c>
      <c r="B62" s="5" t="s">
        <v>558</v>
      </c>
      <c r="C62" s="5">
        <v>2014</v>
      </c>
      <c r="D62" s="5" t="s">
        <v>387</v>
      </c>
      <c r="E62" s="5" t="s">
        <v>78</v>
      </c>
      <c r="F62" s="5" t="s">
        <v>563</v>
      </c>
    </row>
    <row r="63" spans="1:6" x14ac:dyDescent="0.3">
      <c r="A63" s="5" t="s">
        <v>482</v>
      </c>
      <c r="B63" s="5" t="s">
        <v>558</v>
      </c>
      <c r="C63" s="5">
        <v>2014</v>
      </c>
      <c r="D63" s="5" t="s">
        <v>387</v>
      </c>
      <c r="E63" s="5" t="s">
        <v>78</v>
      </c>
      <c r="F63" s="5" t="s">
        <v>560</v>
      </c>
    </row>
    <row r="64" spans="1:6" x14ac:dyDescent="0.3">
      <c r="A64" s="5" t="s">
        <v>484</v>
      </c>
      <c r="B64" s="5" t="s">
        <v>558</v>
      </c>
      <c r="C64" s="5">
        <v>2014</v>
      </c>
      <c r="D64" s="5" t="s">
        <v>387</v>
      </c>
      <c r="E64" s="5" t="s">
        <v>78</v>
      </c>
      <c r="F64" s="5" t="s">
        <v>560</v>
      </c>
    </row>
    <row r="65" spans="1:6" x14ac:dyDescent="0.3">
      <c r="A65" s="5" t="s">
        <v>488</v>
      </c>
      <c r="B65" s="5" t="s">
        <v>558</v>
      </c>
      <c r="C65" s="5">
        <v>2014</v>
      </c>
      <c r="D65" s="5" t="s">
        <v>387</v>
      </c>
      <c r="E65" s="5" t="s">
        <v>78</v>
      </c>
      <c r="F65" s="5" t="s">
        <v>560</v>
      </c>
    </row>
    <row r="66" spans="1:6" x14ac:dyDescent="0.3">
      <c r="A66" s="5" t="s">
        <v>478</v>
      </c>
      <c r="B66" s="5" t="s">
        <v>558</v>
      </c>
      <c r="C66" s="5">
        <v>2014</v>
      </c>
      <c r="D66" s="5" t="s">
        <v>387</v>
      </c>
      <c r="E66" s="5" t="s">
        <v>78</v>
      </c>
      <c r="F66" s="5" t="s">
        <v>564</v>
      </c>
    </row>
    <row r="67" spans="1:6" x14ac:dyDescent="0.3">
      <c r="A67" s="5" t="s">
        <v>486</v>
      </c>
      <c r="B67" s="5" t="s">
        <v>558</v>
      </c>
      <c r="C67" s="5">
        <v>2014</v>
      </c>
      <c r="D67" s="5" t="s">
        <v>387</v>
      </c>
      <c r="E67" s="5" t="s">
        <v>78</v>
      </c>
      <c r="F67" s="5" t="s">
        <v>562</v>
      </c>
    </row>
    <row r="68" spans="1:6" x14ac:dyDescent="0.3">
      <c r="A68" s="5" t="s">
        <v>485</v>
      </c>
      <c r="B68" s="5" t="s">
        <v>558</v>
      </c>
      <c r="C68" s="5">
        <v>2014</v>
      </c>
      <c r="D68" s="5" t="s">
        <v>387</v>
      </c>
      <c r="E68" s="5" t="s">
        <v>78</v>
      </c>
      <c r="F68" s="5" t="s">
        <v>562</v>
      </c>
    </row>
    <row r="69" spans="1:6" x14ac:dyDescent="0.3">
      <c r="A69" s="5" t="s">
        <v>487</v>
      </c>
      <c r="B69" s="5" t="s">
        <v>558</v>
      </c>
      <c r="C69" s="5">
        <v>2014</v>
      </c>
      <c r="D69" s="5" t="s">
        <v>387</v>
      </c>
      <c r="E69" s="5" t="s">
        <v>78</v>
      </c>
      <c r="F69" s="5" t="s">
        <v>562</v>
      </c>
    </row>
    <row r="70" spans="1:6" x14ac:dyDescent="0.3">
      <c r="A70" s="5" t="s">
        <v>489</v>
      </c>
      <c r="B70" s="5" t="s">
        <v>558</v>
      </c>
      <c r="C70" s="5">
        <v>2014</v>
      </c>
      <c r="D70" s="5" t="s">
        <v>387</v>
      </c>
      <c r="E70" s="5" t="s">
        <v>78</v>
      </c>
      <c r="F70" s="5" t="s">
        <v>564</v>
      </c>
    </row>
    <row r="71" spans="1:6" x14ac:dyDescent="0.3">
      <c r="A71" s="5" t="s">
        <v>497</v>
      </c>
      <c r="B71" s="5" t="s">
        <v>558</v>
      </c>
      <c r="C71" s="5">
        <v>2015</v>
      </c>
      <c r="D71" s="5" t="s">
        <v>387</v>
      </c>
      <c r="E71" s="5" t="s">
        <v>78</v>
      </c>
      <c r="F71" s="5" t="s">
        <v>559</v>
      </c>
    </row>
    <row r="72" spans="1:6" x14ac:dyDescent="0.3">
      <c r="A72" s="5" t="s">
        <v>495</v>
      </c>
      <c r="B72" s="5" t="s">
        <v>558</v>
      </c>
      <c r="C72" s="5">
        <v>2015</v>
      </c>
      <c r="D72" s="5" t="s">
        <v>387</v>
      </c>
      <c r="E72" s="5" t="s">
        <v>78</v>
      </c>
      <c r="F72" s="5" t="s">
        <v>559</v>
      </c>
    </row>
    <row r="73" spans="1:6" x14ac:dyDescent="0.3">
      <c r="A73" s="5" t="s">
        <v>493</v>
      </c>
      <c r="B73" s="5" t="s">
        <v>558</v>
      </c>
      <c r="C73" s="5">
        <v>2015</v>
      </c>
      <c r="D73" s="5" t="s">
        <v>387</v>
      </c>
      <c r="E73" s="5" t="s">
        <v>78</v>
      </c>
      <c r="F73" s="5" t="s">
        <v>560</v>
      </c>
    </row>
    <row r="74" spans="1:6" x14ac:dyDescent="0.3">
      <c r="A74" s="5" t="s">
        <v>491</v>
      </c>
      <c r="B74" s="5" t="s">
        <v>558</v>
      </c>
      <c r="C74" s="5">
        <v>2015</v>
      </c>
      <c r="D74" s="5" t="s">
        <v>387</v>
      </c>
      <c r="E74" s="5" t="s">
        <v>78</v>
      </c>
      <c r="F74" s="5" t="s">
        <v>563</v>
      </c>
    </row>
    <row r="75" spans="1:6" x14ac:dyDescent="0.3">
      <c r="A75" s="5" t="s">
        <v>499</v>
      </c>
      <c r="B75" s="5" t="s">
        <v>558</v>
      </c>
      <c r="C75" s="5">
        <v>2015</v>
      </c>
      <c r="D75" s="5" t="s">
        <v>387</v>
      </c>
      <c r="E75" s="5" t="s">
        <v>78</v>
      </c>
      <c r="F75" s="5" t="s">
        <v>564</v>
      </c>
    </row>
    <row r="76" spans="1:6" x14ac:dyDescent="0.3">
      <c r="A76" s="5" t="s">
        <v>498</v>
      </c>
      <c r="B76" s="5" t="s">
        <v>558</v>
      </c>
      <c r="C76" s="5">
        <v>2015</v>
      </c>
      <c r="D76" s="5" t="s">
        <v>387</v>
      </c>
      <c r="E76" s="5" t="s">
        <v>78</v>
      </c>
      <c r="F76" s="5" t="s">
        <v>564</v>
      </c>
    </row>
    <row r="77" spans="1:6" x14ac:dyDescent="0.3">
      <c r="A77" s="5" t="s">
        <v>496</v>
      </c>
      <c r="B77" s="5" t="s">
        <v>558</v>
      </c>
      <c r="C77" s="5">
        <v>2015</v>
      </c>
      <c r="D77" s="5" t="s">
        <v>387</v>
      </c>
      <c r="E77" s="5" t="s">
        <v>78</v>
      </c>
      <c r="F77" s="5" t="s">
        <v>559</v>
      </c>
    </row>
    <row r="78" spans="1:6" x14ac:dyDescent="0.3">
      <c r="A78" s="5" t="s">
        <v>490</v>
      </c>
      <c r="B78" s="5" t="s">
        <v>558</v>
      </c>
      <c r="C78" s="5">
        <v>2015</v>
      </c>
      <c r="D78" s="5" t="s">
        <v>387</v>
      </c>
      <c r="E78" s="5" t="s">
        <v>78</v>
      </c>
      <c r="F78" s="5" t="s">
        <v>564</v>
      </c>
    </row>
    <row r="79" spans="1:6" x14ac:dyDescent="0.3">
      <c r="A79" s="5" t="s">
        <v>500</v>
      </c>
      <c r="B79" s="5" t="s">
        <v>558</v>
      </c>
      <c r="C79" s="5">
        <v>2015</v>
      </c>
      <c r="D79" s="5" t="s">
        <v>387</v>
      </c>
      <c r="E79" s="5" t="s">
        <v>78</v>
      </c>
      <c r="F79" s="5" t="s">
        <v>560</v>
      </c>
    </row>
    <row r="80" spans="1:6" x14ac:dyDescent="0.3">
      <c r="A80" s="5" t="s">
        <v>494</v>
      </c>
      <c r="B80" s="5" t="s">
        <v>558</v>
      </c>
      <c r="C80" s="5">
        <v>2015</v>
      </c>
      <c r="D80" s="5" t="s">
        <v>387</v>
      </c>
      <c r="E80" s="5" t="s">
        <v>78</v>
      </c>
      <c r="F80" s="5" t="s">
        <v>560</v>
      </c>
    </row>
    <row r="81" spans="1:6" x14ac:dyDescent="0.3">
      <c r="A81" s="5" t="s">
        <v>492</v>
      </c>
      <c r="B81" s="5" t="s">
        <v>558</v>
      </c>
      <c r="C81" s="5">
        <v>2015</v>
      </c>
      <c r="D81" s="5" t="s">
        <v>387</v>
      </c>
      <c r="E81" s="5" t="s">
        <v>78</v>
      </c>
      <c r="F81" s="5" t="s">
        <v>560</v>
      </c>
    </row>
    <row r="82" spans="1:6" x14ac:dyDescent="0.3">
      <c r="A82" s="5" t="s">
        <v>506</v>
      </c>
      <c r="B82" s="5" t="s">
        <v>558</v>
      </c>
      <c r="C82" s="5">
        <v>2016</v>
      </c>
      <c r="D82" s="5" t="s">
        <v>387</v>
      </c>
      <c r="E82" s="5" t="s">
        <v>78</v>
      </c>
      <c r="F82" s="5" t="s">
        <v>559</v>
      </c>
    </row>
    <row r="83" spans="1:6" x14ac:dyDescent="0.3">
      <c r="A83" s="5" t="s">
        <v>501</v>
      </c>
      <c r="B83" s="5" t="s">
        <v>558</v>
      </c>
      <c r="C83" s="5">
        <v>2016</v>
      </c>
      <c r="D83" s="5" t="s">
        <v>387</v>
      </c>
      <c r="E83" s="5" t="s">
        <v>78</v>
      </c>
      <c r="F83" s="5" t="s">
        <v>565</v>
      </c>
    </row>
    <row r="84" spans="1:6" x14ac:dyDescent="0.3">
      <c r="A84" s="5" t="s">
        <v>502</v>
      </c>
      <c r="B84" s="5" t="s">
        <v>558</v>
      </c>
      <c r="C84" s="5">
        <v>2016</v>
      </c>
      <c r="D84" s="5" t="s">
        <v>387</v>
      </c>
      <c r="E84" s="5" t="s">
        <v>78</v>
      </c>
      <c r="F84" s="5" t="s">
        <v>566</v>
      </c>
    </row>
    <row r="85" spans="1:6" x14ac:dyDescent="0.3">
      <c r="A85" s="5" t="s">
        <v>509</v>
      </c>
      <c r="B85" s="5" t="s">
        <v>558</v>
      </c>
      <c r="C85" s="5">
        <v>2016</v>
      </c>
      <c r="D85" s="5" t="s">
        <v>387</v>
      </c>
      <c r="E85" s="5" t="s">
        <v>78</v>
      </c>
      <c r="F85" s="5" t="s">
        <v>566</v>
      </c>
    </row>
    <row r="86" spans="1:6" x14ac:dyDescent="0.3">
      <c r="A86" s="5" t="s">
        <v>505</v>
      </c>
      <c r="B86" s="5" t="s">
        <v>558</v>
      </c>
      <c r="C86" s="5">
        <v>2016</v>
      </c>
      <c r="D86" s="5" t="s">
        <v>387</v>
      </c>
      <c r="E86" s="5" t="s">
        <v>78</v>
      </c>
      <c r="F86" s="5" t="s">
        <v>560</v>
      </c>
    </row>
    <row r="87" spans="1:6" x14ac:dyDescent="0.3">
      <c r="A87" s="5" t="s">
        <v>503</v>
      </c>
      <c r="B87" s="5" t="s">
        <v>558</v>
      </c>
      <c r="C87" s="5">
        <v>2016</v>
      </c>
      <c r="D87" s="5" t="s">
        <v>387</v>
      </c>
      <c r="E87" s="5" t="s">
        <v>78</v>
      </c>
      <c r="F87" s="5" t="s">
        <v>560</v>
      </c>
    </row>
    <row r="88" spans="1:6" x14ac:dyDescent="0.3">
      <c r="A88" s="5" t="s">
        <v>510</v>
      </c>
      <c r="B88" s="5" t="s">
        <v>558</v>
      </c>
      <c r="C88" s="5">
        <v>2016</v>
      </c>
      <c r="D88" s="5" t="s">
        <v>387</v>
      </c>
      <c r="E88" s="5" t="s">
        <v>78</v>
      </c>
      <c r="F88" s="5" t="s">
        <v>560</v>
      </c>
    </row>
    <row r="89" spans="1:6" x14ac:dyDescent="0.3">
      <c r="A89" s="5" t="s">
        <v>504</v>
      </c>
      <c r="B89" s="5" t="s">
        <v>558</v>
      </c>
      <c r="C89" s="5">
        <v>2016</v>
      </c>
      <c r="D89" s="5" t="s">
        <v>387</v>
      </c>
      <c r="E89" s="5" t="s">
        <v>78</v>
      </c>
      <c r="F89" s="5" t="s">
        <v>560</v>
      </c>
    </row>
    <row r="90" spans="1:6" x14ac:dyDescent="0.3">
      <c r="A90" s="5" t="s">
        <v>508</v>
      </c>
      <c r="B90" s="5" t="s">
        <v>558</v>
      </c>
      <c r="C90" s="5">
        <v>2016</v>
      </c>
      <c r="D90" s="5" t="s">
        <v>387</v>
      </c>
      <c r="E90" s="5" t="s">
        <v>78</v>
      </c>
      <c r="F90" s="5" t="s">
        <v>559</v>
      </c>
    </row>
    <row r="91" spans="1:6" x14ac:dyDescent="0.3">
      <c r="A91" s="5" t="s">
        <v>507</v>
      </c>
      <c r="B91" s="5" t="s">
        <v>558</v>
      </c>
      <c r="C91" s="5">
        <v>2016</v>
      </c>
      <c r="D91" s="5" t="s">
        <v>387</v>
      </c>
      <c r="E91" s="5" t="s">
        <v>78</v>
      </c>
      <c r="F91" s="5" t="s">
        <v>559</v>
      </c>
    </row>
    <row r="92" spans="1:6" x14ac:dyDescent="0.3">
      <c r="A92" s="5" t="s">
        <v>516</v>
      </c>
      <c r="B92" s="5" t="s">
        <v>558</v>
      </c>
      <c r="C92" s="5">
        <v>2017</v>
      </c>
      <c r="D92" s="5" t="s">
        <v>387</v>
      </c>
      <c r="E92" s="5" t="s">
        <v>78</v>
      </c>
      <c r="F92" s="5" t="s">
        <v>559</v>
      </c>
    </row>
    <row r="93" spans="1:6" x14ac:dyDescent="0.3">
      <c r="A93" s="5" t="s">
        <v>513</v>
      </c>
      <c r="B93" s="5" t="s">
        <v>558</v>
      </c>
      <c r="C93" s="5">
        <v>2017</v>
      </c>
      <c r="D93" s="5" t="s">
        <v>387</v>
      </c>
      <c r="E93" s="5" t="s">
        <v>78</v>
      </c>
      <c r="F93" s="5" t="s">
        <v>566</v>
      </c>
    </row>
    <row r="94" spans="1:6" x14ac:dyDescent="0.3">
      <c r="A94" s="5" t="s">
        <v>512</v>
      </c>
      <c r="B94" s="5" t="s">
        <v>558</v>
      </c>
      <c r="C94" s="5">
        <v>2017</v>
      </c>
      <c r="D94" s="5" t="s">
        <v>387</v>
      </c>
      <c r="E94" s="5" t="s">
        <v>78</v>
      </c>
      <c r="F94" s="5" t="s">
        <v>559</v>
      </c>
    </row>
    <row r="95" spans="1:6" x14ac:dyDescent="0.3">
      <c r="A95" s="5" t="s">
        <v>511</v>
      </c>
      <c r="B95" s="5" t="s">
        <v>558</v>
      </c>
      <c r="C95" s="5">
        <v>2017</v>
      </c>
      <c r="D95" s="5" t="s">
        <v>387</v>
      </c>
      <c r="E95" s="5" t="s">
        <v>78</v>
      </c>
      <c r="F95" s="5" t="s">
        <v>566</v>
      </c>
    </row>
    <row r="96" spans="1:6" x14ac:dyDescent="0.3">
      <c r="A96" s="5" t="s">
        <v>520</v>
      </c>
      <c r="B96" s="5" t="s">
        <v>558</v>
      </c>
      <c r="C96" s="5">
        <v>2017</v>
      </c>
      <c r="D96" s="5" t="s">
        <v>387</v>
      </c>
      <c r="E96" s="5" t="s">
        <v>78</v>
      </c>
      <c r="F96" s="5" t="s">
        <v>560</v>
      </c>
    </row>
    <row r="97" spans="1:6" x14ac:dyDescent="0.3">
      <c r="A97" s="5" t="s">
        <v>518</v>
      </c>
      <c r="B97" s="5" t="s">
        <v>558</v>
      </c>
      <c r="C97" s="5">
        <v>2017</v>
      </c>
      <c r="D97" s="5" t="s">
        <v>387</v>
      </c>
      <c r="E97" s="5" t="s">
        <v>78</v>
      </c>
      <c r="F97" s="5" t="s">
        <v>560</v>
      </c>
    </row>
    <row r="98" spans="1:6" x14ac:dyDescent="0.3">
      <c r="A98" s="5" t="s">
        <v>519</v>
      </c>
      <c r="B98" s="5" t="s">
        <v>558</v>
      </c>
      <c r="C98" s="5">
        <v>2017</v>
      </c>
      <c r="D98" s="5" t="s">
        <v>387</v>
      </c>
      <c r="E98" s="5" t="s">
        <v>78</v>
      </c>
      <c r="F98" s="5" t="s">
        <v>560</v>
      </c>
    </row>
    <row r="99" spans="1:6" x14ac:dyDescent="0.3">
      <c r="A99" s="5" t="s">
        <v>515</v>
      </c>
      <c r="B99" s="5" t="s">
        <v>558</v>
      </c>
      <c r="C99" s="5">
        <v>2017</v>
      </c>
      <c r="D99" s="5" t="s">
        <v>387</v>
      </c>
      <c r="E99" s="5" t="s">
        <v>78</v>
      </c>
      <c r="F99" s="5" t="s">
        <v>559</v>
      </c>
    </row>
    <row r="100" spans="1:6" x14ac:dyDescent="0.3">
      <c r="A100" s="5" t="s">
        <v>517</v>
      </c>
      <c r="B100" s="5" t="s">
        <v>558</v>
      </c>
      <c r="C100" s="5">
        <v>2017</v>
      </c>
      <c r="D100" s="5" t="s">
        <v>387</v>
      </c>
      <c r="E100" s="5" t="s">
        <v>78</v>
      </c>
      <c r="F100" s="5" t="s">
        <v>559</v>
      </c>
    </row>
    <row r="101" spans="1:6" x14ac:dyDescent="0.3">
      <c r="A101" s="5" t="s">
        <v>521</v>
      </c>
      <c r="B101" s="5" t="s">
        <v>558</v>
      </c>
      <c r="C101" s="5">
        <v>2017</v>
      </c>
      <c r="D101" s="5" t="s">
        <v>387</v>
      </c>
      <c r="E101" s="5" t="s">
        <v>78</v>
      </c>
      <c r="F101" s="5" t="s">
        <v>566</v>
      </c>
    </row>
    <row r="102" spans="1:6" x14ac:dyDescent="0.3">
      <c r="A102" s="5" t="s">
        <v>514</v>
      </c>
      <c r="B102" s="5" t="s">
        <v>558</v>
      </c>
      <c r="C102" s="5">
        <v>2017</v>
      </c>
      <c r="D102" s="5" t="s">
        <v>387</v>
      </c>
      <c r="E102" s="5" t="s">
        <v>78</v>
      </c>
      <c r="F102" s="5" t="s">
        <v>566</v>
      </c>
    </row>
    <row r="103" spans="1:6" x14ac:dyDescent="0.3">
      <c r="A103" s="5" t="s">
        <v>530</v>
      </c>
      <c r="B103" s="5" t="s">
        <v>558</v>
      </c>
      <c r="C103" s="5">
        <v>2018</v>
      </c>
      <c r="D103" s="5" t="s">
        <v>387</v>
      </c>
      <c r="E103" s="5" t="s">
        <v>78</v>
      </c>
      <c r="F103" s="5" t="s">
        <v>566</v>
      </c>
    </row>
    <row r="104" spans="1:6" x14ac:dyDescent="0.3">
      <c r="A104" s="5" t="s">
        <v>524</v>
      </c>
      <c r="B104" s="5" t="s">
        <v>558</v>
      </c>
      <c r="C104" s="5">
        <v>2018</v>
      </c>
      <c r="D104" s="5" t="s">
        <v>387</v>
      </c>
      <c r="E104" s="5" t="s">
        <v>78</v>
      </c>
      <c r="F104" s="5" t="s">
        <v>566</v>
      </c>
    </row>
    <row r="105" spans="1:6" x14ac:dyDescent="0.3">
      <c r="A105" s="5" t="s">
        <v>528</v>
      </c>
      <c r="B105" s="5" t="s">
        <v>558</v>
      </c>
      <c r="C105" s="5">
        <v>2018</v>
      </c>
      <c r="D105" s="5" t="s">
        <v>387</v>
      </c>
      <c r="E105" s="5" t="s">
        <v>78</v>
      </c>
      <c r="F105" s="5" t="s">
        <v>566</v>
      </c>
    </row>
    <row r="106" spans="1:6" x14ac:dyDescent="0.3">
      <c r="A106" s="5" t="s">
        <v>523</v>
      </c>
      <c r="B106" s="5" t="s">
        <v>558</v>
      </c>
      <c r="C106" s="5">
        <v>2018</v>
      </c>
      <c r="D106" s="5" t="s">
        <v>387</v>
      </c>
      <c r="E106" s="5" t="s">
        <v>78</v>
      </c>
      <c r="F106" s="5" t="s">
        <v>567</v>
      </c>
    </row>
    <row r="107" spans="1:6" x14ac:dyDescent="0.3">
      <c r="A107" s="5" t="s">
        <v>522</v>
      </c>
      <c r="B107" s="5" t="s">
        <v>558</v>
      </c>
      <c r="C107" s="5">
        <v>2018</v>
      </c>
      <c r="D107" s="5" t="s">
        <v>387</v>
      </c>
      <c r="E107" s="5" t="s">
        <v>78</v>
      </c>
      <c r="F107" s="5" t="s">
        <v>566</v>
      </c>
    </row>
    <row r="108" spans="1:6" x14ac:dyDescent="0.3">
      <c r="A108" s="5" t="s">
        <v>529</v>
      </c>
      <c r="B108" s="5" t="s">
        <v>558</v>
      </c>
      <c r="C108" s="5">
        <v>2018</v>
      </c>
      <c r="D108" s="5" t="s">
        <v>387</v>
      </c>
      <c r="E108" s="5" t="s">
        <v>78</v>
      </c>
      <c r="F108" s="5" t="s">
        <v>560</v>
      </c>
    </row>
    <row r="109" spans="1:6" x14ac:dyDescent="0.3">
      <c r="A109" s="5" t="s">
        <v>525</v>
      </c>
      <c r="B109" s="5" t="s">
        <v>558</v>
      </c>
      <c r="C109" s="5">
        <v>2018</v>
      </c>
      <c r="D109" s="5" t="s">
        <v>387</v>
      </c>
      <c r="E109" s="5" t="s">
        <v>78</v>
      </c>
      <c r="F109" s="5" t="s">
        <v>560</v>
      </c>
    </row>
    <row r="110" spans="1:6" x14ac:dyDescent="0.3">
      <c r="A110" s="5" t="s">
        <v>526</v>
      </c>
      <c r="B110" s="5" t="s">
        <v>558</v>
      </c>
      <c r="C110" s="5">
        <v>2018</v>
      </c>
      <c r="D110" s="5" t="s">
        <v>387</v>
      </c>
      <c r="E110" s="5" t="s">
        <v>78</v>
      </c>
      <c r="F110" s="5" t="s">
        <v>560</v>
      </c>
    </row>
    <row r="111" spans="1:6" x14ac:dyDescent="0.3">
      <c r="A111" s="5" t="s">
        <v>527</v>
      </c>
      <c r="B111" s="5" t="s">
        <v>558</v>
      </c>
      <c r="C111" s="5">
        <v>2018</v>
      </c>
      <c r="D111" s="5" t="s">
        <v>387</v>
      </c>
      <c r="E111" s="5" t="s">
        <v>78</v>
      </c>
      <c r="F111" s="5" t="s">
        <v>566</v>
      </c>
    </row>
    <row r="112" spans="1:6" x14ac:dyDescent="0.3">
      <c r="A112" s="5" t="s">
        <v>540</v>
      </c>
      <c r="B112" s="5" t="s">
        <v>558</v>
      </c>
      <c r="C112" s="5">
        <v>2019</v>
      </c>
      <c r="D112" s="5" t="s">
        <v>387</v>
      </c>
      <c r="E112" s="5" t="s">
        <v>78</v>
      </c>
      <c r="F112" s="5" t="s">
        <v>566</v>
      </c>
    </row>
    <row r="113" spans="1:6" x14ac:dyDescent="0.3">
      <c r="A113" s="5" t="s">
        <v>535</v>
      </c>
      <c r="B113" s="5" t="s">
        <v>558</v>
      </c>
      <c r="C113" s="5">
        <v>2019</v>
      </c>
      <c r="D113" s="5" t="s">
        <v>387</v>
      </c>
      <c r="E113" s="5" t="s">
        <v>78</v>
      </c>
      <c r="F113" s="5" t="s">
        <v>566</v>
      </c>
    </row>
    <row r="114" spans="1:6" x14ac:dyDescent="0.3">
      <c r="A114" s="5" t="s">
        <v>537</v>
      </c>
      <c r="B114" s="5" t="s">
        <v>558</v>
      </c>
      <c r="C114" s="5">
        <v>2019</v>
      </c>
      <c r="D114" s="5" t="s">
        <v>387</v>
      </c>
      <c r="E114" s="5" t="s">
        <v>78</v>
      </c>
      <c r="F114" s="5" t="s">
        <v>560</v>
      </c>
    </row>
    <row r="115" spans="1:6" x14ac:dyDescent="0.3">
      <c r="A115" s="5" t="s">
        <v>539</v>
      </c>
      <c r="B115" s="5" t="s">
        <v>558</v>
      </c>
      <c r="C115" s="5">
        <v>2019</v>
      </c>
      <c r="D115" s="5" t="s">
        <v>387</v>
      </c>
      <c r="E115" s="5" t="s">
        <v>78</v>
      </c>
      <c r="F115" s="5" t="s">
        <v>562</v>
      </c>
    </row>
    <row r="116" spans="1:6" x14ac:dyDescent="0.3">
      <c r="A116" s="5" t="s">
        <v>536</v>
      </c>
      <c r="B116" s="5" t="s">
        <v>558</v>
      </c>
      <c r="C116" s="5">
        <v>2019</v>
      </c>
      <c r="D116" s="5" t="s">
        <v>387</v>
      </c>
      <c r="E116" s="5" t="s">
        <v>78</v>
      </c>
      <c r="F116" s="5" t="s">
        <v>560</v>
      </c>
    </row>
    <row r="117" spans="1:6" x14ac:dyDescent="0.3">
      <c r="A117" s="5" t="s">
        <v>538</v>
      </c>
      <c r="B117" s="5" t="s">
        <v>558</v>
      </c>
      <c r="C117" s="5">
        <v>2019</v>
      </c>
      <c r="D117" s="5" t="s">
        <v>387</v>
      </c>
      <c r="E117" s="5" t="s">
        <v>78</v>
      </c>
      <c r="F117" s="5" t="s">
        <v>560</v>
      </c>
    </row>
    <row r="118" spans="1:6" x14ac:dyDescent="0.3">
      <c r="A118" s="5" t="s">
        <v>532</v>
      </c>
      <c r="B118" s="5" t="s">
        <v>558</v>
      </c>
      <c r="C118" s="5">
        <v>2019</v>
      </c>
      <c r="D118" s="5" t="s">
        <v>387</v>
      </c>
      <c r="E118" s="5" t="s">
        <v>78</v>
      </c>
      <c r="F118" s="5" t="s">
        <v>562</v>
      </c>
    </row>
    <row r="119" spans="1:6" x14ac:dyDescent="0.3">
      <c r="A119" s="5" t="s">
        <v>533</v>
      </c>
      <c r="B119" s="5" t="s">
        <v>558</v>
      </c>
      <c r="C119" s="5">
        <v>2019</v>
      </c>
      <c r="D119" s="5" t="s">
        <v>387</v>
      </c>
      <c r="E119" s="5" t="s">
        <v>78</v>
      </c>
      <c r="F119" s="5" t="s">
        <v>566</v>
      </c>
    </row>
    <row r="120" spans="1:6" x14ac:dyDescent="0.3">
      <c r="A120" s="5" t="s">
        <v>534</v>
      </c>
      <c r="B120" s="5" t="s">
        <v>558</v>
      </c>
      <c r="C120" s="5">
        <v>2019</v>
      </c>
      <c r="D120" s="5" t="s">
        <v>387</v>
      </c>
      <c r="E120" s="5" t="s">
        <v>78</v>
      </c>
      <c r="F120" s="5" t="s">
        <v>566</v>
      </c>
    </row>
    <row r="121" spans="1:6" x14ac:dyDescent="0.3">
      <c r="A121" s="5" t="s">
        <v>531</v>
      </c>
      <c r="B121" s="5" t="s">
        <v>558</v>
      </c>
      <c r="C121" s="5">
        <v>2019</v>
      </c>
      <c r="D121" s="5" t="s">
        <v>387</v>
      </c>
      <c r="E121" s="5" t="s">
        <v>78</v>
      </c>
      <c r="F121" s="5" t="s">
        <v>566</v>
      </c>
    </row>
    <row r="122" spans="1:6" x14ac:dyDescent="0.3">
      <c r="A122" s="5" t="s">
        <v>552</v>
      </c>
      <c r="B122" s="5" t="s">
        <v>558</v>
      </c>
      <c r="C122" s="5">
        <v>2020</v>
      </c>
      <c r="D122" s="5" t="s">
        <v>387</v>
      </c>
      <c r="E122" s="5" t="s">
        <v>78</v>
      </c>
      <c r="F122" s="5" t="s">
        <v>566</v>
      </c>
    </row>
    <row r="123" spans="1:6" x14ac:dyDescent="0.3">
      <c r="A123" s="5" t="s">
        <v>550</v>
      </c>
      <c r="B123" s="5" t="s">
        <v>558</v>
      </c>
      <c r="C123" s="5">
        <v>2020</v>
      </c>
      <c r="D123" s="5" t="s">
        <v>387</v>
      </c>
      <c r="E123" s="5" t="s">
        <v>78</v>
      </c>
      <c r="F123" s="5" t="s">
        <v>566</v>
      </c>
    </row>
    <row r="124" spans="1:6" x14ac:dyDescent="0.3">
      <c r="A124" s="5" t="s">
        <v>551</v>
      </c>
      <c r="B124" s="5" t="s">
        <v>558</v>
      </c>
      <c r="C124" s="5">
        <v>2020</v>
      </c>
      <c r="D124" s="5" t="s">
        <v>387</v>
      </c>
      <c r="E124" s="5" t="s">
        <v>78</v>
      </c>
      <c r="F124" s="5" t="s">
        <v>566</v>
      </c>
    </row>
    <row r="125" spans="1:6" x14ac:dyDescent="0.3">
      <c r="A125" s="5" t="s">
        <v>555</v>
      </c>
      <c r="B125" s="5" t="s">
        <v>558</v>
      </c>
      <c r="C125" s="5">
        <v>2020</v>
      </c>
      <c r="D125" s="5" t="s">
        <v>387</v>
      </c>
      <c r="E125" s="5" t="s">
        <v>78</v>
      </c>
      <c r="F125" s="5" t="s">
        <v>560</v>
      </c>
    </row>
    <row r="126" spans="1:6" x14ac:dyDescent="0.3">
      <c r="A126" s="5" t="s">
        <v>553</v>
      </c>
      <c r="B126" s="5" t="s">
        <v>558</v>
      </c>
      <c r="C126" s="5">
        <v>2020</v>
      </c>
      <c r="D126" s="5" t="s">
        <v>387</v>
      </c>
      <c r="E126" s="5" t="s">
        <v>78</v>
      </c>
      <c r="F126" s="5" t="s">
        <v>560</v>
      </c>
    </row>
    <row r="127" spans="1:6" x14ac:dyDescent="0.3">
      <c r="A127" s="5" t="s">
        <v>556</v>
      </c>
      <c r="B127" s="5" t="s">
        <v>558</v>
      </c>
      <c r="C127" s="5">
        <v>2020</v>
      </c>
      <c r="D127" s="5" t="s">
        <v>387</v>
      </c>
      <c r="E127" s="5" t="s">
        <v>78</v>
      </c>
      <c r="F127" s="5" t="s">
        <v>566</v>
      </c>
    </row>
    <row r="128" spans="1:6" x14ac:dyDescent="0.3">
      <c r="A128" s="5" t="s">
        <v>554</v>
      </c>
      <c r="B128" s="5" t="s">
        <v>558</v>
      </c>
      <c r="C128" s="5">
        <v>2020</v>
      </c>
      <c r="D128" s="5" t="s">
        <v>387</v>
      </c>
      <c r="E128" s="5" t="s">
        <v>78</v>
      </c>
      <c r="F128" s="5" t="s">
        <v>560</v>
      </c>
    </row>
    <row r="129" spans="1:6" x14ac:dyDescent="0.3">
      <c r="A129" s="5" t="s">
        <v>545</v>
      </c>
      <c r="B129" s="5" t="s">
        <v>558</v>
      </c>
      <c r="C129" s="5">
        <v>2021</v>
      </c>
      <c r="D129" s="5" t="s">
        <v>387</v>
      </c>
      <c r="E129" s="5" t="s">
        <v>78</v>
      </c>
      <c r="F129" s="5" t="s">
        <v>560</v>
      </c>
    </row>
    <row r="130" spans="1:6" x14ac:dyDescent="0.3">
      <c r="A130" s="5" t="s">
        <v>543</v>
      </c>
      <c r="B130" s="5" t="s">
        <v>558</v>
      </c>
      <c r="C130" s="5">
        <v>2021</v>
      </c>
      <c r="D130" s="5" t="s">
        <v>387</v>
      </c>
      <c r="E130" s="5" t="s">
        <v>78</v>
      </c>
      <c r="F130" s="5" t="s">
        <v>559</v>
      </c>
    </row>
    <row r="131" spans="1:6" x14ac:dyDescent="0.3">
      <c r="A131" s="5" t="s">
        <v>541</v>
      </c>
      <c r="B131" s="5" t="s">
        <v>558</v>
      </c>
      <c r="C131" s="5">
        <v>2021</v>
      </c>
      <c r="D131" s="5" t="s">
        <v>387</v>
      </c>
      <c r="E131" s="5" t="s">
        <v>78</v>
      </c>
      <c r="F131" s="5" t="s">
        <v>559</v>
      </c>
    </row>
    <row r="132" spans="1:6" x14ac:dyDescent="0.3">
      <c r="A132" s="5" t="s">
        <v>548</v>
      </c>
      <c r="B132" s="5" t="s">
        <v>558</v>
      </c>
      <c r="C132" s="5">
        <v>2021</v>
      </c>
      <c r="D132" s="5" t="s">
        <v>387</v>
      </c>
      <c r="E132" s="5" t="s">
        <v>78</v>
      </c>
      <c r="F132" s="5" t="s">
        <v>560</v>
      </c>
    </row>
    <row r="133" spans="1:6" x14ac:dyDescent="0.3">
      <c r="A133" s="5" t="s">
        <v>546</v>
      </c>
      <c r="B133" s="5" t="s">
        <v>558</v>
      </c>
      <c r="C133" s="5">
        <v>2021</v>
      </c>
      <c r="D133" s="5" t="s">
        <v>387</v>
      </c>
      <c r="E133" s="5" t="s">
        <v>78</v>
      </c>
      <c r="F133" s="5" t="s">
        <v>560</v>
      </c>
    </row>
    <row r="134" spans="1:6" x14ac:dyDescent="0.3">
      <c r="A134" s="5" t="s">
        <v>547</v>
      </c>
      <c r="B134" s="5" t="s">
        <v>558</v>
      </c>
      <c r="C134" s="5">
        <v>2021</v>
      </c>
      <c r="D134" s="5" t="s">
        <v>387</v>
      </c>
      <c r="E134" s="5" t="s">
        <v>78</v>
      </c>
      <c r="F134" s="5" t="s">
        <v>560</v>
      </c>
    </row>
    <row r="135" spans="1:6" x14ac:dyDescent="0.3">
      <c r="A135" s="5" t="s">
        <v>549</v>
      </c>
      <c r="B135" s="5" t="s">
        <v>558</v>
      </c>
      <c r="C135" s="5">
        <v>2021</v>
      </c>
      <c r="D135" s="5" t="s">
        <v>387</v>
      </c>
      <c r="E135" s="5" t="s">
        <v>78</v>
      </c>
      <c r="F135" s="5" t="s">
        <v>564</v>
      </c>
    </row>
    <row r="136" spans="1:6" x14ac:dyDescent="0.3">
      <c r="A136" s="5" t="s">
        <v>542</v>
      </c>
      <c r="B136" s="5" t="s">
        <v>558</v>
      </c>
      <c r="C136" s="5">
        <v>2021</v>
      </c>
      <c r="D136" s="5" t="s">
        <v>387</v>
      </c>
      <c r="E136" s="5" t="s">
        <v>78</v>
      </c>
      <c r="F136" s="5" t="s">
        <v>559</v>
      </c>
    </row>
    <row r="137" spans="1:6" x14ac:dyDescent="0.3">
      <c r="A137" s="5" t="s">
        <v>544</v>
      </c>
      <c r="B137" s="5" t="s">
        <v>558</v>
      </c>
      <c r="C137" s="5">
        <v>2021</v>
      </c>
      <c r="D137" s="5" t="s">
        <v>387</v>
      </c>
      <c r="E137" s="5" t="s">
        <v>78</v>
      </c>
      <c r="F137" s="5" t="s">
        <v>559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988-347D-4E88-A861-35F0B6E0DBA6}">
  <dimension ref="A1:Q682"/>
  <sheetViews>
    <sheetView topLeftCell="B1" workbookViewId="0">
      <selection activeCell="G3" sqref="G3"/>
    </sheetView>
  </sheetViews>
  <sheetFormatPr defaultRowHeight="14.5" x14ac:dyDescent="0.35"/>
  <cols>
    <col min="1" max="1" width="24" bestFit="1" customWidth="1"/>
    <col min="2" max="2" width="11.453125" bestFit="1" customWidth="1"/>
    <col min="3" max="3" width="20.26953125" style="3" bestFit="1" customWidth="1"/>
    <col min="15" max="15" width="24" bestFit="1" customWidth="1"/>
    <col min="16" max="16" width="9.7265625" bestFit="1" customWidth="1"/>
    <col min="17" max="17" width="18.54296875" bestFit="1" customWidth="1"/>
  </cols>
  <sheetData>
    <row r="1" spans="1:17" s="3" customFormat="1" x14ac:dyDescent="0.35">
      <c r="C1" s="6" t="s">
        <v>420</v>
      </c>
    </row>
    <row r="4" spans="1:17" x14ac:dyDescent="0.35">
      <c r="A4" s="1" t="s">
        <v>5</v>
      </c>
      <c r="B4" s="1" t="s">
        <v>7</v>
      </c>
      <c r="C4" t="s">
        <v>48</v>
      </c>
      <c r="D4" t="s">
        <v>50</v>
      </c>
      <c r="E4" t="s">
        <v>51</v>
      </c>
      <c r="O4" s="1" t="s">
        <v>6</v>
      </c>
      <c r="P4" s="1" t="s">
        <v>8</v>
      </c>
      <c r="Q4" t="s">
        <v>49</v>
      </c>
    </row>
    <row r="5" spans="1:17" x14ac:dyDescent="0.35">
      <c r="A5" s="3" t="s">
        <v>189</v>
      </c>
      <c r="B5" s="3">
        <v>104586</v>
      </c>
      <c r="C5" s="4">
        <v>13</v>
      </c>
      <c r="D5">
        <f t="shared" ref="D5:D68" si="0">IFERROR(VLOOKUP(A5,O:P,2,FALSE),0)</f>
        <v>104586</v>
      </c>
      <c r="E5" s="2">
        <f>B5/(B5+D5)</f>
        <v>0.5</v>
      </c>
      <c r="O5" s="3" t="s">
        <v>113</v>
      </c>
      <c r="P5" s="3">
        <v>105246</v>
      </c>
      <c r="Q5" s="4">
        <v>14</v>
      </c>
    </row>
    <row r="6" spans="1:17" x14ac:dyDescent="0.35">
      <c r="A6" s="3" t="s">
        <v>192</v>
      </c>
      <c r="B6" s="3">
        <v>103997</v>
      </c>
      <c r="C6" s="4">
        <v>13</v>
      </c>
      <c r="D6">
        <f t="shared" si="0"/>
        <v>103997</v>
      </c>
      <c r="E6" s="2">
        <f t="shared" ref="E6:E69" si="1">B6/(B6+D6)</f>
        <v>0.5</v>
      </c>
      <c r="O6" s="3" t="s">
        <v>150</v>
      </c>
      <c r="P6" s="3">
        <v>104131</v>
      </c>
      <c r="Q6" s="4">
        <v>11</v>
      </c>
    </row>
    <row r="7" spans="1:17" x14ac:dyDescent="0.35">
      <c r="A7" s="3" t="s">
        <v>172</v>
      </c>
      <c r="B7" s="3">
        <v>103401</v>
      </c>
      <c r="C7" s="4">
        <v>12</v>
      </c>
      <c r="D7">
        <f t="shared" si="0"/>
        <v>103401</v>
      </c>
      <c r="E7" s="2">
        <f t="shared" si="1"/>
        <v>0.5</v>
      </c>
      <c r="O7" s="3" t="s">
        <v>247</v>
      </c>
      <c r="P7" s="3">
        <v>105413</v>
      </c>
      <c r="Q7" s="4">
        <v>11</v>
      </c>
    </row>
    <row r="8" spans="1:17" x14ac:dyDescent="0.35">
      <c r="A8" s="3" t="s">
        <v>143</v>
      </c>
      <c r="B8" s="3">
        <v>105590</v>
      </c>
      <c r="C8" s="4">
        <v>12</v>
      </c>
      <c r="D8">
        <f t="shared" si="0"/>
        <v>105590</v>
      </c>
      <c r="E8" s="2">
        <f t="shared" si="1"/>
        <v>0.5</v>
      </c>
      <c r="O8" s="3" t="s">
        <v>147</v>
      </c>
      <c r="P8" s="3">
        <v>105116</v>
      </c>
      <c r="Q8" s="4">
        <v>11</v>
      </c>
    </row>
    <row r="9" spans="1:17" x14ac:dyDescent="0.35">
      <c r="A9" s="3" t="s">
        <v>233</v>
      </c>
      <c r="B9" s="3">
        <v>103813</v>
      </c>
      <c r="C9" s="4">
        <v>11</v>
      </c>
      <c r="D9">
        <f t="shared" si="0"/>
        <v>0</v>
      </c>
      <c r="E9" s="2">
        <f t="shared" si="1"/>
        <v>1</v>
      </c>
      <c r="O9" s="3" t="s">
        <v>129</v>
      </c>
      <c r="P9" s="3">
        <v>106210</v>
      </c>
      <c r="Q9" s="4">
        <v>10</v>
      </c>
    </row>
    <row r="10" spans="1:17" x14ac:dyDescent="0.35">
      <c r="A10" s="3" t="s">
        <v>114</v>
      </c>
      <c r="B10" s="3">
        <v>105433</v>
      </c>
      <c r="C10" s="4">
        <v>11</v>
      </c>
      <c r="D10">
        <f t="shared" si="0"/>
        <v>105433</v>
      </c>
      <c r="E10" s="2">
        <f t="shared" si="1"/>
        <v>0.5</v>
      </c>
      <c r="O10" s="3" t="s">
        <v>158</v>
      </c>
      <c r="P10" s="3">
        <v>102904</v>
      </c>
      <c r="Q10" s="4">
        <v>10</v>
      </c>
    </row>
    <row r="11" spans="1:17" x14ac:dyDescent="0.35">
      <c r="A11" s="3" t="s">
        <v>109</v>
      </c>
      <c r="B11" s="3">
        <v>105596</v>
      </c>
      <c r="C11" s="4">
        <v>10</v>
      </c>
      <c r="D11">
        <f t="shared" si="0"/>
        <v>105596</v>
      </c>
      <c r="E11" s="2">
        <f t="shared" si="1"/>
        <v>0.5</v>
      </c>
      <c r="O11" s="3" t="s">
        <v>143</v>
      </c>
      <c r="P11" s="3">
        <v>105590</v>
      </c>
      <c r="Q11" s="4">
        <v>9</v>
      </c>
    </row>
    <row r="12" spans="1:17" x14ac:dyDescent="0.35">
      <c r="A12" s="3" t="s">
        <v>132</v>
      </c>
      <c r="B12" s="3">
        <v>104455</v>
      </c>
      <c r="C12" s="4">
        <v>10</v>
      </c>
      <c r="D12">
        <f t="shared" si="0"/>
        <v>104455</v>
      </c>
      <c r="E12" s="2">
        <f t="shared" si="1"/>
        <v>0.5</v>
      </c>
      <c r="O12" s="3" t="s">
        <v>134</v>
      </c>
      <c r="P12" s="3">
        <v>202398</v>
      </c>
      <c r="Q12" s="4">
        <v>9</v>
      </c>
    </row>
    <row r="13" spans="1:17" x14ac:dyDescent="0.35">
      <c r="A13" s="3" t="s">
        <v>112</v>
      </c>
      <c r="B13" s="3">
        <v>103902</v>
      </c>
      <c r="C13" s="4">
        <v>10</v>
      </c>
      <c r="D13">
        <f t="shared" si="0"/>
        <v>103902</v>
      </c>
      <c r="E13" s="2">
        <f t="shared" si="1"/>
        <v>0.5</v>
      </c>
      <c r="O13" s="3" t="s">
        <v>214</v>
      </c>
      <c r="P13" s="3">
        <v>106050</v>
      </c>
      <c r="Q13" s="4">
        <v>9</v>
      </c>
    </row>
    <row r="14" spans="1:17" x14ac:dyDescent="0.35">
      <c r="A14" s="3" t="s">
        <v>124</v>
      </c>
      <c r="B14" s="3">
        <v>105613</v>
      </c>
      <c r="C14" s="4">
        <v>10</v>
      </c>
      <c r="D14">
        <f t="shared" si="0"/>
        <v>105613</v>
      </c>
      <c r="E14" s="2">
        <f t="shared" si="1"/>
        <v>0.5</v>
      </c>
      <c r="O14" s="3" t="s">
        <v>132</v>
      </c>
      <c r="P14" s="3">
        <v>104455</v>
      </c>
      <c r="Q14" s="4">
        <v>9</v>
      </c>
    </row>
    <row r="15" spans="1:17" x14ac:dyDescent="0.35">
      <c r="A15" s="3" t="s">
        <v>128</v>
      </c>
      <c r="B15" s="3">
        <v>104797</v>
      </c>
      <c r="C15" s="4">
        <v>10</v>
      </c>
      <c r="D15">
        <f t="shared" si="0"/>
        <v>104797</v>
      </c>
      <c r="E15" s="2">
        <f t="shared" si="1"/>
        <v>0.5</v>
      </c>
      <c r="O15" s="3" t="s">
        <v>112</v>
      </c>
      <c r="P15" s="3">
        <v>103902</v>
      </c>
      <c r="Q15" s="4">
        <v>9</v>
      </c>
    </row>
    <row r="16" spans="1:17" x14ac:dyDescent="0.35">
      <c r="A16" s="3" t="s">
        <v>113</v>
      </c>
      <c r="B16" s="3">
        <v>105246</v>
      </c>
      <c r="C16" s="4">
        <v>9</v>
      </c>
      <c r="D16">
        <f t="shared" si="0"/>
        <v>105246</v>
      </c>
      <c r="E16" s="2">
        <f t="shared" si="1"/>
        <v>0.5</v>
      </c>
      <c r="O16" s="3" t="s">
        <v>189</v>
      </c>
      <c r="P16" s="3">
        <v>104586</v>
      </c>
      <c r="Q16" s="4">
        <v>9</v>
      </c>
    </row>
    <row r="17" spans="1:17" x14ac:dyDescent="0.35">
      <c r="A17" s="3" t="s">
        <v>121</v>
      </c>
      <c r="B17" s="3">
        <v>106361</v>
      </c>
      <c r="C17" s="4">
        <v>9</v>
      </c>
      <c r="D17">
        <f t="shared" si="0"/>
        <v>106361</v>
      </c>
      <c r="E17" s="2">
        <f t="shared" si="1"/>
        <v>0.5</v>
      </c>
      <c r="O17" s="3" t="s">
        <v>209</v>
      </c>
      <c r="P17" s="3">
        <v>105133</v>
      </c>
      <c r="Q17" s="4">
        <v>8</v>
      </c>
    </row>
    <row r="18" spans="1:17" x14ac:dyDescent="0.35">
      <c r="A18" s="3" t="s">
        <v>129</v>
      </c>
      <c r="B18" s="3">
        <v>106210</v>
      </c>
      <c r="C18" s="4">
        <v>9</v>
      </c>
      <c r="D18">
        <f t="shared" si="0"/>
        <v>106210</v>
      </c>
      <c r="E18" s="2">
        <f t="shared" si="1"/>
        <v>0.5</v>
      </c>
      <c r="O18" s="3" t="s">
        <v>109</v>
      </c>
      <c r="P18" s="3">
        <v>105596</v>
      </c>
      <c r="Q18" s="4">
        <v>8</v>
      </c>
    </row>
    <row r="19" spans="1:17" x14ac:dyDescent="0.35">
      <c r="A19" s="3" t="s">
        <v>147</v>
      </c>
      <c r="B19" s="3">
        <v>105116</v>
      </c>
      <c r="C19" s="4">
        <v>9</v>
      </c>
      <c r="D19">
        <f t="shared" si="0"/>
        <v>105116</v>
      </c>
      <c r="E19" s="2">
        <f t="shared" si="1"/>
        <v>0.5</v>
      </c>
      <c r="O19" s="3" t="s">
        <v>215</v>
      </c>
      <c r="P19" s="3">
        <v>126234</v>
      </c>
      <c r="Q19" s="4">
        <v>7</v>
      </c>
    </row>
    <row r="20" spans="1:17" x14ac:dyDescent="0.35">
      <c r="A20" s="3" t="s">
        <v>110</v>
      </c>
      <c r="B20" s="3">
        <v>104607</v>
      </c>
      <c r="C20" s="4">
        <v>8</v>
      </c>
      <c r="D20">
        <f t="shared" si="0"/>
        <v>104607</v>
      </c>
      <c r="E20" s="2">
        <f t="shared" si="1"/>
        <v>0.5</v>
      </c>
      <c r="O20" s="3" t="s">
        <v>167</v>
      </c>
      <c r="P20" s="3">
        <v>105222</v>
      </c>
      <c r="Q20" s="4">
        <v>7</v>
      </c>
    </row>
    <row r="21" spans="1:17" x14ac:dyDescent="0.35">
      <c r="A21" s="3" t="s">
        <v>103</v>
      </c>
      <c r="B21" s="3">
        <v>116985</v>
      </c>
      <c r="C21" s="4">
        <v>7</v>
      </c>
      <c r="D21">
        <f t="shared" si="0"/>
        <v>116985</v>
      </c>
      <c r="E21" s="2">
        <f t="shared" si="1"/>
        <v>0.5</v>
      </c>
      <c r="O21" s="3" t="s">
        <v>174</v>
      </c>
      <c r="P21" s="3">
        <v>105978</v>
      </c>
      <c r="Q21" s="4">
        <v>7</v>
      </c>
    </row>
    <row r="22" spans="1:17" x14ac:dyDescent="0.35">
      <c r="A22" s="3" t="s">
        <v>209</v>
      </c>
      <c r="B22" s="3">
        <v>105133</v>
      </c>
      <c r="C22" s="4">
        <v>7</v>
      </c>
      <c r="D22">
        <f t="shared" si="0"/>
        <v>105133</v>
      </c>
      <c r="E22" s="2">
        <f t="shared" si="1"/>
        <v>0.5</v>
      </c>
      <c r="O22" s="3" t="s">
        <v>244</v>
      </c>
      <c r="P22" s="3">
        <v>103748</v>
      </c>
      <c r="Q22" s="4">
        <v>7</v>
      </c>
    </row>
    <row r="23" spans="1:17" x14ac:dyDescent="0.35">
      <c r="A23" s="3" t="s">
        <v>145</v>
      </c>
      <c r="B23" s="3">
        <v>104932</v>
      </c>
      <c r="C23" s="4">
        <v>7</v>
      </c>
      <c r="D23">
        <f t="shared" si="0"/>
        <v>104932</v>
      </c>
      <c r="E23" s="2">
        <f t="shared" si="1"/>
        <v>0.5</v>
      </c>
      <c r="O23" s="3" t="s">
        <v>205</v>
      </c>
      <c r="P23" s="3">
        <v>104890</v>
      </c>
      <c r="Q23" s="4">
        <v>6</v>
      </c>
    </row>
    <row r="24" spans="1:17" x14ac:dyDescent="0.35">
      <c r="A24" s="3" t="s">
        <v>288</v>
      </c>
      <c r="B24" s="3">
        <v>144645</v>
      </c>
      <c r="C24" s="4">
        <v>7</v>
      </c>
      <c r="D24">
        <f t="shared" si="0"/>
        <v>144645</v>
      </c>
      <c r="E24" s="2">
        <f t="shared" si="1"/>
        <v>0.5</v>
      </c>
      <c r="O24" s="3" t="s">
        <v>139</v>
      </c>
      <c r="P24" s="3">
        <v>105421</v>
      </c>
      <c r="Q24" s="4">
        <v>6</v>
      </c>
    </row>
    <row r="25" spans="1:17" x14ac:dyDescent="0.35">
      <c r="A25" s="3" t="s">
        <v>3</v>
      </c>
      <c r="B25" s="3">
        <v>105047</v>
      </c>
      <c r="C25" s="4">
        <v>7</v>
      </c>
      <c r="D25">
        <f t="shared" si="0"/>
        <v>105047</v>
      </c>
      <c r="E25" s="2">
        <f t="shared" si="1"/>
        <v>0.5</v>
      </c>
      <c r="O25" s="3" t="s">
        <v>342</v>
      </c>
      <c r="P25" s="3">
        <v>207938</v>
      </c>
      <c r="Q25" s="4">
        <v>6</v>
      </c>
    </row>
    <row r="26" spans="1:17" x14ac:dyDescent="0.35">
      <c r="A26" s="3" t="s">
        <v>0</v>
      </c>
      <c r="B26" s="3">
        <v>200108</v>
      </c>
      <c r="C26" s="4">
        <v>7</v>
      </c>
      <c r="D26">
        <f t="shared" si="0"/>
        <v>200108</v>
      </c>
      <c r="E26" s="2">
        <f t="shared" si="1"/>
        <v>0.5</v>
      </c>
      <c r="O26" s="3" t="s">
        <v>192</v>
      </c>
      <c r="P26" s="3">
        <v>103997</v>
      </c>
      <c r="Q26" s="4">
        <v>6</v>
      </c>
    </row>
    <row r="27" spans="1:17" x14ac:dyDescent="0.35">
      <c r="A27" s="3" t="s">
        <v>244</v>
      </c>
      <c r="B27" s="3">
        <v>103748</v>
      </c>
      <c r="C27" s="4">
        <v>6</v>
      </c>
      <c r="D27">
        <f t="shared" si="0"/>
        <v>103748</v>
      </c>
      <c r="E27" s="2">
        <f t="shared" si="1"/>
        <v>0.5</v>
      </c>
      <c r="O27" s="3" t="s">
        <v>251</v>
      </c>
      <c r="P27" s="3">
        <v>105657</v>
      </c>
      <c r="Q27" s="4">
        <v>6</v>
      </c>
    </row>
    <row r="28" spans="1:17" x14ac:dyDescent="0.35">
      <c r="A28" s="3" t="s">
        <v>323</v>
      </c>
      <c r="B28" s="3">
        <v>104563</v>
      </c>
      <c r="C28" s="4">
        <v>6</v>
      </c>
      <c r="D28">
        <f t="shared" si="0"/>
        <v>104563</v>
      </c>
      <c r="E28" s="2">
        <f t="shared" si="1"/>
        <v>0.5</v>
      </c>
      <c r="O28" s="3" t="s">
        <v>171</v>
      </c>
      <c r="P28" s="3">
        <v>104371</v>
      </c>
      <c r="Q28" s="4">
        <v>6</v>
      </c>
    </row>
    <row r="29" spans="1:17" x14ac:dyDescent="0.35">
      <c r="A29" s="3" t="s">
        <v>214</v>
      </c>
      <c r="B29" s="3">
        <v>106050</v>
      </c>
      <c r="C29" s="4">
        <v>6</v>
      </c>
      <c r="D29">
        <f t="shared" si="0"/>
        <v>106050</v>
      </c>
      <c r="E29" s="2">
        <f t="shared" si="1"/>
        <v>0.5</v>
      </c>
      <c r="O29" s="3" t="s">
        <v>136</v>
      </c>
      <c r="P29" s="3">
        <v>200309</v>
      </c>
      <c r="Q29" s="4">
        <v>6</v>
      </c>
    </row>
    <row r="30" spans="1:17" x14ac:dyDescent="0.35">
      <c r="A30" s="3" t="s">
        <v>111</v>
      </c>
      <c r="B30" s="3">
        <v>105376</v>
      </c>
      <c r="C30" s="4">
        <v>6</v>
      </c>
      <c r="D30">
        <f t="shared" si="0"/>
        <v>105376</v>
      </c>
      <c r="E30" s="2">
        <f t="shared" si="1"/>
        <v>0.5</v>
      </c>
      <c r="O30" s="3" t="s">
        <v>324</v>
      </c>
      <c r="P30" s="3">
        <v>202227</v>
      </c>
      <c r="Q30" s="4">
        <v>5</v>
      </c>
    </row>
    <row r="31" spans="1:17" x14ac:dyDescent="0.35">
      <c r="A31" s="3" t="s">
        <v>150</v>
      </c>
      <c r="B31" s="3">
        <v>104131</v>
      </c>
      <c r="C31" s="4">
        <v>6</v>
      </c>
      <c r="D31">
        <f t="shared" si="0"/>
        <v>104131</v>
      </c>
      <c r="E31" s="2">
        <f t="shared" si="1"/>
        <v>0.5</v>
      </c>
      <c r="O31" s="3" t="s">
        <v>124</v>
      </c>
      <c r="P31" s="3">
        <v>105613</v>
      </c>
      <c r="Q31" s="4">
        <v>5</v>
      </c>
    </row>
    <row r="32" spans="1:17" x14ac:dyDescent="0.35">
      <c r="A32" s="3" t="s">
        <v>176</v>
      </c>
      <c r="B32" s="3">
        <v>103862</v>
      </c>
      <c r="C32" s="4">
        <v>6</v>
      </c>
      <c r="D32">
        <f t="shared" si="0"/>
        <v>103862</v>
      </c>
      <c r="E32" s="2">
        <f t="shared" si="1"/>
        <v>0.5</v>
      </c>
      <c r="O32" s="3" t="s">
        <v>196</v>
      </c>
      <c r="P32" s="3">
        <v>104743</v>
      </c>
      <c r="Q32" s="4">
        <v>5</v>
      </c>
    </row>
    <row r="33" spans="1:17" x14ac:dyDescent="0.35">
      <c r="A33" s="3" t="s">
        <v>201</v>
      </c>
      <c r="B33" s="3">
        <v>103708</v>
      </c>
      <c r="C33" s="4">
        <v>6</v>
      </c>
      <c r="D33">
        <f t="shared" si="0"/>
        <v>103708</v>
      </c>
      <c r="E33" s="2">
        <f t="shared" si="1"/>
        <v>0.5</v>
      </c>
      <c r="O33" s="3" t="s">
        <v>159</v>
      </c>
      <c r="P33" s="3">
        <v>103503</v>
      </c>
      <c r="Q33" s="4">
        <v>5</v>
      </c>
    </row>
    <row r="34" spans="1:17" x14ac:dyDescent="0.35">
      <c r="A34" s="3" t="s">
        <v>331</v>
      </c>
      <c r="B34" s="3">
        <v>207830</v>
      </c>
      <c r="C34" s="4">
        <v>6</v>
      </c>
      <c r="D34">
        <f t="shared" si="0"/>
        <v>207830</v>
      </c>
      <c r="E34" s="2">
        <f t="shared" si="1"/>
        <v>0.5</v>
      </c>
      <c r="O34" s="3" t="s">
        <v>295</v>
      </c>
      <c r="P34" s="3">
        <v>106377</v>
      </c>
      <c r="Q34" s="4">
        <v>5</v>
      </c>
    </row>
    <row r="35" spans="1:17" x14ac:dyDescent="0.35">
      <c r="A35" s="3" t="s">
        <v>247</v>
      </c>
      <c r="B35" s="3">
        <v>105413</v>
      </c>
      <c r="C35" s="4">
        <v>5</v>
      </c>
      <c r="D35">
        <f t="shared" si="0"/>
        <v>105413</v>
      </c>
      <c r="E35" s="2">
        <f t="shared" si="1"/>
        <v>0.5</v>
      </c>
      <c r="O35" s="3" t="s">
        <v>358</v>
      </c>
      <c r="P35" s="3">
        <v>200541</v>
      </c>
      <c r="Q35" s="4">
        <v>5</v>
      </c>
    </row>
    <row r="36" spans="1:17" x14ac:dyDescent="0.35">
      <c r="A36" s="3" t="s">
        <v>249</v>
      </c>
      <c r="B36" s="3">
        <v>104997</v>
      </c>
      <c r="C36" s="4">
        <v>5</v>
      </c>
      <c r="D36">
        <f t="shared" si="0"/>
        <v>104997</v>
      </c>
      <c r="E36" s="2">
        <f t="shared" si="1"/>
        <v>0.5</v>
      </c>
      <c r="O36" s="3" t="s">
        <v>172</v>
      </c>
      <c r="P36" s="3">
        <v>103401</v>
      </c>
      <c r="Q36" s="4">
        <v>5</v>
      </c>
    </row>
    <row r="37" spans="1:17" x14ac:dyDescent="0.35">
      <c r="A37" s="3" t="s">
        <v>117</v>
      </c>
      <c r="B37" s="3">
        <v>104735</v>
      </c>
      <c r="C37" s="4">
        <v>5</v>
      </c>
      <c r="D37">
        <f t="shared" si="0"/>
        <v>104735</v>
      </c>
      <c r="E37" s="2">
        <f t="shared" si="1"/>
        <v>0.5</v>
      </c>
      <c r="O37" s="3" t="s">
        <v>4</v>
      </c>
      <c r="P37" s="3">
        <v>104846</v>
      </c>
      <c r="Q37" s="4">
        <v>5</v>
      </c>
    </row>
    <row r="38" spans="1:17" x14ac:dyDescent="0.35">
      <c r="A38" s="3" t="s">
        <v>308</v>
      </c>
      <c r="B38" s="3">
        <v>200240</v>
      </c>
      <c r="C38" s="4">
        <v>5</v>
      </c>
      <c r="D38">
        <f t="shared" si="0"/>
        <v>200240</v>
      </c>
      <c r="E38" s="2">
        <f t="shared" si="1"/>
        <v>0.5</v>
      </c>
      <c r="O38" s="3" t="s">
        <v>346</v>
      </c>
      <c r="P38" s="3">
        <v>125806</v>
      </c>
      <c r="Q38" s="4">
        <v>5</v>
      </c>
    </row>
    <row r="39" spans="1:17" x14ac:dyDescent="0.35">
      <c r="A39" s="3" t="s">
        <v>251</v>
      </c>
      <c r="B39" s="3">
        <v>105657</v>
      </c>
      <c r="C39" s="4">
        <v>5</v>
      </c>
      <c r="D39">
        <f t="shared" si="0"/>
        <v>105657</v>
      </c>
      <c r="E39" s="2">
        <f t="shared" si="1"/>
        <v>0.5</v>
      </c>
      <c r="O39" s="3" t="s">
        <v>194</v>
      </c>
      <c r="P39" s="3">
        <v>103457</v>
      </c>
      <c r="Q39" s="4">
        <v>5</v>
      </c>
    </row>
    <row r="40" spans="1:17" x14ac:dyDescent="0.35">
      <c r="A40" s="3" t="s">
        <v>240</v>
      </c>
      <c r="B40" s="3">
        <v>103794</v>
      </c>
      <c r="C40" s="4">
        <v>5</v>
      </c>
      <c r="D40">
        <f t="shared" si="0"/>
        <v>103794</v>
      </c>
      <c r="E40" s="2">
        <f t="shared" si="1"/>
        <v>0.5</v>
      </c>
      <c r="O40" s="3" t="s">
        <v>111</v>
      </c>
      <c r="P40" s="3">
        <v>105376</v>
      </c>
      <c r="Q40" s="4">
        <v>4</v>
      </c>
    </row>
    <row r="41" spans="1:17" x14ac:dyDescent="0.35">
      <c r="A41" s="3" t="s">
        <v>159</v>
      </c>
      <c r="B41" s="3">
        <v>103503</v>
      </c>
      <c r="C41" s="4">
        <v>5</v>
      </c>
      <c r="D41">
        <f t="shared" si="0"/>
        <v>103503</v>
      </c>
      <c r="E41" s="2">
        <f t="shared" si="1"/>
        <v>0.5</v>
      </c>
      <c r="O41" s="3" t="s">
        <v>248</v>
      </c>
      <c r="P41" s="3">
        <v>103757</v>
      </c>
      <c r="Q41" s="4">
        <v>4</v>
      </c>
    </row>
    <row r="42" spans="1:17" x14ac:dyDescent="0.35">
      <c r="A42" s="3" t="s">
        <v>4</v>
      </c>
      <c r="B42" s="3">
        <v>104846</v>
      </c>
      <c r="C42" s="4">
        <v>5</v>
      </c>
      <c r="D42">
        <f t="shared" si="0"/>
        <v>104846</v>
      </c>
      <c r="E42" s="2">
        <f t="shared" si="1"/>
        <v>0.5</v>
      </c>
      <c r="O42" s="3" t="s">
        <v>270</v>
      </c>
      <c r="P42" s="3">
        <v>105632</v>
      </c>
      <c r="Q42" s="4">
        <v>4</v>
      </c>
    </row>
    <row r="43" spans="1:17" x14ac:dyDescent="0.35">
      <c r="A43" s="3" t="s">
        <v>232</v>
      </c>
      <c r="B43" s="3">
        <v>104660</v>
      </c>
      <c r="C43" s="4">
        <v>5</v>
      </c>
      <c r="D43">
        <f t="shared" si="0"/>
        <v>104660</v>
      </c>
      <c r="E43" s="2">
        <f t="shared" si="1"/>
        <v>0.5</v>
      </c>
      <c r="O43" s="3" t="s">
        <v>127</v>
      </c>
      <c r="P43" s="3">
        <v>106075</v>
      </c>
      <c r="Q43" s="4">
        <v>4</v>
      </c>
    </row>
    <row r="44" spans="1:17" x14ac:dyDescent="0.35">
      <c r="A44" s="3" t="s">
        <v>127</v>
      </c>
      <c r="B44" s="3">
        <v>106075</v>
      </c>
      <c r="C44" s="4">
        <v>5</v>
      </c>
      <c r="D44">
        <f t="shared" si="0"/>
        <v>106075</v>
      </c>
      <c r="E44" s="2">
        <f t="shared" si="1"/>
        <v>0.5</v>
      </c>
      <c r="O44" s="3" t="s">
        <v>253</v>
      </c>
      <c r="P44" s="3">
        <v>105373</v>
      </c>
      <c r="Q44" s="4">
        <v>4</v>
      </c>
    </row>
    <row r="45" spans="1:17" x14ac:dyDescent="0.35">
      <c r="A45" s="3" t="s">
        <v>235</v>
      </c>
      <c r="B45" s="3">
        <v>104252</v>
      </c>
      <c r="C45" s="4">
        <v>5</v>
      </c>
      <c r="D45">
        <f t="shared" si="0"/>
        <v>104252</v>
      </c>
      <c r="E45" s="2">
        <f t="shared" si="1"/>
        <v>0.5</v>
      </c>
      <c r="O45" s="3" t="s">
        <v>142</v>
      </c>
      <c r="P45" s="3">
        <v>134835</v>
      </c>
      <c r="Q45" s="4">
        <v>4</v>
      </c>
    </row>
    <row r="46" spans="1:17" x14ac:dyDescent="0.35">
      <c r="A46" s="3" t="s">
        <v>138</v>
      </c>
      <c r="B46" s="3">
        <v>106324</v>
      </c>
      <c r="C46" s="4">
        <v>5</v>
      </c>
      <c r="D46">
        <f t="shared" si="0"/>
        <v>106324</v>
      </c>
      <c r="E46" s="2">
        <f t="shared" si="1"/>
        <v>0.5</v>
      </c>
      <c r="O46" s="3" t="s">
        <v>259</v>
      </c>
      <c r="P46" s="3">
        <v>103763</v>
      </c>
      <c r="Q46" s="4">
        <v>4</v>
      </c>
    </row>
    <row r="47" spans="1:17" x14ac:dyDescent="0.35">
      <c r="A47" s="3" t="s">
        <v>242</v>
      </c>
      <c r="B47" s="3">
        <v>105179</v>
      </c>
      <c r="C47" s="4">
        <v>4</v>
      </c>
      <c r="D47">
        <f t="shared" si="0"/>
        <v>105179</v>
      </c>
      <c r="E47" s="2">
        <f t="shared" si="1"/>
        <v>0.5</v>
      </c>
      <c r="O47" s="3" t="s">
        <v>228</v>
      </c>
      <c r="P47" s="3">
        <v>104471</v>
      </c>
      <c r="Q47" s="4">
        <v>4</v>
      </c>
    </row>
    <row r="48" spans="1:17" x14ac:dyDescent="0.35">
      <c r="A48" s="3" t="s">
        <v>165</v>
      </c>
      <c r="B48" s="3">
        <v>102539</v>
      </c>
      <c r="C48" s="4">
        <v>4</v>
      </c>
      <c r="D48">
        <f t="shared" si="0"/>
        <v>102539</v>
      </c>
      <c r="E48" s="2">
        <f t="shared" si="1"/>
        <v>0.5</v>
      </c>
      <c r="O48" s="3" t="s">
        <v>184</v>
      </c>
      <c r="P48" s="3">
        <v>104667</v>
      </c>
      <c r="Q48" s="4">
        <v>4</v>
      </c>
    </row>
    <row r="49" spans="1:17" x14ac:dyDescent="0.35">
      <c r="A49" s="3" t="s">
        <v>157</v>
      </c>
      <c r="B49" s="3">
        <v>104151</v>
      </c>
      <c r="C49" s="4">
        <v>4</v>
      </c>
      <c r="D49">
        <f t="shared" si="0"/>
        <v>104151</v>
      </c>
      <c r="E49" s="2">
        <f t="shared" si="1"/>
        <v>0.5</v>
      </c>
      <c r="O49" s="3" t="s">
        <v>119</v>
      </c>
      <c r="P49" s="3">
        <v>144924</v>
      </c>
      <c r="Q49" s="4">
        <v>4</v>
      </c>
    </row>
    <row r="50" spans="1:17" x14ac:dyDescent="0.35">
      <c r="A50" s="3" t="s">
        <v>243</v>
      </c>
      <c r="B50" s="3">
        <v>105649</v>
      </c>
      <c r="C50" s="4">
        <v>4</v>
      </c>
      <c r="D50">
        <f t="shared" si="0"/>
        <v>105649</v>
      </c>
      <c r="E50" s="2">
        <f t="shared" si="1"/>
        <v>0.5</v>
      </c>
      <c r="O50" s="3" t="s">
        <v>163</v>
      </c>
      <c r="P50" s="3">
        <v>102886</v>
      </c>
      <c r="Q50" s="4">
        <v>4</v>
      </c>
    </row>
    <row r="51" spans="1:17" x14ac:dyDescent="0.35">
      <c r="A51" s="3" t="s">
        <v>149</v>
      </c>
      <c r="B51" s="3">
        <v>124112</v>
      </c>
      <c r="C51" s="4">
        <v>4</v>
      </c>
      <c r="D51">
        <f t="shared" si="0"/>
        <v>124112</v>
      </c>
      <c r="E51" s="2">
        <f t="shared" si="1"/>
        <v>0.5</v>
      </c>
      <c r="O51" s="3" t="s">
        <v>145</v>
      </c>
      <c r="P51" s="3">
        <v>104932</v>
      </c>
      <c r="Q51" s="4">
        <v>3</v>
      </c>
    </row>
    <row r="52" spans="1:17" x14ac:dyDescent="0.35">
      <c r="A52" s="3" t="s">
        <v>401</v>
      </c>
      <c r="B52" s="3">
        <v>208103</v>
      </c>
      <c r="C52" s="4">
        <v>4</v>
      </c>
      <c r="D52">
        <f t="shared" si="0"/>
        <v>208103</v>
      </c>
      <c r="E52" s="2">
        <f t="shared" si="1"/>
        <v>0.5</v>
      </c>
      <c r="O52" s="3" t="s">
        <v>180</v>
      </c>
      <c r="P52" s="3">
        <v>104770</v>
      </c>
      <c r="Q52" s="4">
        <v>3</v>
      </c>
    </row>
    <row r="53" spans="1:17" x14ac:dyDescent="0.35">
      <c r="A53" s="3" t="s">
        <v>262</v>
      </c>
      <c r="B53" s="3">
        <v>104308</v>
      </c>
      <c r="C53" s="4">
        <v>4</v>
      </c>
      <c r="D53">
        <f t="shared" si="0"/>
        <v>104308</v>
      </c>
      <c r="E53" s="2">
        <f t="shared" si="1"/>
        <v>0.5</v>
      </c>
      <c r="O53" s="3" t="s">
        <v>242</v>
      </c>
      <c r="P53" s="3">
        <v>105179</v>
      </c>
      <c r="Q53" s="4">
        <v>3</v>
      </c>
    </row>
    <row r="54" spans="1:17" x14ac:dyDescent="0.35">
      <c r="A54" s="3" t="s">
        <v>119</v>
      </c>
      <c r="B54" s="3">
        <v>144924</v>
      </c>
      <c r="C54" s="4">
        <v>4</v>
      </c>
      <c r="D54">
        <f t="shared" si="0"/>
        <v>144924</v>
      </c>
      <c r="E54" s="2">
        <f t="shared" si="1"/>
        <v>0.5</v>
      </c>
      <c r="O54" s="3" t="s">
        <v>0</v>
      </c>
      <c r="P54" s="3">
        <v>200108</v>
      </c>
      <c r="Q54" s="4">
        <v>3</v>
      </c>
    </row>
    <row r="55" spans="1:17" x14ac:dyDescent="0.35">
      <c r="A55" s="3" t="s">
        <v>290</v>
      </c>
      <c r="B55" s="3">
        <v>106233</v>
      </c>
      <c r="C55" s="4">
        <v>4</v>
      </c>
      <c r="D55">
        <f t="shared" si="0"/>
        <v>0</v>
      </c>
      <c r="E55" s="2">
        <f t="shared" si="1"/>
        <v>1</v>
      </c>
      <c r="O55" s="3" t="s">
        <v>148</v>
      </c>
      <c r="P55" s="3">
        <v>105916</v>
      </c>
      <c r="Q55" s="4">
        <v>3</v>
      </c>
    </row>
    <row r="56" spans="1:17" x14ac:dyDescent="0.35">
      <c r="A56" s="3" t="s">
        <v>171</v>
      </c>
      <c r="B56" s="3">
        <v>104371</v>
      </c>
      <c r="C56" s="4">
        <v>4</v>
      </c>
      <c r="D56">
        <f t="shared" si="0"/>
        <v>104371</v>
      </c>
      <c r="E56" s="2">
        <f t="shared" si="1"/>
        <v>0.5</v>
      </c>
      <c r="O56" s="3" t="s">
        <v>121</v>
      </c>
      <c r="P56" s="3">
        <v>106361</v>
      </c>
      <c r="Q56" s="4">
        <v>3</v>
      </c>
    </row>
    <row r="57" spans="1:17" x14ac:dyDescent="0.35">
      <c r="A57" s="3" t="s">
        <v>295</v>
      </c>
      <c r="B57" s="3">
        <v>106377</v>
      </c>
      <c r="C57" s="4">
        <v>4</v>
      </c>
      <c r="D57">
        <f t="shared" si="0"/>
        <v>106377</v>
      </c>
      <c r="E57" s="2">
        <f t="shared" si="1"/>
        <v>0.5</v>
      </c>
      <c r="O57" s="3" t="s">
        <v>104</v>
      </c>
      <c r="P57" s="3">
        <v>144641</v>
      </c>
      <c r="Q57" s="4">
        <v>3</v>
      </c>
    </row>
    <row r="58" spans="1:17" x14ac:dyDescent="0.35">
      <c r="A58" s="3" t="s">
        <v>252</v>
      </c>
      <c r="B58" s="3">
        <v>104259</v>
      </c>
      <c r="C58" s="4">
        <v>4</v>
      </c>
      <c r="D58">
        <f t="shared" si="0"/>
        <v>104259</v>
      </c>
      <c r="E58" s="2">
        <f t="shared" si="1"/>
        <v>0.5</v>
      </c>
      <c r="O58" s="3" t="s">
        <v>103</v>
      </c>
      <c r="P58" s="3">
        <v>116985</v>
      </c>
      <c r="Q58" s="4">
        <v>3</v>
      </c>
    </row>
    <row r="59" spans="1:17" x14ac:dyDescent="0.35">
      <c r="A59" s="3" t="s">
        <v>148</v>
      </c>
      <c r="B59" s="3">
        <v>105916</v>
      </c>
      <c r="C59" s="4">
        <v>4</v>
      </c>
      <c r="D59">
        <f t="shared" si="0"/>
        <v>105916</v>
      </c>
      <c r="E59" s="2">
        <f t="shared" si="1"/>
        <v>0.5</v>
      </c>
      <c r="O59" s="3" t="s">
        <v>286</v>
      </c>
      <c r="P59" s="3">
        <v>104963</v>
      </c>
      <c r="Q59" s="4">
        <v>3</v>
      </c>
    </row>
    <row r="60" spans="1:17" x14ac:dyDescent="0.35">
      <c r="A60" s="3" t="s">
        <v>234</v>
      </c>
      <c r="B60" s="3">
        <v>104312</v>
      </c>
      <c r="C60" s="4">
        <v>4</v>
      </c>
      <c r="D60">
        <f t="shared" si="0"/>
        <v>104312</v>
      </c>
      <c r="E60" s="2">
        <f t="shared" si="1"/>
        <v>0.5</v>
      </c>
      <c r="O60" s="3" t="s">
        <v>160</v>
      </c>
      <c r="P60" s="3">
        <v>104487</v>
      </c>
      <c r="Q60" s="4">
        <v>3</v>
      </c>
    </row>
    <row r="61" spans="1:17" x14ac:dyDescent="0.35">
      <c r="A61" s="3" t="s">
        <v>184</v>
      </c>
      <c r="B61" s="3">
        <v>104667</v>
      </c>
      <c r="C61" s="4">
        <v>4</v>
      </c>
      <c r="D61">
        <f t="shared" si="0"/>
        <v>104667</v>
      </c>
      <c r="E61" s="2">
        <f t="shared" si="1"/>
        <v>0.5</v>
      </c>
      <c r="O61" s="3" t="s">
        <v>308</v>
      </c>
      <c r="P61" s="3">
        <v>200240</v>
      </c>
      <c r="Q61" s="4">
        <v>3</v>
      </c>
    </row>
    <row r="62" spans="1:17" x14ac:dyDescent="0.35">
      <c r="A62" s="3" t="s">
        <v>404</v>
      </c>
      <c r="B62" s="3">
        <v>126964</v>
      </c>
      <c r="C62" s="4">
        <v>4</v>
      </c>
      <c r="D62">
        <f t="shared" si="0"/>
        <v>126964</v>
      </c>
      <c r="E62" s="2">
        <f t="shared" si="1"/>
        <v>0.5</v>
      </c>
      <c r="O62" s="3" t="s">
        <v>229</v>
      </c>
      <c r="P62" s="3">
        <v>104160</v>
      </c>
      <c r="Q62" s="4">
        <v>3</v>
      </c>
    </row>
    <row r="63" spans="1:17" x14ac:dyDescent="0.35">
      <c r="A63" s="3" t="s">
        <v>195</v>
      </c>
      <c r="B63" s="3">
        <v>104557</v>
      </c>
      <c r="C63" s="4">
        <v>4</v>
      </c>
      <c r="D63">
        <f t="shared" si="0"/>
        <v>104557</v>
      </c>
      <c r="E63" s="2">
        <f t="shared" si="1"/>
        <v>0.5</v>
      </c>
      <c r="O63" s="3" t="s">
        <v>341</v>
      </c>
      <c r="P63" s="3">
        <v>206439</v>
      </c>
      <c r="Q63" s="4">
        <v>3</v>
      </c>
    </row>
    <row r="64" spans="1:17" x14ac:dyDescent="0.35">
      <c r="A64" s="3" t="s">
        <v>212</v>
      </c>
      <c r="B64" s="3">
        <v>103971</v>
      </c>
      <c r="C64" s="4">
        <v>4</v>
      </c>
      <c r="D64">
        <f t="shared" si="0"/>
        <v>103971</v>
      </c>
      <c r="E64" s="2">
        <f t="shared" si="1"/>
        <v>0.5</v>
      </c>
      <c r="O64" s="3" t="s">
        <v>331</v>
      </c>
      <c r="P64" s="3">
        <v>207830</v>
      </c>
      <c r="Q64" s="4">
        <v>3</v>
      </c>
    </row>
    <row r="65" spans="1:17" x14ac:dyDescent="0.35">
      <c r="A65" s="3" t="s">
        <v>399</v>
      </c>
      <c r="B65" s="3">
        <v>126151</v>
      </c>
      <c r="C65" s="4">
        <v>3</v>
      </c>
      <c r="D65">
        <f t="shared" si="0"/>
        <v>126151</v>
      </c>
      <c r="E65" s="2">
        <f t="shared" si="1"/>
        <v>0.5</v>
      </c>
      <c r="O65" s="3" t="s">
        <v>114</v>
      </c>
      <c r="P65" s="3">
        <v>105433</v>
      </c>
      <c r="Q65" s="4">
        <v>3</v>
      </c>
    </row>
    <row r="66" spans="1:17" x14ac:dyDescent="0.35">
      <c r="A66" s="3" t="s">
        <v>254</v>
      </c>
      <c r="B66" s="3">
        <v>104225</v>
      </c>
      <c r="C66" s="4">
        <v>3</v>
      </c>
      <c r="D66">
        <f t="shared" si="0"/>
        <v>0</v>
      </c>
      <c r="E66" s="2">
        <f t="shared" si="1"/>
        <v>1</v>
      </c>
      <c r="O66" s="3" t="s">
        <v>223</v>
      </c>
      <c r="P66" s="3">
        <v>104332</v>
      </c>
      <c r="Q66" s="4">
        <v>3</v>
      </c>
    </row>
    <row r="67" spans="1:17" x14ac:dyDescent="0.35">
      <c r="A67" s="3" t="s">
        <v>158</v>
      </c>
      <c r="B67" s="3">
        <v>102904</v>
      </c>
      <c r="C67" s="4">
        <v>3</v>
      </c>
      <c r="D67">
        <f t="shared" si="0"/>
        <v>102904</v>
      </c>
      <c r="E67" s="2">
        <f t="shared" si="1"/>
        <v>0.5</v>
      </c>
      <c r="O67" s="3" t="s">
        <v>264</v>
      </c>
      <c r="P67" s="3" t="s">
        <v>419</v>
      </c>
      <c r="Q67" s="4">
        <v>3</v>
      </c>
    </row>
    <row r="68" spans="1:17" x14ac:dyDescent="0.35">
      <c r="A68" s="3" t="s">
        <v>204</v>
      </c>
      <c r="B68" s="3">
        <v>104222</v>
      </c>
      <c r="C68" s="4">
        <v>3</v>
      </c>
      <c r="D68">
        <f t="shared" si="0"/>
        <v>104222</v>
      </c>
      <c r="E68" s="2">
        <f t="shared" si="1"/>
        <v>0.5</v>
      </c>
      <c r="O68" s="3" t="s">
        <v>221</v>
      </c>
      <c r="P68" s="3">
        <v>103781</v>
      </c>
      <c r="Q68" s="4">
        <v>3</v>
      </c>
    </row>
    <row r="69" spans="1:17" x14ac:dyDescent="0.35">
      <c r="A69" s="3" t="s">
        <v>345</v>
      </c>
      <c r="B69" s="3">
        <v>111794</v>
      </c>
      <c r="C69" s="4">
        <v>3</v>
      </c>
      <c r="D69">
        <f t="shared" ref="D69:D132" si="2">IFERROR(VLOOKUP(A69,O:P,2,FALSE),0)</f>
        <v>111794</v>
      </c>
      <c r="E69" s="2">
        <f t="shared" si="1"/>
        <v>0.5</v>
      </c>
      <c r="O69" s="3" t="s">
        <v>107</v>
      </c>
      <c r="P69" s="3">
        <v>123807</v>
      </c>
      <c r="Q69" s="4">
        <v>3</v>
      </c>
    </row>
    <row r="70" spans="1:17" x14ac:dyDescent="0.35">
      <c r="A70" s="3" t="s">
        <v>146</v>
      </c>
      <c r="B70" s="3">
        <v>105472</v>
      </c>
      <c r="C70" s="4">
        <v>3</v>
      </c>
      <c r="D70">
        <f t="shared" si="2"/>
        <v>105472</v>
      </c>
      <c r="E70" s="2">
        <f t="shared" ref="E70:E133" si="3">B70/(B70+D70)</f>
        <v>0.5</v>
      </c>
      <c r="O70" s="3" t="s">
        <v>162</v>
      </c>
      <c r="P70" s="3">
        <v>102473</v>
      </c>
      <c r="Q70" s="4">
        <v>3</v>
      </c>
    </row>
    <row r="71" spans="1:17" x14ac:dyDescent="0.35">
      <c r="A71" s="3" t="s">
        <v>223</v>
      </c>
      <c r="B71" s="3">
        <v>104332</v>
      </c>
      <c r="C71" s="4">
        <v>3</v>
      </c>
      <c r="D71">
        <f t="shared" si="2"/>
        <v>104332</v>
      </c>
      <c r="E71" s="2">
        <f t="shared" si="3"/>
        <v>0.5</v>
      </c>
      <c r="O71" s="3" t="s">
        <v>173</v>
      </c>
      <c r="P71" s="3">
        <v>120173</v>
      </c>
      <c r="Q71" s="4">
        <v>3</v>
      </c>
    </row>
    <row r="72" spans="1:17" x14ac:dyDescent="0.35">
      <c r="A72" s="3" t="s">
        <v>164</v>
      </c>
      <c r="B72" s="3">
        <v>104325</v>
      </c>
      <c r="C72" s="4">
        <v>3</v>
      </c>
      <c r="D72">
        <f t="shared" si="2"/>
        <v>104325</v>
      </c>
      <c r="E72" s="2">
        <f t="shared" si="3"/>
        <v>0.5</v>
      </c>
      <c r="O72" s="3" t="s">
        <v>149</v>
      </c>
      <c r="P72" s="3">
        <v>124112</v>
      </c>
      <c r="Q72" s="4">
        <v>3</v>
      </c>
    </row>
    <row r="73" spans="1:17" x14ac:dyDescent="0.35">
      <c r="A73" s="3" t="s">
        <v>335</v>
      </c>
      <c r="B73" s="3">
        <v>111581</v>
      </c>
      <c r="C73" s="4">
        <v>3</v>
      </c>
      <c r="D73">
        <f t="shared" si="2"/>
        <v>0</v>
      </c>
      <c r="E73" s="2">
        <f t="shared" si="3"/>
        <v>1</v>
      </c>
      <c r="O73" s="3" t="s">
        <v>303</v>
      </c>
      <c r="P73" s="3">
        <v>105254</v>
      </c>
      <c r="Q73" s="4">
        <v>3</v>
      </c>
    </row>
    <row r="74" spans="1:17" x14ac:dyDescent="0.35">
      <c r="A74" s="3" t="s">
        <v>139</v>
      </c>
      <c r="B74" s="3">
        <v>105421</v>
      </c>
      <c r="C74" s="4">
        <v>3</v>
      </c>
      <c r="D74">
        <f t="shared" si="2"/>
        <v>105421</v>
      </c>
      <c r="E74" s="2">
        <f t="shared" si="3"/>
        <v>0.5</v>
      </c>
      <c r="O74" s="3" t="s">
        <v>122</v>
      </c>
      <c r="P74" s="3">
        <v>126878</v>
      </c>
      <c r="Q74" s="4">
        <v>3</v>
      </c>
    </row>
    <row r="75" spans="1:17" x14ac:dyDescent="0.35">
      <c r="A75" s="3" t="s">
        <v>354</v>
      </c>
      <c r="B75" s="3">
        <v>207494</v>
      </c>
      <c r="C75" s="4">
        <v>3</v>
      </c>
      <c r="D75">
        <f t="shared" si="2"/>
        <v>207494</v>
      </c>
      <c r="E75" s="2">
        <f t="shared" si="3"/>
        <v>0.5</v>
      </c>
      <c r="O75" s="3" t="s">
        <v>154</v>
      </c>
      <c r="P75" s="3">
        <v>126166</v>
      </c>
      <c r="Q75" s="4">
        <v>3</v>
      </c>
    </row>
    <row r="76" spans="1:17" x14ac:dyDescent="0.35">
      <c r="A76" s="3" t="s">
        <v>294</v>
      </c>
      <c r="B76" s="3">
        <v>106234</v>
      </c>
      <c r="C76" s="4">
        <v>3</v>
      </c>
      <c r="D76">
        <f t="shared" si="2"/>
        <v>0</v>
      </c>
      <c r="E76" s="2">
        <f t="shared" si="3"/>
        <v>1</v>
      </c>
      <c r="O76" s="3" t="s">
        <v>166</v>
      </c>
      <c r="P76" s="3" t="s">
        <v>419</v>
      </c>
      <c r="Q76" s="4">
        <v>3</v>
      </c>
    </row>
    <row r="77" spans="1:17" x14ac:dyDescent="0.35">
      <c r="A77" s="3" t="s">
        <v>253</v>
      </c>
      <c r="B77" s="3">
        <v>105373</v>
      </c>
      <c r="C77" s="4">
        <v>3</v>
      </c>
      <c r="D77">
        <f t="shared" si="2"/>
        <v>105373</v>
      </c>
      <c r="E77" s="2">
        <f t="shared" si="3"/>
        <v>0.5</v>
      </c>
      <c r="O77" s="3" t="s">
        <v>178</v>
      </c>
      <c r="P77" s="3">
        <v>105307</v>
      </c>
      <c r="Q77" s="4">
        <v>3</v>
      </c>
    </row>
    <row r="78" spans="1:17" x14ac:dyDescent="0.35">
      <c r="A78" s="3" t="s">
        <v>307</v>
      </c>
      <c r="B78" s="3">
        <v>104978</v>
      </c>
      <c r="C78" s="4">
        <v>3</v>
      </c>
      <c r="D78">
        <f t="shared" si="2"/>
        <v>104978</v>
      </c>
      <c r="E78" s="2">
        <f t="shared" si="3"/>
        <v>0.5</v>
      </c>
      <c r="O78" s="3" t="s">
        <v>240</v>
      </c>
      <c r="P78" s="3">
        <v>103794</v>
      </c>
      <c r="Q78" s="4">
        <v>3</v>
      </c>
    </row>
    <row r="79" spans="1:17" x14ac:dyDescent="0.35">
      <c r="A79" s="3" t="s">
        <v>156</v>
      </c>
      <c r="B79" s="3">
        <v>104911</v>
      </c>
      <c r="C79" s="4">
        <v>3</v>
      </c>
      <c r="D79">
        <f t="shared" si="2"/>
        <v>104911</v>
      </c>
      <c r="E79" s="2">
        <f t="shared" si="3"/>
        <v>0.5</v>
      </c>
      <c r="O79" s="3" t="s">
        <v>207</v>
      </c>
      <c r="P79" s="3">
        <v>104519</v>
      </c>
      <c r="Q79" s="4">
        <v>3</v>
      </c>
    </row>
    <row r="80" spans="1:17" x14ac:dyDescent="0.35">
      <c r="A80" s="3" t="s">
        <v>122</v>
      </c>
      <c r="B80" s="3">
        <v>126878</v>
      </c>
      <c r="C80" s="4">
        <v>3</v>
      </c>
      <c r="D80">
        <f t="shared" si="2"/>
        <v>126878</v>
      </c>
      <c r="E80" s="2">
        <f t="shared" si="3"/>
        <v>0.5</v>
      </c>
      <c r="O80" s="3" t="s">
        <v>197</v>
      </c>
      <c r="P80" s="3">
        <v>105041</v>
      </c>
      <c r="Q80" s="4">
        <v>3</v>
      </c>
    </row>
    <row r="81" spans="1:17" x14ac:dyDescent="0.35">
      <c r="A81" s="3" t="s">
        <v>163</v>
      </c>
      <c r="B81" s="3">
        <v>102886</v>
      </c>
      <c r="C81" s="4">
        <v>3</v>
      </c>
      <c r="D81">
        <f t="shared" si="2"/>
        <v>102886</v>
      </c>
      <c r="E81" s="2">
        <f t="shared" si="3"/>
        <v>0.5</v>
      </c>
      <c r="O81" s="3" t="s">
        <v>212</v>
      </c>
      <c r="P81" s="3">
        <v>103971</v>
      </c>
      <c r="Q81" s="4">
        <v>3</v>
      </c>
    </row>
    <row r="82" spans="1:17" x14ac:dyDescent="0.35">
      <c r="A82" s="3" t="s">
        <v>134</v>
      </c>
      <c r="B82" s="3">
        <v>202398</v>
      </c>
      <c r="C82" s="4">
        <v>3</v>
      </c>
      <c r="D82">
        <f t="shared" si="2"/>
        <v>202398</v>
      </c>
      <c r="E82" s="2">
        <f t="shared" si="3"/>
        <v>0.5</v>
      </c>
      <c r="O82" s="3" t="s">
        <v>202</v>
      </c>
      <c r="P82" s="3">
        <v>103203</v>
      </c>
      <c r="Q82" s="4">
        <v>3</v>
      </c>
    </row>
    <row r="83" spans="1:17" x14ac:dyDescent="0.35">
      <c r="A83" s="3" t="s">
        <v>224</v>
      </c>
      <c r="B83" s="3">
        <v>105062</v>
      </c>
      <c r="C83" s="4">
        <v>3</v>
      </c>
      <c r="D83">
        <f t="shared" si="2"/>
        <v>105062</v>
      </c>
      <c r="E83" s="2">
        <f t="shared" si="3"/>
        <v>0.5</v>
      </c>
      <c r="O83" s="3" t="s">
        <v>1</v>
      </c>
      <c r="P83" s="3">
        <v>105641</v>
      </c>
      <c r="Q83" s="4">
        <v>3</v>
      </c>
    </row>
    <row r="84" spans="1:17" x14ac:dyDescent="0.35">
      <c r="A84" s="3" t="s">
        <v>205</v>
      </c>
      <c r="B84" s="3">
        <v>104890</v>
      </c>
      <c r="C84" s="4">
        <v>2</v>
      </c>
      <c r="D84">
        <f t="shared" si="2"/>
        <v>104890</v>
      </c>
      <c r="E84" s="2">
        <f t="shared" si="3"/>
        <v>0.5</v>
      </c>
      <c r="O84" s="3" t="s">
        <v>138</v>
      </c>
      <c r="P84" s="3">
        <v>106324</v>
      </c>
      <c r="Q84" s="4">
        <v>2</v>
      </c>
    </row>
    <row r="85" spans="1:17" x14ac:dyDescent="0.35">
      <c r="A85" s="3" t="s">
        <v>346</v>
      </c>
      <c r="B85" s="3">
        <v>125806</v>
      </c>
      <c r="C85" s="4">
        <v>2</v>
      </c>
      <c r="D85">
        <f t="shared" si="2"/>
        <v>125806</v>
      </c>
      <c r="E85" s="2">
        <f t="shared" si="3"/>
        <v>0.5</v>
      </c>
      <c r="O85" s="3" t="s">
        <v>274</v>
      </c>
      <c r="P85" s="3">
        <v>105526</v>
      </c>
      <c r="Q85" s="4">
        <v>2</v>
      </c>
    </row>
    <row r="86" spans="1:17" x14ac:dyDescent="0.35">
      <c r="A86" s="3" t="s">
        <v>186</v>
      </c>
      <c r="B86" s="3">
        <v>102720</v>
      </c>
      <c r="C86" s="4">
        <v>2</v>
      </c>
      <c r="D86">
        <f t="shared" si="2"/>
        <v>102720</v>
      </c>
      <c r="E86" s="2">
        <f t="shared" si="3"/>
        <v>0.5</v>
      </c>
      <c r="O86" s="3" t="s">
        <v>354</v>
      </c>
      <c r="P86" s="3">
        <v>207494</v>
      </c>
      <c r="Q86" s="4">
        <v>2</v>
      </c>
    </row>
    <row r="87" spans="1:17" x14ac:dyDescent="0.35">
      <c r="A87" s="3" t="s">
        <v>180</v>
      </c>
      <c r="B87" s="3">
        <v>104770</v>
      </c>
      <c r="C87" s="4">
        <v>2</v>
      </c>
      <c r="D87">
        <f t="shared" si="2"/>
        <v>104770</v>
      </c>
      <c r="E87" s="2">
        <f t="shared" si="3"/>
        <v>0.5</v>
      </c>
      <c r="O87" s="3" t="s">
        <v>222</v>
      </c>
      <c r="P87" s="3">
        <v>104678</v>
      </c>
      <c r="Q87" s="4">
        <v>2</v>
      </c>
    </row>
    <row r="88" spans="1:17" x14ac:dyDescent="0.35">
      <c r="A88" s="3" t="s">
        <v>228</v>
      </c>
      <c r="B88" s="3">
        <v>104471</v>
      </c>
      <c r="C88" s="4">
        <v>2</v>
      </c>
      <c r="D88">
        <f t="shared" si="2"/>
        <v>104471</v>
      </c>
      <c r="E88" s="2">
        <f t="shared" si="3"/>
        <v>0.5</v>
      </c>
      <c r="O88" s="3" t="s">
        <v>187</v>
      </c>
      <c r="P88" s="3">
        <v>103103</v>
      </c>
      <c r="Q88" s="4">
        <v>2</v>
      </c>
    </row>
    <row r="89" spans="1:17" x14ac:dyDescent="0.35">
      <c r="A89" s="3" t="s">
        <v>183</v>
      </c>
      <c r="B89" s="3">
        <v>103657</v>
      </c>
      <c r="C89" s="4">
        <v>2</v>
      </c>
      <c r="D89">
        <f t="shared" si="2"/>
        <v>103657</v>
      </c>
      <c r="E89" s="2">
        <f t="shared" si="3"/>
        <v>0.5</v>
      </c>
      <c r="O89" s="3" t="s">
        <v>156</v>
      </c>
      <c r="P89" s="3">
        <v>104911</v>
      </c>
      <c r="Q89" s="4">
        <v>2</v>
      </c>
    </row>
    <row r="90" spans="1:17" x14ac:dyDescent="0.35">
      <c r="A90" s="3" t="s">
        <v>304</v>
      </c>
      <c r="B90" s="3">
        <v>105589</v>
      </c>
      <c r="C90" s="4">
        <v>2</v>
      </c>
      <c r="D90">
        <f t="shared" si="2"/>
        <v>105589</v>
      </c>
      <c r="E90" s="2">
        <f t="shared" si="3"/>
        <v>0.5</v>
      </c>
      <c r="O90" s="3" t="s">
        <v>327</v>
      </c>
      <c r="P90" s="3">
        <v>104944</v>
      </c>
      <c r="Q90" s="4">
        <v>2</v>
      </c>
    </row>
    <row r="91" spans="1:17" x14ac:dyDescent="0.35">
      <c r="A91" s="3" t="s">
        <v>185</v>
      </c>
      <c r="B91" s="3">
        <v>103520</v>
      </c>
      <c r="C91" s="4">
        <v>2</v>
      </c>
      <c r="D91">
        <f t="shared" si="2"/>
        <v>103520</v>
      </c>
      <c r="E91" s="2">
        <f t="shared" si="3"/>
        <v>0.5</v>
      </c>
      <c r="O91" s="3" t="s">
        <v>230</v>
      </c>
      <c r="P91" s="3">
        <v>103105</v>
      </c>
      <c r="Q91" s="4">
        <v>2</v>
      </c>
    </row>
    <row r="92" spans="1:17" x14ac:dyDescent="0.35">
      <c r="A92" s="3" t="s">
        <v>220</v>
      </c>
      <c r="B92" s="3">
        <v>102306</v>
      </c>
      <c r="C92" s="4">
        <v>2</v>
      </c>
      <c r="D92">
        <f t="shared" si="2"/>
        <v>0</v>
      </c>
      <c r="E92" s="2">
        <f t="shared" si="3"/>
        <v>1</v>
      </c>
      <c r="O92" s="3" t="s">
        <v>395</v>
      </c>
      <c r="P92" s="3">
        <v>208343</v>
      </c>
      <c r="Q92" s="4">
        <v>2</v>
      </c>
    </row>
    <row r="93" spans="1:17" x14ac:dyDescent="0.35">
      <c r="A93" s="3" t="s">
        <v>187</v>
      </c>
      <c r="B93" s="3">
        <v>103103</v>
      </c>
      <c r="C93" s="4">
        <v>2</v>
      </c>
      <c r="D93">
        <f t="shared" si="2"/>
        <v>103103</v>
      </c>
      <c r="E93" s="2">
        <f t="shared" si="3"/>
        <v>0.5</v>
      </c>
      <c r="O93" s="3" t="s">
        <v>186</v>
      </c>
      <c r="P93" s="3">
        <v>102720</v>
      </c>
      <c r="Q93" s="4">
        <v>2</v>
      </c>
    </row>
    <row r="94" spans="1:17" x14ac:dyDescent="0.35">
      <c r="A94" s="3" t="s">
        <v>324</v>
      </c>
      <c r="B94" s="3">
        <v>202227</v>
      </c>
      <c r="C94" s="4">
        <v>2</v>
      </c>
      <c r="D94">
        <f t="shared" si="2"/>
        <v>202227</v>
      </c>
      <c r="E94" s="2">
        <f t="shared" si="3"/>
        <v>0.5</v>
      </c>
      <c r="O94" s="3" t="s">
        <v>283</v>
      </c>
      <c r="P94" s="3">
        <v>104676</v>
      </c>
      <c r="Q94" s="4">
        <v>2</v>
      </c>
    </row>
    <row r="95" spans="1:17" x14ac:dyDescent="0.35">
      <c r="A95" s="3" t="s">
        <v>191</v>
      </c>
      <c r="B95" s="3">
        <v>104559</v>
      </c>
      <c r="C95" s="4">
        <v>2</v>
      </c>
      <c r="D95">
        <f t="shared" si="2"/>
        <v>0</v>
      </c>
      <c r="E95" s="2">
        <f t="shared" si="3"/>
        <v>1</v>
      </c>
      <c r="O95" s="3" t="s">
        <v>235</v>
      </c>
      <c r="P95" s="3">
        <v>104252</v>
      </c>
      <c r="Q95" s="4">
        <v>2</v>
      </c>
    </row>
    <row r="96" spans="1:17" x14ac:dyDescent="0.35">
      <c r="A96" s="3" t="s">
        <v>415</v>
      </c>
      <c r="B96" s="3">
        <v>127760</v>
      </c>
      <c r="C96" s="4">
        <v>2</v>
      </c>
      <c r="D96">
        <f t="shared" si="2"/>
        <v>0</v>
      </c>
      <c r="E96" s="2">
        <f t="shared" si="3"/>
        <v>1</v>
      </c>
      <c r="O96" s="3" t="s">
        <v>288</v>
      </c>
      <c r="P96" s="3">
        <v>144645</v>
      </c>
      <c r="Q96" s="4">
        <v>2</v>
      </c>
    </row>
    <row r="97" spans="1:17" x14ac:dyDescent="0.35">
      <c r="A97" s="3" t="s">
        <v>106</v>
      </c>
      <c r="B97" s="3">
        <v>200514</v>
      </c>
      <c r="C97" s="4">
        <v>2</v>
      </c>
      <c r="D97">
        <f t="shared" si="2"/>
        <v>0</v>
      </c>
      <c r="E97" s="2">
        <f t="shared" si="3"/>
        <v>1</v>
      </c>
      <c r="O97" s="3" t="s">
        <v>188</v>
      </c>
      <c r="P97" s="3">
        <v>103594</v>
      </c>
      <c r="Q97" s="4">
        <v>2</v>
      </c>
    </row>
    <row r="98" spans="1:17" x14ac:dyDescent="0.35">
      <c r="A98" s="3" t="s">
        <v>107</v>
      </c>
      <c r="B98" s="3">
        <v>123807</v>
      </c>
      <c r="C98" s="4">
        <v>2</v>
      </c>
      <c r="D98">
        <f t="shared" si="2"/>
        <v>123807</v>
      </c>
      <c r="E98" s="2">
        <f t="shared" si="3"/>
        <v>0.5</v>
      </c>
      <c r="O98" s="3" t="s">
        <v>333</v>
      </c>
      <c r="P98" s="3">
        <v>208345</v>
      </c>
      <c r="Q98" s="4">
        <v>2</v>
      </c>
    </row>
    <row r="99" spans="1:17" x14ac:dyDescent="0.35">
      <c r="A99" s="3" t="s">
        <v>136</v>
      </c>
      <c r="B99" s="3">
        <v>200309</v>
      </c>
      <c r="C99" s="4">
        <v>2</v>
      </c>
      <c r="D99">
        <f t="shared" si="2"/>
        <v>200309</v>
      </c>
      <c r="E99" s="2">
        <f t="shared" si="3"/>
        <v>0.5</v>
      </c>
      <c r="O99" s="3" t="s">
        <v>216</v>
      </c>
      <c r="P99" s="3">
        <v>104262</v>
      </c>
      <c r="Q99" s="4">
        <v>2</v>
      </c>
    </row>
    <row r="100" spans="1:17" x14ac:dyDescent="0.35">
      <c r="A100" s="3" t="s">
        <v>115</v>
      </c>
      <c r="B100" s="3">
        <v>105575</v>
      </c>
      <c r="C100" s="4">
        <v>2</v>
      </c>
      <c r="D100">
        <f t="shared" si="2"/>
        <v>105575</v>
      </c>
      <c r="E100" s="2">
        <f t="shared" si="3"/>
        <v>0.5</v>
      </c>
      <c r="O100" s="3" t="s">
        <v>356</v>
      </c>
      <c r="P100" s="3">
        <v>105341</v>
      </c>
      <c r="Q100" s="4">
        <v>2</v>
      </c>
    </row>
    <row r="101" spans="1:17" x14ac:dyDescent="0.35">
      <c r="A101" s="3" t="s">
        <v>104</v>
      </c>
      <c r="B101" s="3">
        <v>144641</v>
      </c>
      <c r="C101" s="4">
        <v>2</v>
      </c>
      <c r="D101">
        <f t="shared" si="2"/>
        <v>144641</v>
      </c>
      <c r="E101" s="2">
        <f t="shared" si="3"/>
        <v>0.5</v>
      </c>
      <c r="O101" s="3" t="s">
        <v>239</v>
      </c>
      <c r="P101" s="3">
        <v>104627</v>
      </c>
      <c r="Q101" s="4">
        <v>2</v>
      </c>
    </row>
    <row r="102" spans="1:17" x14ac:dyDescent="0.35">
      <c r="A102" s="3" t="s">
        <v>327</v>
      </c>
      <c r="B102" s="3">
        <v>104944</v>
      </c>
      <c r="C102" s="4">
        <v>2</v>
      </c>
      <c r="D102">
        <f t="shared" si="2"/>
        <v>104944</v>
      </c>
      <c r="E102" s="2">
        <f t="shared" si="3"/>
        <v>0.5</v>
      </c>
      <c r="O102" s="3" t="s">
        <v>164</v>
      </c>
      <c r="P102" s="3">
        <v>104325</v>
      </c>
      <c r="Q102" s="4">
        <v>2</v>
      </c>
    </row>
    <row r="103" spans="1:17" x14ac:dyDescent="0.35">
      <c r="A103" s="3" t="s">
        <v>197</v>
      </c>
      <c r="B103" s="3">
        <v>105041</v>
      </c>
      <c r="C103" s="4">
        <v>2</v>
      </c>
      <c r="D103">
        <f t="shared" si="2"/>
        <v>105041</v>
      </c>
      <c r="E103" s="2">
        <f t="shared" si="3"/>
        <v>0.5</v>
      </c>
      <c r="O103" s="3" t="s">
        <v>117</v>
      </c>
      <c r="P103" s="3">
        <v>104735</v>
      </c>
      <c r="Q103" s="4">
        <v>2</v>
      </c>
    </row>
    <row r="104" spans="1:17" x14ac:dyDescent="0.35">
      <c r="A104" s="3" t="s">
        <v>221</v>
      </c>
      <c r="B104" s="3">
        <v>103781</v>
      </c>
      <c r="C104" s="4">
        <v>2</v>
      </c>
      <c r="D104">
        <f t="shared" si="2"/>
        <v>103781</v>
      </c>
      <c r="E104" s="2">
        <f t="shared" si="3"/>
        <v>0.5</v>
      </c>
      <c r="O104" s="3" t="s">
        <v>168</v>
      </c>
      <c r="P104" s="3" t="s">
        <v>419</v>
      </c>
      <c r="Q104" s="4">
        <v>2</v>
      </c>
    </row>
    <row r="105" spans="1:17" x14ac:dyDescent="0.35">
      <c r="A105" s="3" t="s">
        <v>178</v>
      </c>
      <c r="B105" s="3">
        <v>105307</v>
      </c>
      <c r="C105" s="4">
        <v>2</v>
      </c>
      <c r="D105">
        <f t="shared" si="2"/>
        <v>105307</v>
      </c>
      <c r="E105" s="2">
        <f t="shared" si="3"/>
        <v>0.5</v>
      </c>
      <c r="O105" s="3" t="s">
        <v>204</v>
      </c>
      <c r="P105" s="3">
        <v>104222</v>
      </c>
      <c r="Q105" s="4">
        <v>2</v>
      </c>
    </row>
    <row r="106" spans="1:17" x14ac:dyDescent="0.35">
      <c r="A106" s="3" t="s">
        <v>348</v>
      </c>
      <c r="B106" s="3">
        <v>207797</v>
      </c>
      <c r="C106" s="4">
        <v>2</v>
      </c>
      <c r="D106">
        <f t="shared" si="2"/>
        <v>207797</v>
      </c>
      <c r="E106" s="2">
        <f t="shared" si="3"/>
        <v>0.5</v>
      </c>
      <c r="O106" s="3" t="s">
        <v>276</v>
      </c>
      <c r="P106" s="3">
        <v>144640</v>
      </c>
      <c r="Q106" s="4">
        <v>2</v>
      </c>
    </row>
    <row r="107" spans="1:17" x14ac:dyDescent="0.35">
      <c r="A107" s="3" t="s">
        <v>266</v>
      </c>
      <c r="B107" s="3">
        <v>101036</v>
      </c>
      <c r="C107" s="4">
        <v>2</v>
      </c>
      <c r="D107">
        <f t="shared" si="2"/>
        <v>101036</v>
      </c>
      <c r="E107" s="2">
        <f t="shared" si="3"/>
        <v>0.5</v>
      </c>
      <c r="O107" s="3" t="s">
        <v>302</v>
      </c>
      <c r="P107" s="3">
        <v>105711</v>
      </c>
      <c r="Q107" s="4">
        <v>2</v>
      </c>
    </row>
    <row r="108" spans="1:17" x14ac:dyDescent="0.35">
      <c r="A108" s="3" t="s">
        <v>227</v>
      </c>
      <c r="B108" s="3">
        <v>103285</v>
      </c>
      <c r="C108" s="4">
        <v>2</v>
      </c>
      <c r="D108">
        <f t="shared" si="2"/>
        <v>0</v>
      </c>
      <c r="E108" s="2">
        <f t="shared" si="3"/>
        <v>1</v>
      </c>
      <c r="O108" s="3" t="s">
        <v>285</v>
      </c>
      <c r="P108" s="3">
        <v>105257</v>
      </c>
      <c r="Q108" s="4">
        <v>2</v>
      </c>
    </row>
    <row r="109" spans="1:17" x14ac:dyDescent="0.35">
      <c r="A109" s="3" t="s">
        <v>174</v>
      </c>
      <c r="B109" s="3">
        <v>105978</v>
      </c>
      <c r="C109" s="4">
        <v>2</v>
      </c>
      <c r="D109">
        <f t="shared" si="2"/>
        <v>105978</v>
      </c>
      <c r="E109" s="2">
        <f t="shared" si="3"/>
        <v>0.5</v>
      </c>
      <c r="O109" s="3" t="s">
        <v>193</v>
      </c>
      <c r="P109" s="3">
        <v>103294</v>
      </c>
      <c r="Q109" s="4">
        <v>2</v>
      </c>
    </row>
    <row r="110" spans="1:17" x14ac:dyDescent="0.35">
      <c r="A110" s="3" t="s">
        <v>229</v>
      </c>
      <c r="B110" s="3">
        <v>104160</v>
      </c>
      <c r="C110" s="4">
        <v>2</v>
      </c>
      <c r="D110">
        <f t="shared" si="2"/>
        <v>104160</v>
      </c>
      <c r="E110" s="2">
        <f t="shared" si="3"/>
        <v>0.5</v>
      </c>
      <c r="O110" s="3" t="s">
        <v>153</v>
      </c>
      <c r="P110" s="3">
        <v>105399</v>
      </c>
      <c r="Q110" s="4">
        <v>2</v>
      </c>
    </row>
    <row r="111" spans="1:17" x14ac:dyDescent="0.35">
      <c r="A111" s="3" t="s">
        <v>259</v>
      </c>
      <c r="B111" s="3">
        <v>103763</v>
      </c>
      <c r="C111" s="4">
        <v>2</v>
      </c>
      <c r="D111">
        <f t="shared" si="2"/>
        <v>103763</v>
      </c>
      <c r="E111" s="2">
        <f t="shared" si="3"/>
        <v>0.5</v>
      </c>
      <c r="O111" s="3" t="s">
        <v>243</v>
      </c>
      <c r="P111" s="3">
        <v>105649</v>
      </c>
      <c r="Q111" s="4">
        <v>2</v>
      </c>
    </row>
    <row r="112" spans="1:17" x14ac:dyDescent="0.35">
      <c r="A112" s="3" t="s">
        <v>286</v>
      </c>
      <c r="B112" s="3">
        <v>104963</v>
      </c>
      <c r="C112" s="4">
        <v>2</v>
      </c>
      <c r="D112">
        <f t="shared" si="2"/>
        <v>104963</v>
      </c>
      <c r="E112" s="2">
        <f t="shared" si="3"/>
        <v>0.5</v>
      </c>
      <c r="O112" s="3" t="s">
        <v>135</v>
      </c>
      <c r="P112" s="3">
        <v>104897</v>
      </c>
      <c r="Q112" s="4">
        <v>2</v>
      </c>
    </row>
    <row r="113" spans="1:17" x14ac:dyDescent="0.35">
      <c r="A113" s="3" t="s">
        <v>293</v>
      </c>
      <c r="B113" s="3">
        <v>105132</v>
      </c>
      <c r="C113" s="4">
        <v>2</v>
      </c>
      <c r="D113">
        <f t="shared" si="2"/>
        <v>0</v>
      </c>
      <c r="E113" s="2">
        <f t="shared" si="3"/>
        <v>1</v>
      </c>
      <c r="O113" s="3" t="s">
        <v>141</v>
      </c>
      <c r="P113" s="3">
        <v>202160</v>
      </c>
      <c r="Q113" s="4">
        <v>2</v>
      </c>
    </row>
    <row r="114" spans="1:17" x14ac:dyDescent="0.35">
      <c r="A114" s="3" t="s">
        <v>270</v>
      </c>
      <c r="B114" s="3">
        <v>105632</v>
      </c>
      <c r="C114" s="4">
        <v>1</v>
      </c>
      <c r="D114">
        <f t="shared" si="2"/>
        <v>105632</v>
      </c>
      <c r="E114" s="2">
        <f t="shared" si="3"/>
        <v>0.5</v>
      </c>
      <c r="O114" s="3" t="s">
        <v>224</v>
      </c>
      <c r="P114" s="3">
        <v>105062</v>
      </c>
      <c r="Q114" s="4">
        <v>2</v>
      </c>
    </row>
    <row r="115" spans="1:17" x14ac:dyDescent="0.35">
      <c r="A115" s="3" t="s">
        <v>303</v>
      </c>
      <c r="B115" s="3">
        <v>105254</v>
      </c>
      <c r="C115" s="4">
        <v>1</v>
      </c>
      <c r="D115">
        <f t="shared" si="2"/>
        <v>105254</v>
      </c>
      <c r="E115" s="2">
        <f t="shared" si="3"/>
        <v>0.5</v>
      </c>
      <c r="O115" s="3" t="s">
        <v>128</v>
      </c>
      <c r="P115" s="3">
        <v>104797</v>
      </c>
      <c r="Q115" s="4">
        <v>2</v>
      </c>
    </row>
    <row r="116" spans="1:17" x14ac:dyDescent="0.35">
      <c r="A116" s="3" t="s">
        <v>302</v>
      </c>
      <c r="B116" s="3">
        <v>105711</v>
      </c>
      <c r="C116" s="4">
        <v>1</v>
      </c>
      <c r="D116">
        <f t="shared" si="2"/>
        <v>105711</v>
      </c>
      <c r="E116" s="2">
        <f t="shared" si="3"/>
        <v>0.5</v>
      </c>
      <c r="O116" s="3" t="s">
        <v>334</v>
      </c>
      <c r="P116" s="3" t="s">
        <v>419</v>
      </c>
      <c r="Q116" s="4">
        <v>2</v>
      </c>
    </row>
    <row r="117" spans="1:17" x14ac:dyDescent="0.35">
      <c r="A117" s="3" t="s">
        <v>2</v>
      </c>
      <c r="B117" s="3">
        <v>120326</v>
      </c>
      <c r="C117" s="4">
        <v>1</v>
      </c>
      <c r="D117">
        <f t="shared" si="2"/>
        <v>0</v>
      </c>
      <c r="E117" s="2">
        <f t="shared" si="3"/>
        <v>1</v>
      </c>
      <c r="O117" s="3" t="s">
        <v>110</v>
      </c>
      <c r="P117" s="3">
        <v>104607</v>
      </c>
      <c r="Q117" s="4">
        <v>2</v>
      </c>
    </row>
    <row r="118" spans="1:17" x14ac:dyDescent="0.35">
      <c r="A118" s="3" t="s">
        <v>238</v>
      </c>
      <c r="B118" s="3">
        <v>104273</v>
      </c>
      <c r="C118" s="4">
        <v>1</v>
      </c>
      <c r="D118">
        <f t="shared" si="2"/>
        <v>104273</v>
      </c>
      <c r="E118" s="2">
        <f t="shared" si="3"/>
        <v>0.5</v>
      </c>
      <c r="O118" s="3" t="s">
        <v>175</v>
      </c>
      <c r="P118" s="3" t="s">
        <v>419</v>
      </c>
      <c r="Q118" s="4">
        <v>2</v>
      </c>
    </row>
    <row r="119" spans="1:17" x14ac:dyDescent="0.35">
      <c r="A119" s="3" t="s">
        <v>179</v>
      </c>
      <c r="B119" s="3">
        <v>102381</v>
      </c>
      <c r="C119" s="4">
        <v>1</v>
      </c>
      <c r="D119">
        <f t="shared" si="2"/>
        <v>102381</v>
      </c>
      <c r="E119" s="2">
        <f t="shared" si="3"/>
        <v>0.5</v>
      </c>
      <c r="O119" s="3" t="s">
        <v>157</v>
      </c>
      <c r="P119" s="3">
        <v>104151</v>
      </c>
      <c r="Q119" s="4">
        <v>2</v>
      </c>
    </row>
    <row r="120" spans="1:17" x14ac:dyDescent="0.35">
      <c r="A120" s="3" t="s">
        <v>154</v>
      </c>
      <c r="B120" s="3">
        <v>126166</v>
      </c>
      <c r="C120" s="4">
        <v>1</v>
      </c>
      <c r="D120">
        <f t="shared" si="2"/>
        <v>126166</v>
      </c>
      <c r="E120" s="2">
        <f t="shared" si="3"/>
        <v>0.5</v>
      </c>
      <c r="O120" s="3" t="s">
        <v>176</v>
      </c>
      <c r="P120" s="3">
        <v>103862</v>
      </c>
      <c r="Q120" s="4">
        <v>2</v>
      </c>
    </row>
    <row r="121" spans="1:17" x14ac:dyDescent="0.35">
      <c r="A121" s="3" t="s">
        <v>418</v>
      </c>
      <c r="B121" s="3">
        <v>105015</v>
      </c>
      <c r="C121" s="4">
        <v>1</v>
      </c>
      <c r="D121">
        <f t="shared" si="2"/>
        <v>0</v>
      </c>
      <c r="E121" s="2">
        <f t="shared" si="3"/>
        <v>1</v>
      </c>
      <c r="O121" s="3" t="s">
        <v>146</v>
      </c>
      <c r="P121" s="3">
        <v>105472</v>
      </c>
      <c r="Q121" s="4">
        <v>2</v>
      </c>
    </row>
    <row r="122" spans="1:17" x14ac:dyDescent="0.35">
      <c r="A122" s="3" t="s">
        <v>373</v>
      </c>
      <c r="B122" s="3">
        <v>106146</v>
      </c>
      <c r="C122" s="4">
        <v>1</v>
      </c>
      <c r="D122">
        <f t="shared" si="2"/>
        <v>106146</v>
      </c>
      <c r="E122" s="2">
        <f t="shared" si="3"/>
        <v>0.5</v>
      </c>
      <c r="O122" s="3" t="s">
        <v>370</v>
      </c>
      <c r="P122" s="3">
        <v>105175</v>
      </c>
      <c r="Q122" s="4">
        <v>2</v>
      </c>
    </row>
    <row r="123" spans="1:17" x14ac:dyDescent="0.35">
      <c r="A123" s="3" t="s">
        <v>181</v>
      </c>
      <c r="B123" s="3">
        <v>104233</v>
      </c>
      <c r="C123" s="4">
        <v>1</v>
      </c>
      <c r="D123">
        <f t="shared" si="2"/>
        <v>104233</v>
      </c>
      <c r="E123" s="2">
        <f t="shared" si="3"/>
        <v>0.5</v>
      </c>
      <c r="O123" s="3" t="s">
        <v>263</v>
      </c>
      <c r="P123" s="3" t="s">
        <v>419</v>
      </c>
      <c r="Q123" s="4">
        <v>2</v>
      </c>
    </row>
    <row r="124" spans="1:17" x14ac:dyDescent="0.35">
      <c r="A124" s="3" t="s">
        <v>358</v>
      </c>
      <c r="B124" s="3">
        <v>200541</v>
      </c>
      <c r="C124" s="4">
        <v>1</v>
      </c>
      <c r="D124">
        <f t="shared" si="2"/>
        <v>200541</v>
      </c>
      <c r="E124" s="2">
        <f t="shared" si="3"/>
        <v>0.5</v>
      </c>
      <c r="O124" s="3" t="s">
        <v>389</v>
      </c>
      <c r="P124" s="3">
        <v>206797</v>
      </c>
      <c r="Q124" s="4">
        <v>2</v>
      </c>
    </row>
    <row r="125" spans="1:17" x14ac:dyDescent="0.35">
      <c r="A125" s="3" t="s">
        <v>161</v>
      </c>
      <c r="B125" s="3">
        <v>103181</v>
      </c>
      <c r="C125" s="4">
        <v>1</v>
      </c>
      <c r="D125">
        <f t="shared" si="2"/>
        <v>103181</v>
      </c>
      <c r="E125" s="2">
        <f t="shared" si="3"/>
        <v>0.5</v>
      </c>
      <c r="O125" s="3" t="s">
        <v>199</v>
      </c>
      <c r="P125" s="3">
        <v>104979</v>
      </c>
      <c r="Q125" s="4">
        <v>2</v>
      </c>
    </row>
    <row r="126" spans="1:17" x14ac:dyDescent="0.35">
      <c r="A126" s="3" t="s">
        <v>396</v>
      </c>
      <c r="B126" s="3">
        <v>210380</v>
      </c>
      <c r="C126" s="4">
        <v>1</v>
      </c>
      <c r="D126">
        <f t="shared" si="2"/>
        <v>0</v>
      </c>
      <c r="E126" s="2">
        <f t="shared" si="3"/>
        <v>1</v>
      </c>
      <c r="O126" s="3" t="s">
        <v>266</v>
      </c>
      <c r="P126" s="3">
        <v>101036</v>
      </c>
      <c r="Q126" s="4">
        <v>2</v>
      </c>
    </row>
    <row r="127" spans="1:17" x14ac:dyDescent="0.35">
      <c r="A127" s="3" t="s">
        <v>309</v>
      </c>
      <c r="B127" s="3">
        <v>111575</v>
      </c>
      <c r="C127" s="4">
        <v>1</v>
      </c>
      <c r="D127">
        <f t="shared" si="2"/>
        <v>111575</v>
      </c>
      <c r="E127" s="2">
        <f t="shared" si="3"/>
        <v>0.5</v>
      </c>
      <c r="O127" s="3" t="s">
        <v>179</v>
      </c>
      <c r="P127" s="3">
        <v>102381</v>
      </c>
      <c r="Q127" s="4">
        <v>2</v>
      </c>
    </row>
    <row r="128" spans="1:17" x14ac:dyDescent="0.35">
      <c r="A128" s="3" t="s">
        <v>403</v>
      </c>
      <c r="B128" s="3">
        <v>134868</v>
      </c>
      <c r="C128" s="4">
        <v>1</v>
      </c>
      <c r="D128">
        <f t="shared" si="2"/>
        <v>134868</v>
      </c>
      <c r="E128" s="2">
        <f t="shared" si="3"/>
        <v>0.5</v>
      </c>
      <c r="O128" s="3" t="s">
        <v>232</v>
      </c>
      <c r="P128" s="3">
        <v>104660</v>
      </c>
      <c r="Q128" s="4">
        <v>1</v>
      </c>
    </row>
    <row r="129" spans="1:17" x14ac:dyDescent="0.35">
      <c r="A129" s="3" t="s">
        <v>207</v>
      </c>
      <c r="B129" s="3">
        <v>104519</v>
      </c>
      <c r="C129" s="4">
        <v>1</v>
      </c>
      <c r="D129">
        <f t="shared" si="2"/>
        <v>104519</v>
      </c>
      <c r="E129" s="2">
        <f t="shared" si="3"/>
        <v>0.5</v>
      </c>
      <c r="O129" s="3" t="s">
        <v>397</v>
      </c>
      <c r="P129" s="3" t="s">
        <v>419</v>
      </c>
      <c r="Q129" s="4">
        <v>1</v>
      </c>
    </row>
    <row r="130" spans="1:17" x14ac:dyDescent="0.35">
      <c r="A130" s="3" t="s">
        <v>135</v>
      </c>
      <c r="B130" s="3">
        <v>104897</v>
      </c>
      <c r="C130" s="4">
        <v>1</v>
      </c>
      <c r="D130">
        <f t="shared" si="2"/>
        <v>104897</v>
      </c>
      <c r="E130" s="2">
        <f t="shared" si="3"/>
        <v>0.5</v>
      </c>
      <c r="O130" s="3" t="s">
        <v>380</v>
      </c>
      <c r="P130" s="3">
        <v>104675</v>
      </c>
      <c r="Q130" s="4">
        <v>1</v>
      </c>
    </row>
    <row r="131" spans="1:17" x14ac:dyDescent="0.35">
      <c r="A131" s="3" t="s">
        <v>325</v>
      </c>
      <c r="B131" s="3">
        <v>105060</v>
      </c>
      <c r="C131" s="4">
        <v>1</v>
      </c>
      <c r="D131">
        <f t="shared" si="2"/>
        <v>0</v>
      </c>
      <c r="E131" s="2">
        <f t="shared" si="3"/>
        <v>1</v>
      </c>
      <c r="O131" s="3" t="s">
        <v>3</v>
      </c>
      <c r="P131" s="3">
        <v>105047</v>
      </c>
      <c r="Q131" s="4">
        <v>1</v>
      </c>
    </row>
    <row r="132" spans="1:17" x14ac:dyDescent="0.35">
      <c r="A132" s="3" t="s">
        <v>248</v>
      </c>
      <c r="B132" s="3">
        <v>103757</v>
      </c>
      <c r="C132" s="4">
        <v>1</v>
      </c>
      <c r="D132">
        <f t="shared" si="2"/>
        <v>103757</v>
      </c>
      <c r="E132" s="2">
        <f t="shared" si="3"/>
        <v>0.5</v>
      </c>
      <c r="O132" s="3" t="s">
        <v>125</v>
      </c>
      <c r="P132" s="3">
        <v>105882</v>
      </c>
      <c r="Q132" s="4">
        <v>1</v>
      </c>
    </row>
    <row r="133" spans="1:17" x14ac:dyDescent="0.35">
      <c r="A133" s="3" t="s">
        <v>208</v>
      </c>
      <c r="B133" s="3">
        <v>103580</v>
      </c>
      <c r="C133" s="4">
        <v>1</v>
      </c>
      <c r="D133">
        <f t="shared" ref="D133:D196" si="4">IFERROR(VLOOKUP(A133,O:P,2,FALSE),0)</f>
        <v>103580</v>
      </c>
      <c r="E133" s="2">
        <f t="shared" si="3"/>
        <v>0.5</v>
      </c>
      <c r="O133" s="3" t="s">
        <v>249</v>
      </c>
      <c r="P133" s="3">
        <v>104997</v>
      </c>
      <c r="Q133" s="4">
        <v>1</v>
      </c>
    </row>
    <row r="134" spans="1:17" x14ac:dyDescent="0.35">
      <c r="A134" s="3" t="s">
        <v>370</v>
      </c>
      <c r="B134" s="3">
        <v>105175</v>
      </c>
      <c r="C134" s="4">
        <v>1</v>
      </c>
      <c r="D134">
        <f t="shared" si="4"/>
        <v>105175</v>
      </c>
      <c r="E134" s="2">
        <f t="shared" ref="E134:E185" si="5">B134/(B134+D134)</f>
        <v>0.5</v>
      </c>
      <c r="O134" s="3" t="s">
        <v>262</v>
      </c>
      <c r="P134" s="3">
        <v>104308</v>
      </c>
      <c r="Q134" s="4">
        <v>1</v>
      </c>
    </row>
    <row r="135" spans="1:17" x14ac:dyDescent="0.35">
      <c r="A135" s="3" t="s">
        <v>216</v>
      </c>
      <c r="B135" s="3">
        <v>104262</v>
      </c>
      <c r="C135" s="4">
        <v>1</v>
      </c>
      <c r="D135">
        <f t="shared" si="4"/>
        <v>104262</v>
      </c>
      <c r="E135" s="2">
        <f t="shared" si="5"/>
        <v>0.5</v>
      </c>
      <c r="O135" s="3" t="s">
        <v>203</v>
      </c>
      <c r="P135" s="3">
        <v>104853</v>
      </c>
      <c r="Q135" s="4">
        <v>1</v>
      </c>
    </row>
    <row r="136" spans="1:17" x14ac:dyDescent="0.35">
      <c r="A136" s="3" t="s">
        <v>389</v>
      </c>
      <c r="B136" s="3">
        <v>206797</v>
      </c>
      <c r="C136" s="4">
        <v>1</v>
      </c>
      <c r="D136">
        <f t="shared" si="4"/>
        <v>206797</v>
      </c>
      <c r="E136" s="2">
        <f t="shared" si="5"/>
        <v>0.5</v>
      </c>
      <c r="O136" s="3" t="s">
        <v>393</v>
      </c>
      <c r="P136" s="3">
        <v>210063</v>
      </c>
      <c r="Q136" s="4">
        <v>1</v>
      </c>
    </row>
    <row r="137" spans="1:17" x14ac:dyDescent="0.35">
      <c r="A137" s="3" t="s">
        <v>169</v>
      </c>
      <c r="B137" s="3">
        <v>120679</v>
      </c>
      <c r="C137" s="4">
        <v>1</v>
      </c>
      <c r="D137">
        <f t="shared" si="4"/>
        <v>120679</v>
      </c>
      <c r="E137" s="2">
        <f t="shared" si="5"/>
        <v>0.5</v>
      </c>
      <c r="O137" s="3" t="s">
        <v>401</v>
      </c>
      <c r="P137" s="3">
        <v>208103</v>
      </c>
      <c r="Q137" s="4">
        <v>1</v>
      </c>
    </row>
    <row r="138" spans="1:17" x14ac:dyDescent="0.35">
      <c r="A138" s="3" t="s">
        <v>217</v>
      </c>
      <c r="B138" s="3">
        <v>105099</v>
      </c>
      <c r="C138" s="4">
        <v>1</v>
      </c>
      <c r="D138">
        <f t="shared" si="4"/>
        <v>105099</v>
      </c>
      <c r="E138" s="2">
        <f t="shared" si="5"/>
        <v>0.5</v>
      </c>
      <c r="O138" s="3" t="s">
        <v>217</v>
      </c>
      <c r="P138" s="3">
        <v>105099</v>
      </c>
      <c r="Q138" s="4">
        <v>1</v>
      </c>
    </row>
    <row r="139" spans="1:17" x14ac:dyDescent="0.35">
      <c r="A139" s="3" t="s">
        <v>167</v>
      </c>
      <c r="B139" s="3">
        <v>105222</v>
      </c>
      <c r="C139" s="4">
        <v>1</v>
      </c>
      <c r="D139">
        <f t="shared" si="4"/>
        <v>105222</v>
      </c>
      <c r="E139" s="2">
        <f t="shared" si="5"/>
        <v>0.5</v>
      </c>
      <c r="O139" s="3" t="s">
        <v>300</v>
      </c>
      <c r="P139" s="3">
        <v>121808</v>
      </c>
      <c r="Q139" s="4">
        <v>1</v>
      </c>
    </row>
    <row r="140" spans="1:17" x14ac:dyDescent="0.35">
      <c r="A140" s="3" t="s">
        <v>395</v>
      </c>
      <c r="B140" s="3">
        <v>208343</v>
      </c>
      <c r="C140" s="4">
        <v>1</v>
      </c>
      <c r="D140">
        <f t="shared" si="4"/>
        <v>208343</v>
      </c>
      <c r="E140" s="2">
        <f t="shared" si="5"/>
        <v>0.5</v>
      </c>
      <c r="O140" s="3" t="s">
        <v>165</v>
      </c>
      <c r="P140" s="3">
        <v>102539</v>
      </c>
      <c r="Q140" s="4">
        <v>1</v>
      </c>
    </row>
    <row r="141" spans="1:17" x14ac:dyDescent="0.35">
      <c r="A141" s="3" t="s">
        <v>245</v>
      </c>
      <c r="B141" s="3">
        <v>104620</v>
      </c>
      <c r="C141" s="4">
        <v>1</v>
      </c>
      <c r="D141">
        <f t="shared" si="4"/>
        <v>104620</v>
      </c>
      <c r="E141" s="2">
        <f t="shared" si="5"/>
        <v>0.5</v>
      </c>
      <c r="O141" s="3" t="s">
        <v>257</v>
      </c>
      <c r="P141" s="3">
        <v>104682</v>
      </c>
      <c r="Q141" s="4">
        <v>1</v>
      </c>
    </row>
    <row r="142" spans="1:17" x14ac:dyDescent="0.35">
      <c r="A142" s="3" t="s">
        <v>342</v>
      </c>
      <c r="B142" s="3">
        <v>207938</v>
      </c>
      <c r="C142" s="4">
        <v>1</v>
      </c>
      <c r="D142">
        <f t="shared" si="4"/>
        <v>207938</v>
      </c>
      <c r="E142" s="2">
        <f t="shared" si="5"/>
        <v>0.5</v>
      </c>
      <c r="O142" s="3" t="s">
        <v>363</v>
      </c>
      <c r="P142" s="3">
        <v>105318</v>
      </c>
      <c r="Q142" s="4">
        <v>1</v>
      </c>
    </row>
    <row r="143" spans="1:17" x14ac:dyDescent="0.35">
      <c r="A143" s="3" t="s">
        <v>341</v>
      </c>
      <c r="B143" s="3">
        <v>206439</v>
      </c>
      <c r="C143" s="4">
        <v>1</v>
      </c>
      <c r="D143">
        <f t="shared" si="4"/>
        <v>206439</v>
      </c>
      <c r="E143" s="2">
        <f t="shared" si="5"/>
        <v>0.5</v>
      </c>
      <c r="O143" s="3" t="s">
        <v>238</v>
      </c>
      <c r="P143" s="3">
        <v>104273</v>
      </c>
      <c r="Q143" s="4">
        <v>1</v>
      </c>
    </row>
    <row r="144" spans="1:17" x14ac:dyDescent="0.35">
      <c r="A144" s="3" t="s">
        <v>198</v>
      </c>
      <c r="B144" s="3">
        <v>104214</v>
      </c>
      <c r="C144" s="4">
        <v>1</v>
      </c>
      <c r="D144">
        <f t="shared" si="4"/>
        <v>104214</v>
      </c>
      <c r="E144" s="2">
        <f t="shared" si="5"/>
        <v>0.5</v>
      </c>
      <c r="O144" s="3" t="s">
        <v>375</v>
      </c>
      <c r="P144" s="3">
        <v>122358</v>
      </c>
      <c r="Q144" s="4">
        <v>1</v>
      </c>
    </row>
    <row r="145" spans="1:17" x14ac:dyDescent="0.35">
      <c r="A145" s="3" t="s">
        <v>274</v>
      </c>
      <c r="B145" s="3">
        <v>105526</v>
      </c>
      <c r="C145" s="4">
        <v>1</v>
      </c>
      <c r="D145">
        <f t="shared" si="4"/>
        <v>105526</v>
      </c>
      <c r="E145" s="2">
        <f t="shared" si="5"/>
        <v>0.5</v>
      </c>
      <c r="O145" s="3" t="s">
        <v>307</v>
      </c>
      <c r="P145" s="3">
        <v>104978</v>
      </c>
      <c r="Q145" s="4">
        <v>1</v>
      </c>
    </row>
    <row r="146" spans="1:17" x14ac:dyDescent="0.35">
      <c r="A146" s="3" t="s">
        <v>133</v>
      </c>
      <c r="B146" s="3">
        <v>121531</v>
      </c>
      <c r="C146" s="4">
        <v>1</v>
      </c>
      <c r="D146">
        <f t="shared" si="4"/>
        <v>0</v>
      </c>
      <c r="E146" s="2">
        <f t="shared" si="5"/>
        <v>1</v>
      </c>
      <c r="O146" s="3" t="s">
        <v>390</v>
      </c>
      <c r="P146" s="3">
        <v>207348</v>
      </c>
      <c r="Q146" s="4">
        <v>1</v>
      </c>
    </row>
    <row r="147" spans="1:17" x14ac:dyDescent="0.35">
      <c r="A147" s="3" t="s">
        <v>261</v>
      </c>
      <c r="B147" s="3">
        <v>104327</v>
      </c>
      <c r="C147" s="4">
        <v>1</v>
      </c>
      <c r="D147">
        <f t="shared" si="4"/>
        <v>104327</v>
      </c>
      <c r="E147" s="2">
        <f t="shared" si="5"/>
        <v>0.5</v>
      </c>
      <c r="O147" s="3" t="s">
        <v>208</v>
      </c>
      <c r="P147" s="3">
        <v>103580</v>
      </c>
      <c r="Q147" s="4">
        <v>1</v>
      </c>
    </row>
    <row r="148" spans="1:17" x14ac:dyDescent="0.35">
      <c r="A148" s="3" t="s">
        <v>199</v>
      </c>
      <c r="B148" s="3">
        <v>104979</v>
      </c>
      <c r="C148" s="4">
        <v>1</v>
      </c>
      <c r="D148">
        <f t="shared" si="4"/>
        <v>104979</v>
      </c>
      <c r="E148" s="2">
        <f t="shared" si="5"/>
        <v>0.5</v>
      </c>
      <c r="O148" s="3" t="s">
        <v>281</v>
      </c>
      <c r="P148" s="3">
        <v>132952</v>
      </c>
      <c r="Q148" s="4">
        <v>1</v>
      </c>
    </row>
    <row r="149" spans="1:17" x14ac:dyDescent="0.35">
      <c r="A149" s="3" t="s">
        <v>350</v>
      </c>
      <c r="B149" s="3">
        <v>106432</v>
      </c>
      <c r="C149" s="4">
        <v>1</v>
      </c>
      <c r="D149">
        <f t="shared" si="4"/>
        <v>106432</v>
      </c>
      <c r="E149" s="2">
        <f t="shared" si="5"/>
        <v>0.5</v>
      </c>
      <c r="O149" s="3" t="s">
        <v>309</v>
      </c>
      <c r="P149" s="3">
        <v>111575</v>
      </c>
      <c r="Q149" s="4">
        <v>1</v>
      </c>
    </row>
    <row r="150" spans="1:17" x14ac:dyDescent="0.35">
      <c r="A150" s="3" t="s">
        <v>125</v>
      </c>
      <c r="B150" s="3">
        <v>105882</v>
      </c>
      <c r="C150" s="4">
        <v>1</v>
      </c>
      <c r="D150">
        <f t="shared" si="4"/>
        <v>105882</v>
      </c>
      <c r="E150" s="2">
        <f t="shared" si="5"/>
        <v>0.5</v>
      </c>
      <c r="O150" s="3" t="s">
        <v>403</v>
      </c>
      <c r="P150" s="3">
        <v>134868</v>
      </c>
      <c r="Q150" s="4">
        <v>1</v>
      </c>
    </row>
    <row r="151" spans="1:17" x14ac:dyDescent="0.35">
      <c r="A151" s="3" t="s">
        <v>210</v>
      </c>
      <c r="B151" s="3">
        <v>105379</v>
      </c>
      <c r="C151" s="4">
        <v>1</v>
      </c>
      <c r="D151">
        <f t="shared" si="4"/>
        <v>0</v>
      </c>
      <c r="E151" s="2">
        <f t="shared" si="5"/>
        <v>1</v>
      </c>
      <c r="O151" s="3" t="s">
        <v>304</v>
      </c>
      <c r="P151" s="3">
        <v>105589</v>
      </c>
      <c r="Q151" s="4">
        <v>1</v>
      </c>
    </row>
    <row r="152" spans="1:17" x14ac:dyDescent="0.35">
      <c r="A152" s="3" t="s">
        <v>47</v>
      </c>
      <c r="C152" s="4">
        <v>543</v>
      </c>
      <c r="D152">
        <f t="shared" si="4"/>
        <v>0</v>
      </c>
      <c r="E152" s="2" t="e">
        <f t="shared" si="5"/>
        <v>#DIV/0!</v>
      </c>
      <c r="O152" s="3" t="s">
        <v>185</v>
      </c>
      <c r="P152" s="3">
        <v>103520</v>
      </c>
      <c r="Q152" s="4">
        <v>1</v>
      </c>
    </row>
    <row r="153" spans="1:17" x14ac:dyDescent="0.35">
      <c r="C153"/>
      <c r="D153">
        <f t="shared" si="4"/>
        <v>0</v>
      </c>
      <c r="E153" s="2" t="e">
        <f t="shared" si="5"/>
        <v>#DIV/0!</v>
      </c>
      <c r="O153" s="3" t="s">
        <v>258</v>
      </c>
      <c r="P153" s="3">
        <v>106326</v>
      </c>
      <c r="Q153" s="4">
        <v>1</v>
      </c>
    </row>
    <row r="154" spans="1:17" x14ac:dyDescent="0.35">
      <c r="C154"/>
      <c r="D154">
        <f t="shared" si="4"/>
        <v>0</v>
      </c>
      <c r="E154" s="2" t="e">
        <f t="shared" si="5"/>
        <v>#DIV/0!</v>
      </c>
      <c r="O154" s="3" t="s">
        <v>323</v>
      </c>
      <c r="P154" s="3">
        <v>104563</v>
      </c>
      <c r="Q154" s="4">
        <v>1</v>
      </c>
    </row>
    <row r="155" spans="1:17" x14ac:dyDescent="0.35">
      <c r="C155"/>
      <c r="D155">
        <f t="shared" si="4"/>
        <v>0</v>
      </c>
      <c r="E155" s="2" t="e">
        <f t="shared" si="5"/>
        <v>#DIV/0!</v>
      </c>
      <c r="O155" s="3" t="s">
        <v>314</v>
      </c>
      <c r="P155" s="3">
        <v>206473</v>
      </c>
      <c r="Q155" s="4">
        <v>1</v>
      </c>
    </row>
    <row r="156" spans="1:17" x14ac:dyDescent="0.35">
      <c r="C156"/>
      <c r="D156">
        <f t="shared" si="4"/>
        <v>0</v>
      </c>
      <c r="E156" s="2" t="e">
        <f t="shared" si="5"/>
        <v>#DIV/0!</v>
      </c>
      <c r="O156" s="3" t="s">
        <v>245</v>
      </c>
      <c r="P156" s="3">
        <v>104620</v>
      </c>
      <c r="Q156" s="4">
        <v>1</v>
      </c>
    </row>
    <row r="157" spans="1:17" x14ac:dyDescent="0.35">
      <c r="C157"/>
      <c r="D157">
        <f t="shared" si="4"/>
        <v>0</v>
      </c>
      <c r="E157" s="2" t="e">
        <f t="shared" si="5"/>
        <v>#DIV/0!</v>
      </c>
      <c r="O157" s="3" t="s">
        <v>201</v>
      </c>
      <c r="P157" s="3">
        <v>103708</v>
      </c>
      <c r="Q157" s="4">
        <v>1</v>
      </c>
    </row>
    <row r="158" spans="1:17" x14ac:dyDescent="0.35">
      <c r="C158"/>
      <c r="D158">
        <f t="shared" si="4"/>
        <v>0</v>
      </c>
      <c r="E158" s="2" t="e">
        <f t="shared" si="5"/>
        <v>#DIV/0!</v>
      </c>
      <c r="O158" s="3" t="s">
        <v>348</v>
      </c>
      <c r="P158" s="3">
        <v>207797</v>
      </c>
      <c r="Q158" s="4">
        <v>1</v>
      </c>
    </row>
    <row r="159" spans="1:17" x14ac:dyDescent="0.35">
      <c r="C159"/>
      <c r="D159">
        <f t="shared" si="4"/>
        <v>0</v>
      </c>
      <c r="E159" s="2" t="e">
        <f t="shared" si="5"/>
        <v>#DIV/0!</v>
      </c>
      <c r="O159" s="3" t="s">
        <v>195</v>
      </c>
      <c r="P159" s="3">
        <v>104557</v>
      </c>
      <c r="Q159" s="4">
        <v>1</v>
      </c>
    </row>
    <row r="160" spans="1:17" x14ac:dyDescent="0.35">
      <c r="C160"/>
      <c r="D160">
        <f t="shared" si="4"/>
        <v>0</v>
      </c>
      <c r="E160" s="2" t="e">
        <f t="shared" si="5"/>
        <v>#DIV/0!</v>
      </c>
      <c r="O160" s="3" t="s">
        <v>279</v>
      </c>
      <c r="P160" s="3">
        <v>134392</v>
      </c>
      <c r="Q160" s="4">
        <v>1</v>
      </c>
    </row>
    <row r="161" spans="3:17" x14ac:dyDescent="0.35">
      <c r="C161"/>
      <c r="D161">
        <f t="shared" si="4"/>
        <v>0</v>
      </c>
      <c r="E161" s="2" t="e">
        <f t="shared" si="5"/>
        <v>#DIV/0!</v>
      </c>
      <c r="O161" s="3" t="s">
        <v>261</v>
      </c>
      <c r="P161" s="3">
        <v>104327</v>
      </c>
      <c r="Q161" s="4">
        <v>1</v>
      </c>
    </row>
    <row r="162" spans="3:17" x14ac:dyDescent="0.35">
      <c r="C162"/>
      <c r="D162">
        <f t="shared" si="4"/>
        <v>0</v>
      </c>
      <c r="E162" s="2" t="e">
        <f t="shared" si="5"/>
        <v>#DIV/0!</v>
      </c>
      <c r="O162" s="3" t="s">
        <v>373</v>
      </c>
      <c r="P162" s="3">
        <v>106146</v>
      </c>
      <c r="Q162" s="4">
        <v>1</v>
      </c>
    </row>
    <row r="163" spans="3:17" x14ac:dyDescent="0.35">
      <c r="C163"/>
      <c r="D163">
        <f t="shared" si="4"/>
        <v>0</v>
      </c>
      <c r="E163" s="2" t="e">
        <f t="shared" si="5"/>
        <v>#DIV/0!</v>
      </c>
      <c r="O163" s="3" t="s">
        <v>161</v>
      </c>
      <c r="P163" s="3">
        <v>103181</v>
      </c>
      <c r="Q163" s="4">
        <v>1</v>
      </c>
    </row>
    <row r="164" spans="3:17" x14ac:dyDescent="0.35">
      <c r="C164"/>
      <c r="D164">
        <f t="shared" si="4"/>
        <v>0</v>
      </c>
      <c r="E164" s="2" t="e">
        <f t="shared" si="5"/>
        <v>#DIV/0!</v>
      </c>
      <c r="O164" s="3" t="s">
        <v>252</v>
      </c>
      <c r="P164" s="3">
        <v>104259</v>
      </c>
      <c r="Q164" s="4">
        <v>1</v>
      </c>
    </row>
    <row r="165" spans="3:17" x14ac:dyDescent="0.35">
      <c r="C165"/>
      <c r="D165">
        <f t="shared" si="4"/>
        <v>0</v>
      </c>
      <c r="E165" s="2" t="e">
        <f t="shared" si="5"/>
        <v>#DIV/0!</v>
      </c>
      <c r="O165" s="3" t="s">
        <v>198</v>
      </c>
      <c r="P165" s="3">
        <v>104214</v>
      </c>
      <c r="Q165" s="4">
        <v>1</v>
      </c>
    </row>
    <row r="166" spans="3:17" x14ac:dyDescent="0.35">
      <c r="C166"/>
      <c r="D166">
        <f t="shared" si="4"/>
        <v>0</v>
      </c>
      <c r="E166" s="2" t="e">
        <f t="shared" si="5"/>
        <v>#DIV/0!</v>
      </c>
      <c r="O166" s="3" t="s">
        <v>280</v>
      </c>
      <c r="P166" s="3">
        <v>205428</v>
      </c>
      <c r="Q166" s="4">
        <v>1</v>
      </c>
    </row>
    <row r="167" spans="3:17" x14ac:dyDescent="0.35">
      <c r="C167"/>
      <c r="D167">
        <f t="shared" si="4"/>
        <v>0</v>
      </c>
      <c r="E167" s="2" t="e">
        <f t="shared" si="5"/>
        <v>#DIV/0!</v>
      </c>
      <c r="O167" s="3" t="s">
        <v>115</v>
      </c>
      <c r="P167" s="3">
        <v>105575</v>
      </c>
      <c r="Q167" s="4">
        <v>1</v>
      </c>
    </row>
    <row r="168" spans="3:17" x14ac:dyDescent="0.35">
      <c r="C168"/>
      <c r="D168">
        <f t="shared" si="4"/>
        <v>0</v>
      </c>
      <c r="E168" s="2" t="e">
        <f t="shared" si="5"/>
        <v>#DIV/0!</v>
      </c>
      <c r="O168" s="3" t="s">
        <v>392</v>
      </c>
      <c r="P168" s="3">
        <v>210062</v>
      </c>
      <c r="Q168" s="4">
        <v>1</v>
      </c>
    </row>
    <row r="169" spans="3:17" x14ac:dyDescent="0.35">
      <c r="C169"/>
      <c r="D169">
        <f t="shared" si="4"/>
        <v>0</v>
      </c>
      <c r="E169" s="2" t="e">
        <f t="shared" si="5"/>
        <v>#DIV/0!</v>
      </c>
      <c r="O169" s="3" t="s">
        <v>183</v>
      </c>
      <c r="P169" s="3">
        <v>103657</v>
      </c>
      <c r="Q169" s="4">
        <v>1</v>
      </c>
    </row>
    <row r="170" spans="3:17" x14ac:dyDescent="0.35">
      <c r="C170"/>
      <c r="D170">
        <f t="shared" si="4"/>
        <v>0</v>
      </c>
      <c r="E170" s="2" t="e">
        <f t="shared" si="5"/>
        <v>#DIV/0!</v>
      </c>
      <c r="O170" s="3" t="s">
        <v>394</v>
      </c>
      <c r="P170" s="3">
        <v>210151</v>
      </c>
      <c r="Q170" s="4">
        <v>1</v>
      </c>
    </row>
    <row r="171" spans="3:17" x14ac:dyDescent="0.35">
      <c r="C171"/>
      <c r="D171">
        <f t="shared" si="4"/>
        <v>0</v>
      </c>
      <c r="E171" s="2" t="e">
        <f t="shared" si="5"/>
        <v>#DIV/0!</v>
      </c>
      <c r="O171" s="3" t="s">
        <v>267</v>
      </c>
      <c r="P171" s="3">
        <v>111461</v>
      </c>
      <c r="Q171" s="4">
        <v>1</v>
      </c>
    </row>
    <row r="172" spans="3:17" x14ac:dyDescent="0.35">
      <c r="C172"/>
      <c r="D172">
        <f t="shared" si="4"/>
        <v>0</v>
      </c>
      <c r="E172" s="2" t="e">
        <f t="shared" si="5"/>
        <v>#DIV/0!</v>
      </c>
      <c r="O172" s="3" t="s">
        <v>399</v>
      </c>
      <c r="P172" s="3">
        <v>126151</v>
      </c>
      <c r="Q172" s="4">
        <v>1</v>
      </c>
    </row>
    <row r="173" spans="3:17" x14ac:dyDescent="0.35">
      <c r="C173"/>
      <c r="D173">
        <f t="shared" si="4"/>
        <v>0</v>
      </c>
      <c r="E173" s="2" t="e">
        <f t="shared" si="5"/>
        <v>#DIV/0!</v>
      </c>
      <c r="O173" s="3" t="s">
        <v>344</v>
      </c>
      <c r="P173" s="3">
        <v>105726</v>
      </c>
      <c r="Q173" s="4">
        <v>1</v>
      </c>
    </row>
    <row r="174" spans="3:17" x14ac:dyDescent="0.35">
      <c r="C174"/>
      <c r="D174">
        <f t="shared" si="4"/>
        <v>0</v>
      </c>
      <c r="E174" s="2" t="e">
        <f t="shared" si="5"/>
        <v>#DIV/0!</v>
      </c>
      <c r="O174" s="3" t="s">
        <v>398</v>
      </c>
      <c r="P174" s="3" t="s">
        <v>419</v>
      </c>
      <c r="Q174" s="4">
        <v>1</v>
      </c>
    </row>
    <row r="175" spans="3:17" x14ac:dyDescent="0.35">
      <c r="C175"/>
      <c r="D175">
        <f t="shared" si="4"/>
        <v>0</v>
      </c>
      <c r="E175" s="2" t="e">
        <f t="shared" si="5"/>
        <v>#DIV/0!</v>
      </c>
      <c r="O175" s="3" t="s">
        <v>345</v>
      </c>
      <c r="P175" s="3">
        <v>111794</v>
      </c>
      <c r="Q175" s="4">
        <v>1</v>
      </c>
    </row>
    <row r="176" spans="3:17" x14ac:dyDescent="0.35">
      <c r="C176"/>
      <c r="D176">
        <f t="shared" si="4"/>
        <v>0</v>
      </c>
      <c r="E176" s="2" t="e">
        <f t="shared" si="5"/>
        <v>#DIV/0!</v>
      </c>
      <c r="O176" s="3" t="s">
        <v>177</v>
      </c>
      <c r="P176" s="3">
        <v>104140</v>
      </c>
      <c r="Q176" s="4">
        <v>1</v>
      </c>
    </row>
    <row r="177" spans="3:17" x14ac:dyDescent="0.35">
      <c r="C177"/>
      <c r="D177">
        <f t="shared" si="4"/>
        <v>0</v>
      </c>
      <c r="E177" s="2" t="e">
        <f t="shared" si="5"/>
        <v>#DIV/0!</v>
      </c>
      <c r="O177" s="3" t="s">
        <v>349</v>
      </c>
      <c r="P177" s="3">
        <v>111190</v>
      </c>
      <c r="Q177" s="4">
        <v>1</v>
      </c>
    </row>
    <row r="178" spans="3:17" x14ac:dyDescent="0.35">
      <c r="C178"/>
      <c r="D178">
        <f t="shared" si="4"/>
        <v>0</v>
      </c>
      <c r="E178" s="2" t="e">
        <f t="shared" si="5"/>
        <v>#DIV/0!</v>
      </c>
      <c r="O178" s="3" t="s">
        <v>404</v>
      </c>
      <c r="P178" s="3">
        <v>126964</v>
      </c>
      <c r="Q178" s="4">
        <v>1</v>
      </c>
    </row>
    <row r="179" spans="3:17" x14ac:dyDescent="0.35">
      <c r="C179"/>
      <c r="D179">
        <f t="shared" si="4"/>
        <v>0</v>
      </c>
      <c r="E179" s="2" t="e">
        <f t="shared" si="5"/>
        <v>#DIV/0!</v>
      </c>
      <c r="O179" s="3" t="s">
        <v>181</v>
      </c>
      <c r="P179" s="3">
        <v>104233</v>
      </c>
      <c r="Q179" s="4">
        <v>1</v>
      </c>
    </row>
    <row r="180" spans="3:17" x14ac:dyDescent="0.35">
      <c r="C180"/>
      <c r="D180">
        <f t="shared" si="4"/>
        <v>0</v>
      </c>
      <c r="E180" s="2" t="e">
        <f t="shared" si="5"/>
        <v>#DIV/0!</v>
      </c>
      <c r="O180" s="3" t="s">
        <v>350</v>
      </c>
      <c r="P180" s="3">
        <v>106432</v>
      </c>
      <c r="Q180" s="4">
        <v>1</v>
      </c>
    </row>
    <row r="181" spans="3:17" x14ac:dyDescent="0.35">
      <c r="C181"/>
      <c r="D181">
        <f t="shared" si="4"/>
        <v>0</v>
      </c>
      <c r="E181" s="2" t="e">
        <f t="shared" si="5"/>
        <v>#DIV/0!</v>
      </c>
      <c r="O181" s="3" t="s">
        <v>169</v>
      </c>
      <c r="P181" s="3">
        <v>120679</v>
      </c>
      <c r="Q181" s="4">
        <v>1</v>
      </c>
    </row>
    <row r="182" spans="3:17" x14ac:dyDescent="0.35">
      <c r="C182"/>
      <c r="D182">
        <f t="shared" si="4"/>
        <v>0</v>
      </c>
      <c r="E182" s="2" t="e">
        <f t="shared" si="5"/>
        <v>#DIV/0!</v>
      </c>
      <c r="O182" s="3" t="s">
        <v>234</v>
      </c>
      <c r="P182" s="3">
        <v>104312</v>
      </c>
      <c r="Q182" s="4">
        <v>1</v>
      </c>
    </row>
    <row r="183" spans="3:17" x14ac:dyDescent="0.35">
      <c r="C183"/>
      <c r="D183">
        <f t="shared" si="4"/>
        <v>0</v>
      </c>
      <c r="E183" s="2" t="e">
        <f t="shared" si="5"/>
        <v>#DIV/0!</v>
      </c>
      <c r="O183" s="3" t="s">
        <v>47</v>
      </c>
      <c r="Q183" s="4">
        <v>543</v>
      </c>
    </row>
    <row r="184" spans="3:17" x14ac:dyDescent="0.35">
      <c r="C184"/>
      <c r="D184">
        <f t="shared" si="4"/>
        <v>0</v>
      </c>
      <c r="E184" s="2" t="e">
        <f t="shared" si="5"/>
        <v>#DIV/0!</v>
      </c>
    </row>
    <row r="185" spans="3:17" x14ac:dyDescent="0.35">
      <c r="C185"/>
      <c r="D185">
        <f t="shared" si="4"/>
        <v>0</v>
      </c>
      <c r="E185" s="2" t="e">
        <f t="shared" si="5"/>
        <v>#DIV/0!</v>
      </c>
    </row>
    <row r="186" spans="3:17" x14ac:dyDescent="0.35">
      <c r="C186"/>
      <c r="D186">
        <f t="shared" si="4"/>
        <v>0</v>
      </c>
      <c r="E186" s="2" t="e">
        <f t="shared" ref="E186:E249" si="6">B186/(B186+D186)</f>
        <v>#DIV/0!</v>
      </c>
    </row>
    <row r="187" spans="3:17" x14ac:dyDescent="0.35">
      <c r="C187"/>
      <c r="D187">
        <f t="shared" si="4"/>
        <v>0</v>
      </c>
      <c r="E187" s="2" t="e">
        <f t="shared" si="6"/>
        <v>#DIV/0!</v>
      </c>
    </row>
    <row r="188" spans="3:17" x14ac:dyDescent="0.35">
      <c r="C188"/>
      <c r="D188">
        <f t="shared" si="4"/>
        <v>0</v>
      </c>
      <c r="E188" s="2" t="e">
        <f t="shared" si="6"/>
        <v>#DIV/0!</v>
      </c>
    </row>
    <row r="189" spans="3:17" x14ac:dyDescent="0.35">
      <c r="C189"/>
      <c r="D189">
        <f t="shared" si="4"/>
        <v>0</v>
      </c>
      <c r="E189" s="2" t="e">
        <f t="shared" si="6"/>
        <v>#DIV/0!</v>
      </c>
    </row>
    <row r="190" spans="3:17" x14ac:dyDescent="0.35">
      <c r="C190"/>
      <c r="D190">
        <f t="shared" si="4"/>
        <v>0</v>
      </c>
      <c r="E190" s="2" t="e">
        <f t="shared" si="6"/>
        <v>#DIV/0!</v>
      </c>
    </row>
    <row r="191" spans="3:17" x14ac:dyDescent="0.35">
      <c r="C191"/>
      <c r="D191">
        <f t="shared" si="4"/>
        <v>0</v>
      </c>
      <c r="E191" s="2" t="e">
        <f t="shared" si="6"/>
        <v>#DIV/0!</v>
      </c>
    </row>
    <row r="192" spans="3:17" x14ac:dyDescent="0.35">
      <c r="C192"/>
      <c r="D192">
        <f t="shared" si="4"/>
        <v>0</v>
      </c>
      <c r="E192" s="2" t="e">
        <f t="shared" si="6"/>
        <v>#DIV/0!</v>
      </c>
    </row>
    <row r="193" spans="3:5" x14ac:dyDescent="0.35">
      <c r="C193"/>
      <c r="D193">
        <f t="shared" si="4"/>
        <v>0</v>
      </c>
      <c r="E193" s="2" t="e">
        <f t="shared" si="6"/>
        <v>#DIV/0!</v>
      </c>
    </row>
    <row r="194" spans="3:5" x14ac:dyDescent="0.35">
      <c r="C194"/>
      <c r="D194">
        <f t="shared" si="4"/>
        <v>0</v>
      </c>
      <c r="E194" s="2" t="e">
        <f t="shared" si="6"/>
        <v>#DIV/0!</v>
      </c>
    </row>
    <row r="195" spans="3:5" x14ac:dyDescent="0.35">
      <c r="C195"/>
      <c r="D195">
        <f t="shared" si="4"/>
        <v>0</v>
      </c>
      <c r="E195" s="2" t="e">
        <f t="shared" si="6"/>
        <v>#DIV/0!</v>
      </c>
    </row>
    <row r="196" spans="3:5" x14ac:dyDescent="0.35">
      <c r="C196"/>
      <c r="D196">
        <f t="shared" si="4"/>
        <v>0</v>
      </c>
      <c r="E196" s="2" t="e">
        <f t="shared" si="6"/>
        <v>#DIV/0!</v>
      </c>
    </row>
    <row r="197" spans="3:5" x14ac:dyDescent="0.35">
      <c r="C197"/>
      <c r="D197">
        <f t="shared" ref="D197:D260" si="7">IFERROR(VLOOKUP(A197,O:P,2,FALSE),0)</f>
        <v>0</v>
      </c>
      <c r="E197" s="2" t="e">
        <f t="shared" si="6"/>
        <v>#DIV/0!</v>
      </c>
    </row>
    <row r="198" spans="3:5" x14ac:dyDescent="0.35">
      <c r="C198"/>
      <c r="D198">
        <f t="shared" si="7"/>
        <v>0</v>
      </c>
      <c r="E198" s="2" t="e">
        <f t="shared" si="6"/>
        <v>#DIV/0!</v>
      </c>
    </row>
    <row r="199" spans="3:5" x14ac:dyDescent="0.35">
      <c r="C199"/>
      <c r="D199">
        <f t="shared" si="7"/>
        <v>0</v>
      </c>
      <c r="E199" s="2" t="e">
        <f t="shared" si="6"/>
        <v>#DIV/0!</v>
      </c>
    </row>
    <row r="200" spans="3:5" x14ac:dyDescent="0.35">
      <c r="C200"/>
      <c r="D200">
        <f t="shared" si="7"/>
        <v>0</v>
      </c>
      <c r="E200" s="2" t="e">
        <f t="shared" si="6"/>
        <v>#DIV/0!</v>
      </c>
    </row>
    <row r="201" spans="3:5" x14ac:dyDescent="0.35">
      <c r="C201"/>
      <c r="D201">
        <f t="shared" si="7"/>
        <v>0</v>
      </c>
      <c r="E201" s="2" t="e">
        <f t="shared" si="6"/>
        <v>#DIV/0!</v>
      </c>
    </row>
    <row r="202" spans="3:5" x14ac:dyDescent="0.35">
      <c r="C202"/>
      <c r="D202">
        <f t="shared" si="7"/>
        <v>0</v>
      </c>
      <c r="E202" s="2" t="e">
        <f t="shared" si="6"/>
        <v>#DIV/0!</v>
      </c>
    </row>
    <row r="203" spans="3:5" x14ac:dyDescent="0.35">
      <c r="C203"/>
      <c r="D203">
        <f t="shared" si="7"/>
        <v>0</v>
      </c>
      <c r="E203" s="2" t="e">
        <f t="shared" si="6"/>
        <v>#DIV/0!</v>
      </c>
    </row>
    <row r="204" spans="3:5" x14ac:dyDescent="0.35">
      <c r="C204"/>
      <c r="D204">
        <f t="shared" si="7"/>
        <v>0</v>
      </c>
      <c r="E204" s="2" t="e">
        <f t="shared" si="6"/>
        <v>#DIV/0!</v>
      </c>
    </row>
    <row r="205" spans="3:5" x14ac:dyDescent="0.35">
      <c r="C205"/>
      <c r="D205">
        <f t="shared" si="7"/>
        <v>0</v>
      </c>
      <c r="E205" s="2" t="e">
        <f t="shared" si="6"/>
        <v>#DIV/0!</v>
      </c>
    </row>
    <row r="206" spans="3:5" x14ac:dyDescent="0.35">
      <c r="C206"/>
      <c r="D206">
        <f t="shared" si="7"/>
        <v>0</v>
      </c>
      <c r="E206" s="2" t="e">
        <f t="shared" si="6"/>
        <v>#DIV/0!</v>
      </c>
    </row>
    <row r="207" spans="3:5" x14ac:dyDescent="0.35">
      <c r="C207"/>
      <c r="D207">
        <f t="shared" si="7"/>
        <v>0</v>
      </c>
      <c r="E207" s="2" t="e">
        <f t="shared" si="6"/>
        <v>#DIV/0!</v>
      </c>
    </row>
    <row r="208" spans="3:5" x14ac:dyDescent="0.35">
      <c r="C208"/>
      <c r="D208">
        <f t="shared" si="7"/>
        <v>0</v>
      </c>
      <c r="E208" s="2" t="e">
        <f t="shared" si="6"/>
        <v>#DIV/0!</v>
      </c>
    </row>
    <row r="209" spans="3:5" x14ac:dyDescent="0.35">
      <c r="C209"/>
      <c r="D209">
        <f t="shared" si="7"/>
        <v>0</v>
      </c>
      <c r="E209" s="2" t="e">
        <f t="shared" si="6"/>
        <v>#DIV/0!</v>
      </c>
    </row>
    <row r="210" spans="3:5" x14ac:dyDescent="0.35">
      <c r="C210"/>
      <c r="D210">
        <f t="shared" si="7"/>
        <v>0</v>
      </c>
      <c r="E210" s="2" t="e">
        <f t="shared" si="6"/>
        <v>#DIV/0!</v>
      </c>
    </row>
    <row r="211" spans="3:5" x14ac:dyDescent="0.35">
      <c r="C211"/>
      <c r="D211">
        <f t="shared" si="7"/>
        <v>0</v>
      </c>
      <c r="E211" s="2" t="e">
        <f t="shared" si="6"/>
        <v>#DIV/0!</v>
      </c>
    </row>
    <row r="212" spans="3:5" x14ac:dyDescent="0.35">
      <c r="C212"/>
      <c r="D212">
        <f t="shared" si="7"/>
        <v>0</v>
      </c>
      <c r="E212" s="2" t="e">
        <f t="shared" si="6"/>
        <v>#DIV/0!</v>
      </c>
    </row>
    <row r="213" spans="3:5" x14ac:dyDescent="0.35">
      <c r="C213"/>
      <c r="D213">
        <f t="shared" si="7"/>
        <v>0</v>
      </c>
      <c r="E213" s="2" t="e">
        <f t="shared" si="6"/>
        <v>#DIV/0!</v>
      </c>
    </row>
    <row r="214" spans="3:5" x14ac:dyDescent="0.35">
      <c r="C214"/>
      <c r="D214">
        <f t="shared" si="7"/>
        <v>0</v>
      </c>
      <c r="E214" s="2" t="e">
        <f t="shared" si="6"/>
        <v>#DIV/0!</v>
      </c>
    </row>
    <row r="215" spans="3:5" x14ac:dyDescent="0.35">
      <c r="C215"/>
      <c r="D215">
        <f t="shared" si="7"/>
        <v>0</v>
      </c>
      <c r="E215" s="2" t="e">
        <f t="shared" si="6"/>
        <v>#DIV/0!</v>
      </c>
    </row>
    <row r="216" spans="3:5" x14ac:dyDescent="0.35">
      <c r="C216"/>
      <c r="D216">
        <f t="shared" si="7"/>
        <v>0</v>
      </c>
      <c r="E216" s="2" t="e">
        <f t="shared" si="6"/>
        <v>#DIV/0!</v>
      </c>
    </row>
    <row r="217" spans="3:5" x14ac:dyDescent="0.35">
      <c r="C217"/>
      <c r="D217">
        <f t="shared" si="7"/>
        <v>0</v>
      </c>
      <c r="E217" s="2" t="e">
        <f t="shared" si="6"/>
        <v>#DIV/0!</v>
      </c>
    </row>
    <row r="218" spans="3:5" x14ac:dyDescent="0.35">
      <c r="C218"/>
      <c r="D218">
        <f t="shared" si="7"/>
        <v>0</v>
      </c>
      <c r="E218" s="2" t="e">
        <f t="shared" si="6"/>
        <v>#DIV/0!</v>
      </c>
    </row>
    <row r="219" spans="3:5" x14ac:dyDescent="0.35">
      <c r="C219"/>
      <c r="D219">
        <f t="shared" si="7"/>
        <v>0</v>
      </c>
      <c r="E219" s="2" t="e">
        <f t="shared" si="6"/>
        <v>#DIV/0!</v>
      </c>
    </row>
    <row r="220" spans="3:5" x14ac:dyDescent="0.35">
      <c r="C220"/>
      <c r="D220">
        <f t="shared" si="7"/>
        <v>0</v>
      </c>
      <c r="E220" s="2" t="e">
        <f t="shared" si="6"/>
        <v>#DIV/0!</v>
      </c>
    </row>
    <row r="221" spans="3:5" x14ac:dyDescent="0.35">
      <c r="C221"/>
      <c r="D221">
        <f t="shared" si="7"/>
        <v>0</v>
      </c>
      <c r="E221" s="2" t="e">
        <f t="shared" si="6"/>
        <v>#DIV/0!</v>
      </c>
    </row>
    <row r="222" spans="3:5" x14ac:dyDescent="0.35">
      <c r="C222"/>
      <c r="D222">
        <f t="shared" si="7"/>
        <v>0</v>
      </c>
      <c r="E222" s="2" t="e">
        <f t="shared" si="6"/>
        <v>#DIV/0!</v>
      </c>
    </row>
    <row r="223" spans="3:5" x14ac:dyDescent="0.35">
      <c r="C223"/>
      <c r="D223">
        <f t="shared" si="7"/>
        <v>0</v>
      </c>
      <c r="E223" s="2" t="e">
        <f t="shared" si="6"/>
        <v>#DIV/0!</v>
      </c>
    </row>
    <row r="224" spans="3:5" x14ac:dyDescent="0.35">
      <c r="C224"/>
      <c r="D224">
        <f t="shared" si="7"/>
        <v>0</v>
      </c>
      <c r="E224" s="2" t="e">
        <f t="shared" si="6"/>
        <v>#DIV/0!</v>
      </c>
    </row>
    <row r="225" spans="3:5" x14ac:dyDescent="0.35">
      <c r="C225"/>
      <c r="D225">
        <f t="shared" si="7"/>
        <v>0</v>
      </c>
      <c r="E225" s="2" t="e">
        <f t="shared" si="6"/>
        <v>#DIV/0!</v>
      </c>
    </row>
    <row r="226" spans="3:5" x14ac:dyDescent="0.35">
      <c r="C226"/>
      <c r="D226">
        <f t="shared" si="7"/>
        <v>0</v>
      </c>
      <c r="E226" s="2" t="e">
        <f t="shared" si="6"/>
        <v>#DIV/0!</v>
      </c>
    </row>
    <row r="227" spans="3:5" x14ac:dyDescent="0.35">
      <c r="C227"/>
      <c r="D227">
        <f t="shared" si="7"/>
        <v>0</v>
      </c>
      <c r="E227" s="2" t="e">
        <f t="shared" si="6"/>
        <v>#DIV/0!</v>
      </c>
    </row>
    <row r="228" spans="3:5" x14ac:dyDescent="0.35">
      <c r="C228"/>
      <c r="D228">
        <f t="shared" si="7"/>
        <v>0</v>
      </c>
      <c r="E228" s="2" t="e">
        <f t="shared" si="6"/>
        <v>#DIV/0!</v>
      </c>
    </row>
    <row r="229" spans="3:5" x14ac:dyDescent="0.35">
      <c r="C229"/>
      <c r="D229">
        <f t="shared" si="7"/>
        <v>0</v>
      </c>
      <c r="E229" s="2" t="e">
        <f t="shared" si="6"/>
        <v>#DIV/0!</v>
      </c>
    </row>
    <row r="230" spans="3:5" x14ac:dyDescent="0.35">
      <c r="C230"/>
      <c r="D230">
        <f t="shared" si="7"/>
        <v>0</v>
      </c>
      <c r="E230" s="2" t="e">
        <f t="shared" si="6"/>
        <v>#DIV/0!</v>
      </c>
    </row>
    <row r="231" spans="3:5" x14ac:dyDescent="0.35">
      <c r="C231"/>
      <c r="D231">
        <f t="shared" si="7"/>
        <v>0</v>
      </c>
      <c r="E231" s="2" t="e">
        <f t="shared" si="6"/>
        <v>#DIV/0!</v>
      </c>
    </row>
    <row r="232" spans="3:5" x14ac:dyDescent="0.35">
      <c r="C232"/>
      <c r="D232">
        <f t="shared" si="7"/>
        <v>0</v>
      </c>
      <c r="E232" s="2" t="e">
        <f t="shared" si="6"/>
        <v>#DIV/0!</v>
      </c>
    </row>
    <row r="233" spans="3:5" x14ac:dyDescent="0.35">
      <c r="C233"/>
      <c r="D233">
        <f t="shared" si="7"/>
        <v>0</v>
      </c>
      <c r="E233" s="2" t="e">
        <f t="shared" si="6"/>
        <v>#DIV/0!</v>
      </c>
    </row>
    <row r="234" spans="3:5" x14ac:dyDescent="0.35">
      <c r="C234"/>
      <c r="D234">
        <f t="shared" si="7"/>
        <v>0</v>
      </c>
      <c r="E234" s="2" t="e">
        <f t="shared" si="6"/>
        <v>#DIV/0!</v>
      </c>
    </row>
    <row r="235" spans="3:5" x14ac:dyDescent="0.35">
      <c r="C235"/>
      <c r="D235">
        <f t="shared" si="7"/>
        <v>0</v>
      </c>
      <c r="E235" s="2" t="e">
        <f t="shared" si="6"/>
        <v>#DIV/0!</v>
      </c>
    </row>
    <row r="236" spans="3:5" x14ac:dyDescent="0.35">
      <c r="C236"/>
      <c r="D236">
        <f t="shared" si="7"/>
        <v>0</v>
      </c>
      <c r="E236" s="2" t="e">
        <f t="shared" si="6"/>
        <v>#DIV/0!</v>
      </c>
    </row>
    <row r="237" spans="3:5" x14ac:dyDescent="0.35">
      <c r="C237"/>
      <c r="D237">
        <f t="shared" si="7"/>
        <v>0</v>
      </c>
      <c r="E237" s="2" t="e">
        <f t="shared" si="6"/>
        <v>#DIV/0!</v>
      </c>
    </row>
    <row r="238" spans="3:5" x14ac:dyDescent="0.35">
      <c r="C238"/>
      <c r="D238">
        <f t="shared" si="7"/>
        <v>0</v>
      </c>
      <c r="E238" s="2" t="e">
        <f t="shared" si="6"/>
        <v>#DIV/0!</v>
      </c>
    </row>
    <row r="239" spans="3:5" x14ac:dyDescent="0.35">
      <c r="C239"/>
      <c r="D239">
        <f t="shared" si="7"/>
        <v>0</v>
      </c>
      <c r="E239" s="2" t="e">
        <f t="shared" si="6"/>
        <v>#DIV/0!</v>
      </c>
    </row>
    <row r="240" spans="3:5" x14ac:dyDescent="0.35">
      <c r="C240"/>
      <c r="D240">
        <f t="shared" si="7"/>
        <v>0</v>
      </c>
      <c r="E240" s="2" t="e">
        <f t="shared" si="6"/>
        <v>#DIV/0!</v>
      </c>
    </row>
    <row r="241" spans="3:5" x14ac:dyDescent="0.35">
      <c r="C241"/>
      <c r="D241">
        <f t="shared" si="7"/>
        <v>0</v>
      </c>
      <c r="E241" s="2" t="e">
        <f t="shared" si="6"/>
        <v>#DIV/0!</v>
      </c>
    </row>
    <row r="242" spans="3:5" x14ac:dyDescent="0.35">
      <c r="C242"/>
      <c r="D242">
        <f t="shared" si="7"/>
        <v>0</v>
      </c>
      <c r="E242" s="2" t="e">
        <f t="shared" si="6"/>
        <v>#DIV/0!</v>
      </c>
    </row>
    <row r="243" spans="3:5" x14ac:dyDescent="0.35">
      <c r="C243"/>
      <c r="D243">
        <f t="shared" si="7"/>
        <v>0</v>
      </c>
      <c r="E243" s="2" t="e">
        <f t="shared" si="6"/>
        <v>#DIV/0!</v>
      </c>
    </row>
    <row r="244" spans="3:5" x14ac:dyDescent="0.35">
      <c r="C244"/>
      <c r="D244">
        <f t="shared" si="7"/>
        <v>0</v>
      </c>
      <c r="E244" s="2" t="e">
        <f t="shared" si="6"/>
        <v>#DIV/0!</v>
      </c>
    </row>
    <row r="245" spans="3:5" x14ac:dyDescent="0.35">
      <c r="C245"/>
      <c r="D245">
        <f t="shared" si="7"/>
        <v>0</v>
      </c>
      <c r="E245" s="2" t="e">
        <f t="shared" si="6"/>
        <v>#DIV/0!</v>
      </c>
    </row>
    <row r="246" spans="3:5" x14ac:dyDescent="0.35">
      <c r="C246"/>
      <c r="D246">
        <f t="shared" si="7"/>
        <v>0</v>
      </c>
      <c r="E246" s="2" t="e">
        <f t="shared" si="6"/>
        <v>#DIV/0!</v>
      </c>
    </row>
    <row r="247" spans="3:5" x14ac:dyDescent="0.35">
      <c r="C247"/>
      <c r="D247">
        <f t="shared" si="7"/>
        <v>0</v>
      </c>
      <c r="E247" s="2" t="e">
        <f t="shared" si="6"/>
        <v>#DIV/0!</v>
      </c>
    </row>
    <row r="248" spans="3:5" x14ac:dyDescent="0.35">
      <c r="C248"/>
      <c r="D248">
        <f t="shared" si="7"/>
        <v>0</v>
      </c>
      <c r="E248" s="2" t="e">
        <f t="shared" si="6"/>
        <v>#DIV/0!</v>
      </c>
    </row>
    <row r="249" spans="3:5" x14ac:dyDescent="0.35">
      <c r="C249"/>
      <c r="D249">
        <f t="shared" si="7"/>
        <v>0</v>
      </c>
      <c r="E249" s="2" t="e">
        <f t="shared" si="6"/>
        <v>#DIV/0!</v>
      </c>
    </row>
    <row r="250" spans="3:5" x14ac:dyDescent="0.35">
      <c r="C250"/>
      <c r="D250">
        <f t="shared" si="7"/>
        <v>0</v>
      </c>
      <c r="E250" s="2" t="e">
        <f t="shared" ref="E250:E313" si="8">B250/(B250+D250)</f>
        <v>#DIV/0!</v>
      </c>
    </row>
    <row r="251" spans="3:5" x14ac:dyDescent="0.35">
      <c r="C251"/>
      <c r="D251">
        <f t="shared" si="7"/>
        <v>0</v>
      </c>
      <c r="E251" s="2" t="e">
        <f t="shared" si="8"/>
        <v>#DIV/0!</v>
      </c>
    </row>
    <row r="252" spans="3:5" x14ac:dyDescent="0.35">
      <c r="C252"/>
      <c r="D252">
        <f t="shared" si="7"/>
        <v>0</v>
      </c>
      <c r="E252" s="2" t="e">
        <f t="shared" si="8"/>
        <v>#DIV/0!</v>
      </c>
    </row>
    <row r="253" spans="3:5" x14ac:dyDescent="0.35">
      <c r="C253"/>
      <c r="D253">
        <f t="shared" si="7"/>
        <v>0</v>
      </c>
      <c r="E253" s="2" t="e">
        <f t="shared" si="8"/>
        <v>#DIV/0!</v>
      </c>
    </row>
    <row r="254" spans="3:5" x14ac:dyDescent="0.35">
      <c r="C254"/>
      <c r="D254">
        <f t="shared" si="7"/>
        <v>0</v>
      </c>
      <c r="E254" s="2" t="e">
        <f t="shared" si="8"/>
        <v>#DIV/0!</v>
      </c>
    </row>
    <row r="255" spans="3:5" x14ac:dyDescent="0.35">
      <c r="C255"/>
      <c r="D255">
        <f t="shared" si="7"/>
        <v>0</v>
      </c>
      <c r="E255" s="2" t="e">
        <f t="shared" si="8"/>
        <v>#DIV/0!</v>
      </c>
    </row>
    <row r="256" spans="3:5" x14ac:dyDescent="0.35">
      <c r="C256"/>
      <c r="D256">
        <f t="shared" si="7"/>
        <v>0</v>
      </c>
      <c r="E256" s="2" t="e">
        <f t="shared" si="8"/>
        <v>#DIV/0!</v>
      </c>
    </row>
    <row r="257" spans="3:5" x14ac:dyDescent="0.35">
      <c r="C257"/>
      <c r="D257">
        <f t="shared" si="7"/>
        <v>0</v>
      </c>
      <c r="E257" s="2" t="e">
        <f t="shared" si="8"/>
        <v>#DIV/0!</v>
      </c>
    </row>
    <row r="258" spans="3:5" x14ac:dyDescent="0.35">
      <c r="C258"/>
      <c r="D258">
        <f t="shared" si="7"/>
        <v>0</v>
      </c>
      <c r="E258" s="2" t="e">
        <f t="shared" si="8"/>
        <v>#DIV/0!</v>
      </c>
    </row>
    <row r="259" spans="3:5" x14ac:dyDescent="0.35">
      <c r="C259"/>
      <c r="D259">
        <f t="shared" si="7"/>
        <v>0</v>
      </c>
      <c r="E259" s="2" t="e">
        <f t="shared" si="8"/>
        <v>#DIV/0!</v>
      </c>
    </row>
    <row r="260" spans="3:5" x14ac:dyDescent="0.35">
      <c r="C260"/>
      <c r="D260">
        <f t="shared" si="7"/>
        <v>0</v>
      </c>
      <c r="E260" s="2" t="e">
        <f t="shared" si="8"/>
        <v>#DIV/0!</v>
      </c>
    </row>
    <row r="261" spans="3:5" x14ac:dyDescent="0.35">
      <c r="C261"/>
      <c r="D261">
        <f t="shared" ref="D261:D324" si="9">IFERROR(VLOOKUP(A261,O:P,2,FALSE),0)</f>
        <v>0</v>
      </c>
      <c r="E261" s="2" t="e">
        <f t="shared" si="8"/>
        <v>#DIV/0!</v>
      </c>
    </row>
    <row r="262" spans="3:5" x14ac:dyDescent="0.35">
      <c r="C262"/>
      <c r="D262">
        <f t="shared" si="9"/>
        <v>0</v>
      </c>
      <c r="E262" s="2" t="e">
        <f t="shared" si="8"/>
        <v>#DIV/0!</v>
      </c>
    </row>
    <row r="263" spans="3:5" x14ac:dyDescent="0.35">
      <c r="C263"/>
      <c r="D263">
        <f t="shared" si="9"/>
        <v>0</v>
      </c>
      <c r="E263" s="2" t="e">
        <f t="shared" si="8"/>
        <v>#DIV/0!</v>
      </c>
    </row>
    <row r="264" spans="3:5" x14ac:dyDescent="0.35">
      <c r="C264"/>
      <c r="D264">
        <f t="shared" si="9"/>
        <v>0</v>
      </c>
      <c r="E264" s="2" t="e">
        <f t="shared" si="8"/>
        <v>#DIV/0!</v>
      </c>
    </row>
    <row r="265" spans="3:5" x14ac:dyDescent="0.35">
      <c r="C265"/>
      <c r="D265">
        <f t="shared" si="9"/>
        <v>0</v>
      </c>
      <c r="E265" s="2" t="e">
        <f t="shared" si="8"/>
        <v>#DIV/0!</v>
      </c>
    </row>
    <row r="266" spans="3:5" x14ac:dyDescent="0.35">
      <c r="C266"/>
      <c r="D266">
        <f t="shared" si="9"/>
        <v>0</v>
      </c>
      <c r="E266" s="2" t="e">
        <f t="shared" si="8"/>
        <v>#DIV/0!</v>
      </c>
    </row>
    <row r="267" spans="3:5" x14ac:dyDescent="0.35">
      <c r="C267"/>
      <c r="D267">
        <f t="shared" si="9"/>
        <v>0</v>
      </c>
      <c r="E267" s="2" t="e">
        <f t="shared" si="8"/>
        <v>#DIV/0!</v>
      </c>
    </row>
    <row r="268" spans="3:5" x14ac:dyDescent="0.35">
      <c r="C268"/>
      <c r="D268">
        <f t="shared" si="9"/>
        <v>0</v>
      </c>
      <c r="E268" s="2" t="e">
        <f t="shared" si="8"/>
        <v>#DIV/0!</v>
      </c>
    </row>
    <row r="269" spans="3:5" x14ac:dyDescent="0.35">
      <c r="C269"/>
      <c r="D269">
        <f t="shared" si="9"/>
        <v>0</v>
      </c>
      <c r="E269" s="2" t="e">
        <f t="shared" si="8"/>
        <v>#DIV/0!</v>
      </c>
    </row>
    <row r="270" spans="3:5" x14ac:dyDescent="0.35">
      <c r="C270"/>
      <c r="D270">
        <f t="shared" si="9"/>
        <v>0</v>
      </c>
      <c r="E270" s="2" t="e">
        <f t="shared" si="8"/>
        <v>#DIV/0!</v>
      </c>
    </row>
    <row r="271" spans="3:5" x14ac:dyDescent="0.35">
      <c r="C271"/>
      <c r="D271">
        <f t="shared" si="9"/>
        <v>0</v>
      </c>
      <c r="E271" s="2" t="e">
        <f t="shared" si="8"/>
        <v>#DIV/0!</v>
      </c>
    </row>
    <row r="272" spans="3:5" x14ac:dyDescent="0.35">
      <c r="C272"/>
      <c r="D272">
        <f t="shared" si="9"/>
        <v>0</v>
      </c>
      <c r="E272" s="2" t="e">
        <f t="shared" si="8"/>
        <v>#DIV/0!</v>
      </c>
    </row>
    <row r="273" spans="3:5" x14ac:dyDescent="0.35">
      <c r="C273"/>
      <c r="D273">
        <f t="shared" si="9"/>
        <v>0</v>
      </c>
      <c r="E273" s="2" t="e">
        <f t="shared" si="8"/>
        <v>#DIV/0!</v>
      </c>
    </row>
    <row r="274" spans="3:5" x14ac:dyDescent="0.35">
      <c r="C274"/>
      <c r="D274">
        <f t="shared" si="9"/>
        <v>0</v>
      </c>
      <c r="E274" s="2" t="e">
        <f t="shared" si="8"/>
        <v>#DIV/0!</v>
      </c>
    </row>
    <row r="275" spans="3:5" x14ac:dyDescent="0.35">
      <c r="C275"/>
      <c r="D275">
        <f t="shared" si="9"/>
        <v>0</v>
      </c>
      <c r="E275" s="2" t="e">
        <f t="shared" si="8"/>
        <v>#DIV/0!</v>
      </c>
    </row>
    <row r="276" spans="3:5" x14ac:dyDescent="0.35">
      <c r="C276"/>
      <c r="D276">
        <f t="shared" si="9"/>
        <v>0</v>
      </c>
      <c r="E276" s="2" t="e">
        <f t="shared" si="8"/>
        <v>#DIV/0!</v>
      </c>
    </row>
    <row r="277" spans="3:5" x14ac:dyDescent="0.35">
      <c r="C277"/>
      <c r="D277">
        <f t="shared" si="9"/>
        <v>0</v>
      </c>
      <c r="E277" s="2" t="e">
        <f t="shared" si="8"/>
        <v>#DIV/0!</v>
      </c>
    </row>
    <row r="278" spans="3:5" x14ac:dyDescent="0.35">
      <c r="C278"/>
      <c r="D278">
        <f t="shared" si="9"/>
        <v>0</v>
      </c>
      <c r="E278" s="2" t="e">
        <f t="shared" si="8"/>
        <v>#DIV/0!</v>
      </c>
    </row>
    <row r="279" spans="3:5" x14ac:dyDescent="0.35">
      <c r="C279"/>
      <c r="D279">
        <f t="shared" si="9"/>
        <v>0</v>
      </c>
      <c r="E279" s="2" t="e">
        <f t="shared" si="8"/>
        <v>#DIV/0!</v>
      </c>
    </row>
    <row r="280" spans="3:5" x14ac:dyDescent="0.35">
      <c r="C280"/>
      <c r="D280">
        <f t="shared" si="9"/>
        <v>0</v>
      </c>
      <c r="E280" s="2" t="e">
        <f t="shared" si="8"/>
        <v>#DIV/0!</v>
      </c>
    </row>
    <row r="281" spans="3:5" x14ac:dyDescent="0.35">
      <c r="C281"/>
      <c r="D281">
        <f t="shared" si="9"/>
        <v>0</v>
      </c>
      <c r="E281" s="2" t="e">
        <f t="shared" si="8"/>
        <v>#DIV/0!</v>
      </c>
    </row>
    <row r="282" spans="3:5" x14ac:dyDescent="0.35">
      <c r="C282"/>
      <c r="D282">
        <f t="shared" si="9"/>
        <v>0</v>
      </c>
      <c r="E282" s="2" t="e">
        <f t="shared" si="8"/>
        <v>#DIV/0!</v>
      </c>
    </row>
    <row r="283" spans="3:5" x14ac:dyDescent="0.35">
      <c r="C283"/>
      <c r="D283">
        <f t="shared" si="9"/>
        <v>0</v>
      </c>
      <c r="E283" s="2" t="e">
        <f t="shared" si="8"/>
        <v>#DIV/0!</v>
      </c>
    </row>
    <row r="284" spans="3:5" x14ac:dyDescent="0.35">
      <c r="C284"/>
      <c r="D284">
        <f t="shared" si="9"/>
        <v>0</v>
      </c>
      <c r="E284" s="2" t="e">
        <f t="shared" si="8"/>
        <v>#DIV/0!</v>
      </c>
    </row>
    <row r="285" spans="3:5" x14ac:dyDescent="0.35">
      <c r="C285"/>
      <c r="D285">
        <f t="shared" si="9"/>
        <v>0</v>
      </c>
      <c r="E285" s="2" t="e">
        <f t="shared" si="8"/>
        <v>#DIV/0!</v>
      </c>
    </row>
    <row r="286" spans="3:5" x14ac:dyDescent="0.35">
      <c r="C286"/>
      <c r="D286">
        <f t="shared" si="9"/>
        <v>0</v>
      </c>
      <c r="E286" s="2" t="e">
        <f t="shared" si="8"/>
        <v>#DIV/0!</v>
      </c>
    </row>
    <row r="287" spans="3:5" x14ac:dyDescent="0.35">
      <c r="C287"/>
      <c r="D287">
        <f t="shared" si="9"/>
        <v>0</v>
      </c>
      <c r="E287" s="2" t="e">
        <f t="shared" si="8"/>
        <v>#DIV/0!</v>
      </c>
    </row>
    <row r="288" spans="3:5" x14ac:dyDescent="0.35">
      <c r="C288"/>
      <c r="D288">
        <f t="shared" si="9"/>
        <v>0</v>
      </c>
      <c r="E288" s="2" t="e">
        <f t="shared" si="8"/>
        <v>#DIV/0!</v>
      </c>
    </row>
    <row r="289" spans="3:5" x14ac:dyDescent="0.35">
      <c r="C289"/>
      <c r="D289">
        <f t="shared" si="9"/>
        <v>0</v>
      </c>
      <c r="E289" s="2" t="e">
        <f t="shared" si="8"/>
        <v>#DIV/0!</v>
      </c>
    </row>
    <row r="290" spans="3:5" x14ac:dyDescent="0.35">
      <c r="C290"/>
      <c r="D290">
        <f t="shared" si="9"/>
        <v>0</v>
      </c>
      <c r="E290" s="2" t="e">
        <f t="shared" si="8"/>
        <v>#DIV/0!</v>
      </c>
    </row>
    <row r="291" spans="3:5" x14ac:dyDescent="0.35">
      <c r="C291"/>
      <c r="D291">
        <f t="shared" si="9"/>
        <v>0</v>
      </c>
      <c r="E291" s="2" t="e">
        <f t="shared" si="8"/>
        <v>#DIV/0!</v>
      </c>
    </row>
    <row r="292" spans="3:5" x14ac:dyDescent="0.35">
      <c r="C292"/>
      <c r="D292">
        <f t="shared" si="9"/>
        <v>0</v>
      </c>
      <c r="E292" s="2" t="e">
        <f t="shared" si="8"/>
        <v>#DIV/0!</v>
      </c>
    </row>
    <row r="293" spans="3:5" x14ac:dyDescent="0.35">
      <c r="C293"/>
      <c r="D293">
        <f t="shared" si="9"/>
        <v>0</v>
      </c>
      <c r="E293" s="2" t="e">
        <f t="shared" si="8"/>
        <v>#DIV/0!</v>
      </c>
    </row>
    <row r="294" spans="3:5" x14ac:dyDescent="0.35">
      <c r="C294"/>
      <c r="D294">
        <f t="shared" si="9"/>
        <v>0</v>
      </c>
      <c r="E294" s="2" t="e">
        <f t="shared" si="8"/>
        <v>#DIV/0!</v>
      </c>
    </row>
    <row r="295" spans="3:5" x14ac:dyDescent="0.35">
      <c r="C295"/>
      <c r="D295">
        <f t="shared" si="9"/>
        <v>0</v>
      </c>
      <c r="E295" s="2" t="e">
        <f t="shared" si="8"/>
        <v>#DIV/0!</v>
      </c>
    </row>
    <row r="296" spans="3:5" x14ac:dyDescent="0.35">
      <c r="C296"/>
      <c r="D296">
        <f t="shared" si="9"/>
        <v>0</v>
      </c>
      <c r="E296" s="2" t="e">
        <f t="shared" si="8"/>
        <v>#DIV/0!</v>
      </c>
    </row>
    <row r="297" spans="3:5" x14ac:dyDescent="0.35">
      <c r="C297"/>
      <c r="D297">
        <f t="shared" si="9"/>
        <v>0</v>
      </c>
      <c r="E297" s="2" t="e">
        <f t="shared" si="8"/>
        <v>#DIV/0!</v>
      </c>
    </row>
    <row r="298" spans="3:5" x14ac:dyDescent="0.35">
      <c r="C298"/>
      <c r="D298">
        <f t="shared" si="9"/>
        <v>0</v>
      </c>
      <c r="E298" s="2" t="e">
        <f t="shared" si="8"/>
        <v>#DIV/0!</v>
      </c>
    </row>
    <row r="299" spans="3:5" x14ac:dyDescent="0.35">
      <c r="C299"/>
      <c r="D299">
        <f t="shared" si="9"/>
        <v>0</v>
      </c>
      <c r="E299" s="2" t="e">
        <f t="shared" si="8"/>
        <v>#DIV/0!</v>
      </c>
    </row>
    <row r="300" spans="3:5" x14ac:dyDescent="0.35">
      <c r="C300"/>
      <c r="D300">
        <f t="shared" si="9"/>
        <v>0</v>
      </c>
      <c r="E300" s="2" t="e">
        <f t="shared" si="8"/>
        <v>#DIV/0!</v>
      </c>
    </row>
    <row r="301" spans="3:5" x14ac:dyDescent="0.35">
      <c r="C301"/>
      <c r="D301">
        <f t="shared" si="9"/>
        <v>0</v>
      </c>
      <c r="E301" s="2" t="e">
        <f t="shared" si="8"/>
        <v>#DIV/0!</v>
      </c>
    </row>
    <row r="302" spans="3:5" x14ac:dyDescent="0.35">
      <c r="D302">
        <f t="shared" si="9"/>
        <v>0</v>
      </c>
      <c r="E302" s="2" t="e">
        <f t="shared" si="8"/>
        <v>#DIV/0!</v>
      </c>
    </row>
    <row r="303" spans="3:5" x14ac:dyDescent="0.35">
      <c r="D303">
        <f t="shared" si="9"/>
        <v>0</v>
      </c>
      <c r="E303" s="2" t="e">
        <f t="shared" si="8"/>
        <v>#DIV/0!</v>
      </c>
    </row>
    <row r="304" spans="3:5" x14ac:dyDescent="0.35">
      <c r="D304">
        <f t="shared" si="9"/>
        <v>0</v>
      </c>
      <c r="E304" s="2" t="e">
        <f t="shared" si="8"/>
        <v>#DIV/0!</v>
      </c>
    </row>
    <row r="305" spans="4:5" x14ac:dyDescent="0.35">
      <c r="D305">
        <f t="shared" si="9"/>
        <v>0</v>
      </c>
      <c r="E305" s="2" t="e">
        <f t="shared" si="8"/>
        <v>#DIV/0!</v>
      </c>
    </row>
    <row r="306" spans="4:5" x14ac:dyDescent="0.35">
      <c r="D306">
        <f t="shared" si="9"/>
        <v>0</v>
      </c>
      <c r="E306" s="2" t="e">
        <f t="shared" si="8"/>
        <v>#DIV/0!</v>
      </c>
    </row>
    <row r="307" spans="4:5" x14ac:dyDescent="0.35">
      <c r="D307">
        <f t="shared" si="9"/>
        <v>0</v>
      </c>
      <c r="E307" s="2" t="e">
        <f t="shared" si="8"/>
        <v>#DIV/0!</v>
      </c>
    </row>
    <row r="308" spans="4:5" x14ac:dyDescent="0.35">
      <c r="D308">
        <f t="shared" si="9"/>
        <v>0</v>
      </c>
      <c r="E308" s="2" t="e">
        <f t="shared" si="8"/>
        <v>#DIV/0!</v>
      </c>
    </row>
    <row r="309" spans="4:5" x14ac:dyDescent="0.35">
      <c r="D309">
        <f t="shared" si="9"/>
        <v>0</v>
      </c>
      <c r="E309" s="2" t="e">
        <f t="shared" si="8"/>
        <v>#DIV/0!</v>
      </c>
    </row>
    <row r="310" spans="4:5" x14ac:dyDescent="0.35">
      <c r="D310">
        <f t="shared" si="9"/>
        <v>0</v>
      </c>
      <c r="E310" s="2" t="e">
        <f t="shared" si="8"/>
        <v>#DIV/0!</v>
      </c>
    </row>
    <row r="311" spans="4:5" x14ac:dyDescent="0.35">
      <c r="D311">
        <f t="shared" si="9"/>
        <v>0</v>
      </c>
      <c r="E311" s="2" t="e">
        <f t="shared" si="8"/>
        <v>#DIV/0!</v>
      </c>
    </row>
    <row r="312" spans="4:5" x14ac:dyDescent="0.35">
      <c r="D312">
        <f t="shared" si="9"/>
        <v>0</v>
      </c>
      <c r="E312" s="2" t="e">
        <f t="shared" si="8"/>
        <v>#DIV/0!</v>
      </c>
    </row>
    <row r="313" spans="4:5" x14ac:dyDescent="0.35">
      <c r="D313">
        <f t="shared" si="9"/>
        <v>0</v>
      </c>
      <c r="E313" s="2" t="e">
        <f t="shared" si="8"/>
        <v>#DIV/0!</v>
      </c>
    </row>
    <row r="314" spans="4:5" x14ac:dyDescent="0.35">
      <c r="D314">
        <f t="shared" si="9"/>
        <v>0</v>
      </c>
      <c r="E314" s="2" t="e">
        <f t="shared" ref="E314:E357" si="10">B314/(B314+D314)</f>
        <v>#DIV/0!</v>
      </c>
    </row>
    <row r="315" spans="4:5" x14ac:dyDescent="0.35">
      <c r="D315">
        <f t="shared" si="9"/>
        <v>0</v>
      </c>
      <c r="E315" s="2" t="e">
        <f t="shared" si="10"/>
        <v>#DIV/0!</v>
      </c>
    </row>
    <row r="316" spans="4:5" x14ac:dyDescent="0.35">
      <c r="D316">
        <f t="shared" si="9"/>
        <v>0</v>
      </c>
      <c r="E316" s="2" t="e">
        <f t="shared" si="10"/>
        <v>#DIV/0!</v>
      </c>
    </row>
    <row r="317" spans="4:5" x14ac:dyDescent="0.35">
      <c r="D317">
        <f t="shared" si="9"/>
        <v>0</v>
      </c>
      <c r="E317" s="2" t="e">
        <f t="shared" si="10"/>
        <v>#DIV/0!</v>
      </c>
    </row>
    <row r="318" spans="4:5" x14ac:dyDescent="0.35">
      <c r="D318">
        <f t="shared" si="9"/>
        <v>0</v>
      </c>
      <c r="E318" s="2" t="e">
        <f t="shared" si="10"/>
        <v>#DIV/0!</v>
      </c>
    </row>
    <row r="319" spans="4:5" x14ac:dyDescent="0.35">
      <c r="D319">
        <f t="shared" si="9"/>
        <v>0</v>
      </c>
      <c r="E319" s="2" t="e">
        <f t="shared" si="10"/>
        <v>#DIV/0!</v>
      </c>
    </row>
    <row r="320" spans="4:5" x14ac:dyDescent="0.35">
      <c r="D320">
        <f t="shared" si="9"/>
        <v>0</v>
      </c>
      <c r="E320" s="2" t="e">
        <f t="shared" si="10"/>
        <v>#DIV/0!</v>
      </c>
    </row>
    <row r="321" spans="4:5" x14ac:dyDescent="0.35">
      <c r="D321">
        <f t="shared" si="9"/>
        <v>0</v>
      </c>
      <c r="E321" s="2" t="e">
        <f t="shared" si="10"/>
        <v>#DIV/0!</v>
      </c>
    </row>
    <row r="322" spans="4:5" x14ac:dyDescent="0.35">
      <c r="D322">
        <f t="shared" si="9"/>
        <v>0</v>
      </c>
      <c r="E322" s="2" t="e">
        <f t="shared" si="10"/>
        <v>#DIV/0!</v>
      </c>
    </row>
    <row r="323" spans="4:5" x14ac:dyDescent="0.35">
      <c r="D323">
        <f t="shared" si="9"/>
        <v>0</v>
      </c>
      <c r="E323" s="2" t="e">
        <f t="shared" si="10"/>
        <v>#DIV/0!</v>
      </c>
    </row>
    <row r="324" spans="4:5" x14ac:dyDescent="0.35">
      <c r="D324">
        <f t="shared" si="9"/>
        <v>0</v>
      </c>
      <c r="E324" s="2" t="e">
        <f t="shared" si="10"/>
        <v>#DIV/0!</v>
      </c>
    </row>
    <row r="325" spans="4:5" x14ac:dyDescent="0.35">
      <c r="D325">
        <f t="shared" ref="D325:D388" si="11">IFERROR(VLOOKUP(A325,O:P,2,FALSE),0)</f>
        <v>0</v>
      </c>
      <c r="E325" s="2" t="e">
        <f t="shared" si="10"/>
        <v>#DIV/0!</v>
      </c>
    </row>
    <row r="326" spans="4:5" x14ac:dyDescent="0.35">
      <c r="D326">
        <f t="shared" si="11"/>
        <v>0</v>
      </c>
      <c r="E326" s="2" t="e">
        <f t="shared" si="10"/>
        <v>#DIV/0!</v>
      </c>
    </row>
    <row r="327" spans="4:5" x14ac:dyDescent="0.35">
      <c r="D327">
        <f t="shared" si="11"/>
        <v>0</v>
      </c>
      <c r="E327" s="2" t="e">
        <f t="shared" si="10"/>
        <v>#DIV/0!</v>
      </c>
    </row>
    <row r="328" spans="4:5" x14ac:dyDescent="0.35">
      <c r="D328">
        <f t="shared" si="11"/>
        <v>0</v>
      </c>
      <c r="E328" s="2" t="e">
        <f t="shared" si="10"/>
        <v>#DIV/0!</v>
      </c>
    </row>
    <row r="329" spans="4:5" x14ac:dyDescent="0.35">
      <c r="D329">
        <f t="shared" si="11"/>
        <v>0</v>
      </c>
      <c r="E329" s="2" t="e">
        <f t="shared" si="10"/>
        <v>#DIV/0!</v>
      </c>
    </row>
    <row r="330" spans="4:5" x14ac:dyDescent="0.35">
      <c r="D330">
        <f t="shared" si="11"/>
        <v>0</v>
      </c>
      <c r="E330" s="2" t="e">
        <f t="shared" si="10"/>
        <v>#DIV/0!</v>
      </c>
    </row>
    <row r="331" spans="4:5" x14ac:dyDescent="0.35">
      <c r="D331">
        <f t="shared" si="11"/>
        <v>0</v>
      </c>
      <c r="E331" s="2" t="e">
        <f t="shared" si="10"/>
        <v>#DIV/0!</v>
      </c>
    </row>
    <row r="332" spans="4:5" x14ac:dyDescent="0.35">
      <c r="D332">
        <f t="shared" si="11"/>
        <v>0</v>
      </c>
      <c r="E332" s="2" t="e">
        <f t="shared" si="10"/>
        <v>#DIV/0!</v>
      </c>
    </row>
    <row r="333" spans="4:5" x14ac:dyDescent="0.35">
      <c r="D333">
        <f t="shared" si="11"/>
        <v>0</v>
      </c>
      <c r="E333" s="2" t="e">
        <f t="shared" si="10"/>
        <v>#DIV/0!</v>
      </c>
    </row>
    <row r="334" spans="4:5" x14ac:dyDescent="0.35">
      <c r="D334">
        <f t="shared" si="11"/>
        <v>0</v>
      </c>
      <c r="E334" s="2" t="e">
        <f t="shared" si="10"/>
        <v>#DIV/0!</v>
      </c>
    </row>
    <row r="335" spans="4:5" x14ac:dyDescent="0.35">
      <c r="D335">
        <f t="shared" si="11"/>
        <v>0</v>
      </c>
      <c r="E335" s="2" t="e">
        <f t="shared" si="10"/>
        <v>#DIV/0!</v>
      </c>
    </row>
    <row r="336" spans="4:5" x14ac:dyDescent="0.35">
      <c r="D336">
        <f t="shared" si="11"/>
        <v>0</v>
      </c>
      <c r="E336" s="2" t="e">
        <f t="shared" si="10"/>
        <v>#DIV/0!</v>
      </c>
    </row>
    <row r="337" spans="4:5" x14ac:dyDescent="0.35">
      <c r="D337">
        <f t="shared" si="11"/>
        <v>0</v>
      </c>
      <c r="E337" s="2" t="e">
        <f t="shared" si="10"/>
        <v>#DIV/0!</v>
      </c>
    </row>
    <row r="338" spans="4:5" x14ac:dyDescent="0.35">
      <c r="D338">
        <f t="shared" si="11"/>
        <v>0</v>
      </c>
      <c r="E338" s="2" t="e">
        <f t="shared" si="10"/>
        <v>#DIV/0!</v>
      </c>
    </row>
    <row r="339" spans="4:5" x14ac:dyDescent="0.35">
      <c r="D339">
        <f t="shared" si="11"/>
        <v>0</v>
      </c>
      <c r="E339" s="2" t="e">
        <f t="shared" si="10"/>
        <v>#DIV/0!</v>
      </c>
    </row>
    <row r="340" spans="4:5" x14ac:dyDescent="0.35">
      <c r="D340">
        <f t="shared" si="11"/>
        <v>0</v>
      </c>
      <c r="E340" s="2" t="e">
        <f t="shared" si="10"/>
        <v>#DIV/0!</v>
      </c>
    </row>
    <row r="341" spans="4:5" x14ac:dyDescent="0.35">
      <c r="D341">
        <f t="shared" si="11"/>
        <v>0</v>
      </c>
      <c r="E341" s="2" t="e">
        <f t="shared" si="10"/>
        <v>#DIV/0!</v>
      </c>
    </row>
    <row r="342" spans="4:5" x14ac:dyDescent="0.35">
      <c r="D342">
        <f t="shared" si="11"/>
        <v>0</v>
      </c>
      <c r="E342" s="2" t="e">
        <f t="shared" si="10"/>
        <v>#DIV/0!</v>
      </c>
    </row>
    <row r="343" spans="4:5" x14ac:dyDescent="0.35">
      <c r="D343">
        <f t="shared" si="11"/>
        <v>0</v>
      </c>
      <c r="E343" s="2" t="e">
        <f t="shared" si="10"/>
        <v>#DIV/0!</v>
      </c>
    </row>
    <row r="344" spans="4:5" x14ac:dyDescent="0.35">
      <c r="D344">
        <f t="shared" si="11"/>
        <v>0</v>
      </c>
      <c r="E344" s="2" t="e">
        <f t="shared" si="10"/>
        <v>#DIV/0!</v>
      </c>
    </row>
    <row r="345" spans="4:5" x14ac:dyDescent="0.35">
      <c r="D345">
        <f t="shared" si="11"/>
        <v>0</v>
      </c>
      <c r="E345" s="2" t="e">
        <f t="shared" si="10"/>
        <v>#DIV/0!</v>
      </c>
    </row>
    <row r="346" spans="4:5" x14ac:dyDescent="0.35">
      <c r="D346">
        <f t="shared" si="11"/>
        <v>0</v>
      </c>
      <c r="E346" s="2" t="e">
        <f t="shared" si="10"/>
        <v>#DIV/0!</v>
      </c>
    </row>
    <row r="347" spans="4:5" x14ac:dyDescent="0.35">
      <c r="D347">
        <f t="shared" si="11"/>
        <v>0</v>
      </c>
      <c r="E347" s="2" t="e">
        <f t="shared" si="10"/>
        <v>#DIV/0!</v>
      </c>
    </row>
    <row r="348" spans="4:5" x14ac:dyDescent="0.35">
      <c r="D348">
        <f t="shared" si="11"/>
        <v>0</v>
      </c>
      <c r="E348" s="2" t="e">
        <f t="shared" si="10"/>
        <v>#DIV/0!</v>
      </c>
    </row>
    <row r="349" spans="4:5" x14ac:dyDescent="0.35">
      <c r="D349">
        <f t="shared" si="11"/>
        <v>0</v>
      </c>
      <c r="E349" s="2" t="e">
        <f t="shared" si="10"/>
        <v>#DIV/0!</v>
      </c>
    </row>
    <row r="350" spans="4:5" x14ac:dyDescent="0.35">
      <c r="D350">
        <f t="shared" si="11"/>
        <v>0</v>
      </c>
      <c r="E350" s="2" t="e">
        <f t="shared" si="10"/>
        <v>#DIV/0!</v>
      </c>
    </row>
    <row r="351" spans="4:5" x14ac:dyDescent="0.35">
      <c r="D351">
        <f t="shared" si="11"/>
        <v>0</v>
      </c>
      <c r="E351" s="2" t="e">
        <f t="shared" si="10"/>
        <v>#DIV/0!</v>
      </c>
    </row>
    <row r="352" spans="4:5" x14ac:dyDescent="0.35">
      <c r="D352">
        <f t="shared" si="11"/>
        <v>0</v>
      </c>
      <c r="E352" s="2" t="e">
        <f t="shared" si="10"/>
        <v>#DIV/0!</v>
      </c>
    </row>
    <row r="353" spans="4:5" x14ac:dyDescent="0.35">
      <c r="D353">
        <f t="shared" si="11"/>
        <v>0</v>
      </c>
      <c r="E353" s="2" t="e">
        <f t="shared" si="10"/>
        <v>#DIV/0!</v>
      </c>
    </row>
    <row r="354" spans="4:5" x14ac:dyDescent="0.35">
      <c r="D354">
        <f t="shared" si="11"/>
        <v>0</v>
      </c>
      <c r="E354" s="2" t="e">
        <f t="shared" si="10"/>
        <v>#DIV/0!</v>
      </c>
    </row>
    <row r="355" spans="4:5" x14ac:dyDescent="0.35">
      <c r="D355">
        <f t="shared" si="11"/>
        <v>0</v>
      </c>
      <c r="E355" s="2" t="e">
        <f t="shared" si="10"/>
        <v>#DIV/0!</v>
      </c>
    </row>
    <row r="356" spans="4:5" x14ac:dyDescent="0.35">
      <c r="D356">
        <f t="shared" si="11"/>
        <v>0</v>
      </c>
      <c r="E356" s="2" t="e">
        <f t="shared" si="10"/>
        <v>#DIV/0!</v>
      </c>
    </row>
    <row r="357" spans="4:5" x14ac:dyDescent="0.35">
      <c r="D357">
        <f t="shared" si="11"/>
        <v>0</v>
      </c>
      <c r="E357" s="2" t="e">
        <f t="shared" si="10"/>
        <v>#DIV/0!</v>
      </c>
    </row>
    <row r="358" spans="4:5" x14ac:dyDescent="0.35">
      <c r="D358" s="3">
        <f t="shared" si="11"/>
        <v>0</v>
      </c>
      <c r="E358" s="2" t="e">
        <f t="shared" ref="E358:E421" si="12">B358/(B358+D358)</f>
        <v>#DIV/0!</v>
      </c>
    </row>
    <row r="359" spans="4:5" x14ac:dyDescent="0.35">
      <c r="D359" s="3">
        <f t="shared" si="11"/>
        <v>0</v>
      </c>
      <c r="E359" s="2" t="e">
        <f t="shared" si="12"/>
        <v>#DIV/0!</v>
      </c>
    </row>
    <row r="360" spans="4:5" x14ac:dyDescent="0.35">
      <c r="D360" s="3">
        <f t="shared" si="11"/>
        <v>0</v>
      </c>
      <c r="E360" s="2" t="e">
        <f t="shared" si="12"/>
        <v>#DIV/0!</v>
      </c>
    </row>
    <row r="361" spans="4:5" x14ac:dyDescent="0.35">
      <c r="D361" s="3">
        <f t="shared" si="11"/>
        <v>0</v>
      </c>
      <c r="E361" s="2" t="e">
        <f t="shared" si="12"/>
        <v>#DIV/0!</v>
      </c>
    </row>
    <row r="362" spans="4:5" x14ac:dyDescent="0.35">
      <c r="D362" s="3">
        <f t="shared" si="11"/>
        <v>0</v>
      </c>
      <c r="E362" s="2" t="e">
        <f t="shared" si="12"/>
        <v>#DIV/0!</v>
      </c>
    </row>
    <row r="363" spans="4:5" x14ac:dyDescent="0.35">
      <c r="D363" s="3">
        <f t="shared" si="11"/>
        <v>0</v>
      </c>
      <c r="E363" s="2" t="e">
        <f t="shared" si="12"/>
        <v>#DIV/0!</v>
      </c>
    </row>
    <row r="364" spans="4:5" x14ac:dyDescent="0.35">
      <c r="D364" s="3">
        <f t="shared" si="11"/>
        <v>0</v>
      </c>
      <c r="E364" s="2" t="e">
        <f t="shared" si="12"/>
        <v>#DIV/0!</v>
      </c>
    </row>
    <row r="365" spans="4:5" x14ac:dyDescent="0.35">
      <c r="D365" s="3">
        <f t="shared" si="11"/>
        <v>0</v>
      </c>
      <c r="E365" s="2" t="e">
        <f t="shared" si="12"/>
        <v>#DIV/0!</v>
      </c>
    </row>
    <row r="366" spans="4:5" x14ac:dyDescent="0.35">
      <c r="D366" s="3">
        <f t="shared" si="11"/>
        <v>0</v>
      </c>
      <c r="E366" s="2" t="e">
        <f t="shared" si="12"/>
        <v>#DIV/0!</v>
      </c>
    </row>
    <row r="367" spans="4:5" x14ac:dyDescent="0.35">
      <c r="D367" s="3">
        <f t="shared" si="11"/>
        <v>0</v>
      </c>
      <c r="E367" s="2" t="e">
        <f t="shared" si="12"/>
        <v>#DIV/0!</v>
      </c>
    </row>
    <row r="368" spans="4:5" x14ac:dyDescent="0.35">
      <c r="D368" s="3">
        <f t="shared" si="11"/>
        <v>0</v>
      </c>
      <c r="E368" s="2" t="e">
        <f t="shared" si="12"/>
        <v>#DIV/0!</v>
      </c>
    </row>
    <row r="369" spans="4:5" x14ac:dyDescent="0.35">
      <c r="D369" s="3">
        <f t="shared" si="11"/>
        <v>0</v>
      </c>
      <c r="E369" s="2" t="e">
        <f t="shared" si="12"/>
        <v>#DIV/0!</v>
      </c>
    </row>
    <row r="370" spans="4:5" x14ac:dyDescent="0.35">
      <c r="D370" s="3">
        <f t="shared" si="11"/>
        <v>0</v>
      </c>
      <c r="E370" s="2" t="e">
        <f t="shared" si="12"/>
        <v>#DIV/0!</v>
      </c>
    </row>
    <row r="371" spans="4:5" x14ac:dyDescent="0.35">
      <c r="D371" s="3">
        <f t="shared" si="11"/>
        <v>0</v>
      </c>
      <c r="E371" s="2" t="e">
        <f t="shared" si="12"/>
        <v>#DIV/0!</v>
      </c>
    </row>
    <row r="372" spans="4:5" x14ac:dyDescent="0.35">
      <c r="D372" s="3">
        <f t="shared" si="11"/>
        <v>0</v>
      </c>
      <c r="E372" s="2" t="e">
        <f t="shared" si="12"/>
        <v>#DIV/0!</v>
      </c>
    </row>
    <row r="373" spans="4:5" x14ac:dyDescent="0.35">
      <c r="D373" s="3">
        <f t="shared" si="11"/>
        <v>0</v>
      </c>
      <c r="E373" s="2" t="e">
        <f t="shared" si="12"/>
        <v>#DIV/0!</v>
      </c>
    </row>
    <row r="374" spans="4:5" x14ac:dyDescent="0.35">
      <c r="D374" s="3">
        <f t="shared" si="11"/>
        <v>0</v>
      </c>
      <c r="E374" s="2" t="e">
        <f t="shared" si="12"/>
        <v>#DIV/0!</v>
      </c>
    </row>
    <row r="375" spans="4:5" x14ac:dyDescent="0.35">
      <c r="D375" s="3">
        <f t="shared" si="11"/>
        <v>0</v>
      </c>
      <c r="E375" s="2" t="e">
        <f t="shared" si="12"/>
        <v>#DIV/0!</v>
      </c>
    </row>
    <row r="376" spans="4:5" x14ac:dyDescent="0.35">
      <c r="D376" s="3">
        <f t="shared" si="11"/>
        <v>0</v>
      </c>
      <c r="E376" s="2" t="e">
        <f t="shared" si="12"/>
        <v>#DIV/0!</v>
      </c>
    </row>
    <row r="377" spans="4:5" x14ac:dyDescent="0.35">
      <c r="D377" s="3">
        <f t="shared" si="11"/>
        <v>0</v>
      </c>
      <c r="E377" s="2" t="e">
        <f t="shared" si="12"/>
        <v>#DIV/0!</v>
      </c>
    </row>
    <row r="378" spans="4:5" x14ac:dyDescent="0.35">
      <c r="D378" s="3">
        <f t="shared" si="11"/>
        <v>0</v>
      </c>
      <c r="E378" s="2" t="e">
        <f t="shared" si="12"/>
        <v>#DIV/0!</v>
      </c>
    </row>
    <row r="379" spans="4:5" x14ac:dyDescent="0.35">
      <c r="D379" s="3">
        <f t="shared" si="11"/>
        <v>0</v>
      </c>
      <c r="E379" s="2" t="e">
        <f t="shared" si="12"/>
        <v>#DIV/0!</v>
      </c>
    </row>
    <row r="380" spans="4:5" x14ac:dyDescent="0.35">
      <c r="D380" s="3">
        <f t="shared" si="11"/>
        <v>0</v>
      </c>
      <c r="E380" s="2" t="e">
        <f t="shared" si="12"/>
        <v>#DIV/0!</v>
      </c>
    </row>
    <row r="381" spans="4:5" x14ac:dyDescent="0.35">
      <c r="D381" s="3">
        <f t="shared" si="11"/>
        <v>0</v>
      </c>
      <c r="E381" s="2" t="e">
        <f t="shared" si="12"/>
        <v>#DIV/0!</v>
      </c>
    </row>
    <row r="382" spans="4:5" x14ac:dyDescent="0.35">
      <c r="D382" s="3">
        <f t="shared" si="11"/>
        <v>0</v>
      </c>
      <c r="E382" s="2" t="e">
        <f t="shared" si="12"/>
        <v>#DIV/0!</v>
      </c>
    </row>
    <row r="383" spans="4:5" x14ac:dyDescent="0.35">
      <c r="D383" s="3">
        <f t="shared" si="11"/>
        <v>0</v>
      </c>
      <c r="E383" s="2" t="e">
        <f t="shared" si="12"/>
        <v>#DIV/0!</v>
      </c>
    </row>
    <row r="384" spans="4:5" x14ac:dyDescent="0.35">
      <c r="D384" s="3">
        <f t="shared" si="11"/>
        <v>0</v>
      </c>
      <c r="E384" s="2" t="e">
        <f t="shared" si="12"/>
        <v>#DIV/0!</v>
      </c>
    </row>
    <row r="385" spans="4:5" x14ac:dyDescent="0.35">
      <c r="D385" s="3">
        <f t="shared" si="11"/>
        <v>0</v>
      </c>
      <c r="E385" s="2" t="e">
        <f t="shared" si="12"/>
        <v>#DIV/0!</v>
      </c>
    </row>
    <row r="386" spans="4:5" x14ac:dyDescent="0.35">
      <c r="D386" s="3">
        <f t="shared" si="11"/>
        <v>0</v>
      </c>
      <c r="E386" s="2" t="e">
        <f t="shared" si="12"/>
        <v>#DIV/0!</v>
      </c>
    </row>
    <row r="387" spans="4:5" x14ac:dyDescent="0.35">
      <c r="D387" s="3">
        <f t="shared" si="11"/>
        <v>0</v>
      </c>
      <c r="E387" s="2" t="e">
        <f t="shared" si="12"/>
        <v>#DIV/0!</v>
      </c>
    </row>
    <row r="388" spans="4:5" x14ac:dyDescent="0.35">
      <c r="D388" s="3">
        <f t="shared" si="11"/>
        <v>0</v>
      </c>
      <c r="E388" s="2" t="e">
        <f t="shared" si="12"/>
        <v>#DIV/0!</v>
      </c>
    </row>
    <row r="389" spans="4:5" x14ac:dyDescent="0.35">
      <c r="D389" s="3">
        <f t="shared" ref="D389:D452" si="13">IFERROR(VLOOKUP(A389,O:P,2,FALSE),0)</f>
        <v>0</v>
      </c>
      <c r="E389" s="2" t="e">
        <f t="shared" si="12"/>
        <v>#DIV/0!</v>
      </c>
    </row>
    <row r="390" spans="4:5" x14ac:dyDescent="0.35">
      <c r="D390" s="3">
        <f t="shared" si="13"/>
        <v>0</v>
      </c>
      <c r="E390" s="2" t="e">
        <f t="shared" si="12"/>
        <v>#DIV/0!</v>
      </c>
    </row>
    <row r="391" spans="4:5" x14ac:dyDescent="0.35">
      <c r="D391" s="3">
        <f t="shared" si="13"/>
        <v>0</v>
      </c>
      <c r="E391" s="2" t="e">
        <f t="shared" si="12"/>
        <v>#DIV/0!</v>
      </c>
    </row>
    <row r="392" spans="4:5" x14ac:dyDescent="0.35">
      <c r="D392" s="3">
        <f t="shared" si="13"/>
        <v>0</v>
      </c>
      <c r="E392" s="2" t="e">
        <f t="shared" si="12"/>
        <v>#DIV/0!</v>
      </c>
    </row>
    <row r="393" spans="4:5" x14ac:dyDescent="0.35">
      <c r="D393" s="3">
        <f t="shared" si="13"/>
        <v>0</v>
      </c>
      <c r="E393" s="2" t="e">
        <f t="shared" si="12"/>
        <v>#DIV/0!</v>
      </c>
    </row>
    <row r="394" spans="4:5" x14ac:dyDescent="0.35">
      <c r="D394" s="3">
        <f t="shared" si="13"/>
        <v>0</v>
      </c>
      <c r="E394" s="2" t="e">
        <f t="shared" si="12"/>
        <v>#DIV/0!</v>
      </c>
    </row>
    <row r="395" spans="4:5" x14ac:dyDescent="0.35">
      <c r="D395" s="3">
        <f t="shared" si="13"/>
        <v>0</v>
      </c>
      <c r="E395" s="2" t="e">
        <f t="shared" si="12"/>
        <v>#DIV/0!</v>
      </c>
    </row>
    <row r="396" spans="4:5" x14ac:dyDescent="0.35">
      <c r="D396" s="3">
        <f t="shared" si="13"/>
        <v>0</v>
      </c>
      <c r="E396" s="2" t="e">
        <f t="shared" si="12"/>
        <v>#DIV/0!</v>
      </c>
    </row>
    <row r="397" spans="4:5" x14ac:dyDescent="0.35">
      <c r="D397" s="3">
        <f t="shared" si="13"/>
        <v>0</v>
      </c>
      <c r="E397" s="2" t="e">
        <f t="shared" si="12"/>
        <v>#DIV/0!</v>
      </c>
    </row>
    <row r="398" spans="4:5" x14ac:dyDescent="0.35">
      <c r="D398" s="3">
        <f t="shared" si="13"/>
        <v>0</v>
      </c>
      <c r="E398" s="2" t="e">
        <f t="shared" si="12"/>
        <v>#DIV/0!</v>
      </c>
    </row>
    <row r="399" spans="4:5" x14ac:dyDescent="0.35">
      <c r="D399" s="3">
        <f t="shared" si="13"/>
        <v>0</v>
      </c>
      <c r="E399" s="2" t="e">
        <f t="shared" si="12"/>
        <v>#DIV/0!</v>
      </c>
    </row>
    <row r="400" spans="4:5" x14ac:dyDescent="0.35">
      <c r="D400" s="3">
        <f t="shared" si="13"/>
        <v>0</v>
      </c>
      <c r="E400" s="2" t="e">
        <f t="shared" si="12"/>
        <v>#DIV/0!</v>
      </c>
    </row>
    <row r="401" spans="4:5" x14ac:dyDescent="0.35">
      <c r="D401" s="3">
        <f t="shared" si="13"/>
        <v>0</v>
      </c>
      <c r="E401" s="2" t="e">
        <f t="shared" si="12"/>
        <v>#DIV/0!</v>
      </c>
    </row>
    <row r="402" spans="4:5" x14ac:dyDescent="0.35">
      <c r="D402" s="3">
        <f t="shared" si="13"/>
        <v>0</v>
      </c>
      <c r="E402" s="2" t="e">
        <f t="shared" si="12"/>
        <v>#DIV/0!</v>
      </c>
    </row>
    <row r="403" spans="4:5" x14ac:dyDescent="0.35">
      <c r="D403" s="3">
        <f t="shared" si="13"/>
        <v>0</v>
      </c>
      <c r="E403" s="2" t="e">
        <f t="shared" si="12"/>
        <v>#DIV/0!</v>
      </c>
    </row>
    <row r="404" spans="4:5" x14ac:dyDescent="0.35">
      <c r="D404" s="3">
        <f t="shared" si="13"/>
        <v>0</v>
      </c>
      <c r="E404" s="2" t="e">
        <f t="shared" si="12"/>
        <v>#DIV/0!</v>
      </c>
    </row>
    <row r="405" spans="4:5" x14ac:dyDescent="0.35">
      <c r="D405" s="3">
        <f t="shared" si="13"/>
        <v>0</v>
      </c>
      <c r="E405" s="2" t="e">
        <f t="shared" si="12"/>
        <v>#DIV/0!</v>
      </c>
    </row>
    <row r="406" spans="4:5" x14ac:dyDescent="0.35">
      <c r="D406" s="3">
        <f t="shared" si="13"/>
        <v>0</v>
      </c>
      <c r="E406" s="2" t="e">
        <f t="shared" si="12"/>
        <v>#DIV/0!</v>
      </c>
    </row>
    <row r="407" spans="4:5" x14ac:dyDescent="0.35">
      <c r="D407" s="3">
        <f t="shared" si="13"/>
        <v>0</v>
      </c>
      <c r="E407" s="2" t="e">
        <f t="shared" si="12"/>
        <v>#DIV/0!</v>
      </c>
    </row>
    <row r="408" spans="4:5" x14ac:dyDescent="0.35">
      <c r="D408" s="3">
        <f t="shared" si="13"/>
        <v>0</v>
      </c>
      <c r="E408" s="2" t="e">
        <f t="shared" si="12"/>
        <v>#DIV/0!</v>
      </c>
    </row>
    <row r="409" spans="4:5" x14ac:dyDescent="0.35">
      <c r="D409" s="3">
        <f t="shared" si="13"/>
        <v>0</v>
      </c>
      <c r="E409" s="2" t="e">
        <f t="shared" si="12"/>
        <v>#DIV/0!</v>
      </c>
    </row>
    <row r="410" spans="4:5" x14ac:dyDescent="0.35">
      <c r="D410" s="3">
        <f t="shared" si="13"/>
        <v>0</v>
      </c>
      <c r="E410" s="2" t="e">
        <f t="shared" si="12"/>
        <v>#DIV/0!</v>
      </c>
    </row>
    <row r="411" spans="4:5" x14ac:dyDescent="0.35">
      <c r="D411" s="3">
        <f t="shared" si="13"/>
        <v>0</v>
      </c>
      <c r="E411" s="2" t="e">
        <f t="shared" si="12"/>
        <v>#DIV/0!</v>
      </c>
    </row>
    <row r="412" spans="4:5" x14ac:dyDescent="0.35">
      <c r="D412" s="3">
        <f t="shared" si="13"/>
        <v>0</v>
      </c>
      <c r="E412" s="2" t="e">
        <f t="shared" si="12"/>
        <v>#DIV/0!</v>
      </c>
    </row>
    <row r="413" spans="4:5" x14ac:dyDescent="0.35">
      <c r="D413" s="3">
        <f t="shared" si="13"/>
        <v>0</v>
      </c>
      <c r="E413" s="2" t="e">
        <f t="shared" si="12"/>
        <v>#DIV/0!</v>
      </c>
    </row>
    <row r="414" spans="4:5" x14ac:dyDescent="0.35">
      <c r="D414" s="3">
        <f t="shared" si="13"/>
        <v>0</v>
      </c>
      <c r="E414" s="2" t="e">
        <f t="shared" si="12"/>
        <v>#DIV/0!</v>
      </c>
    </row>
    <row r="415" spans="4:5" x14ac:dyDescent="0.35">
      <c r="D415" s="3">
        <f t="shared" si="13"/>
        <v>0</v>
      </c>
      <c r="E415" s="2" t="e">
        <f t="shared" si="12"/>
        <v>#DIV/0!</v>
      </c>
    </row>
    <row r="416" spans="4:5" x14ac:dyDescent="0.35">
      <c r="D416" s="3">
        <f t="shared" si="13"/>
        <v>0</v>
      </c>
      <c r="E416" s="2" t="e">
        <f t="shared" si="12"/>
        <v>#DIV/0!</v>
      </c>
    </row>
    <row r="417" spans="4:5" x14ac:dyDescent="0.35">
      <c r="D417" s="3">
        <f t="shared" si="13"/>
        <v>0</v>
      </c>
      <c r="E417" s="2" t="e">
        <f t="shared" si="12"/>
        <v>#DIV/0!</v>
      </c>
    </row>
    <row r="418" spans="4:5" x14ac:dyDescent="0.35">
      <c r="D418" s="3">
        <f t="shared" si="13"/>
        <v>0</v>
      </c>
      <c r="E418" s="2" t="e">
        <f t="shared" si="12"/>
        <v>#DIV/0!</v>
      </c>
    </row>
    <row r="419" spans="4:5" x14ac:dyDescent="0.35">
      <c r="D419" s="3">
        <f t="shared" si="13"/>
        <v>0</v>
      </c>
      <c r="E419" s="2" t="e">
        <f t="shared" si="12"/>
        <v>#DIV/0!</v>
      </c>
    </row>
    <row r="420" spans="4:5" x14ac:dyDescent="0.35">
      <c r="D420" s="3">
        <f t="shared" si="13"/>
        <v>0</v>
      </c>
      <c r="E420" s="2" t="e">
        <f t="shared" si="12"/>
        <v>#DIV/0!</v>
      </c>
    </row>
    <row r="421" spans="4:5" x14ac:dyDescent="0.35">
      <c r="D421" s="3">
        <f t="shared" si="13"/>
        <v>0</v>
      </c>
      <c r="E421" s="2" t="e">
        <f t="shared" si="12"/>
        <v>#DIV/0!</v>
      </c>
    </row>
    <row r="422" spans="4:5" x14ac:dyDescent="0.35">
      <c r="D422" s="3">
        <f t="shared" si="13"/>
        <v>0</v>
      </c>
      <c r="E422" s="2" t="e">
        <f t="shared" ref="E422:E485" si="14">B422/(B422+D422)</f>
        <v>#DIV/0!</v>
      </c>
    </row>
    <row r="423" spans="4:5" x14ac:dyDescent="0.35">
      <c r="D423" s="3">
        <f t="shared" si="13"/>
        <v>0</v>
      </c>
      <c r="E423" s="2" t="e">
        <f t="shared" si="14"/>
        <v>#DIV/0!</v>
      </c>
    </row>
    <row r="424" spans="4:5" x14ac:dyDescent="0.35">
      <c r="D424" s="3">
        <f t="shared" si="13"/>
        <v>0</v>
      </c>
      <c r="E424" s="2" t="e">
        <f t="shared" si="14"/>
        <v>#DIV/0!</v>
      </c>
    </row>
    <row r="425" spans="4:5" x14ac:dyDescent="0.35">
      <c r="D425" s="3">
        <f t="shared" si="13"/>
        <v>0</v>
      </c>
      <c r="E425" s="2" t="e">
        <f t="shared" si="14"/>
        <v>#DIV/0!</v>
      </c>
    </row>
    <row r="426" spans="4:5" x14ac:dyDescent="0.35">
      <c r="D426" s="3">
        <f t="shared" si="13"/>
        <v>0</v>
      </c>
      <c r="E426" s="2" t="e">
        <f t="shared" si="14"/>
        <v>#DIV/0!</v>
      </c>
    </row>
    <row r="427" spans="4:5" x14ac:dyDescent="0.35">
      <c r="D427" s="3">
        <f t="shared" si="13"/>
        <v>0</v>
      </c>
      <c r="E427" s="2" t="e">
        <f t="shared" si="14"/>
        <v>#DIV/0!</v>
      </c>
    </row>
    <row r="428" spans="4:5" x14ac:dyDescent="0.35">
      <c r="D428" s="3">
        <f t="shared" si="13"/>
        <v>0</v>
      </c>
      <c r="E428" s="2" t="e">
        <f t="shared" si="14"/>
        <v>#DIV/0!</v>
      </c>
    </row>
    <row r="429" spans="4:5" x14ac:dyDescent="0.35">
      <c r="D429" s="3">
        <f t="shared" si="13"/>
        <v>0</v>
      </c>
      <c r="E429" s="2" t="e">
        <f t="shared" si="14"/>
        <v>#DIV/0!</v>
      </c>
    </row>
    <row r="430" spans="4:5" x14ac:dyDescent="0.35">
      <c r="D430" s="3">
        <f t="shared" si="13"/>
        <v>0</v>
      </c>
      <c r="E430" s="2" t="e">
        <f t="shared" si="14"/>
        <v>#DIV/0!</v>
      </c>
    </row>
    <row r="431" spans="4:5" x14ac:dyDescent="0.35">
      <c r="D431" s="3">
        <f t="shared" si="13"/>
        <v>0</v>
      </c>
      <c r="E431" s="2" t="e">
        <f t="shared" si="14"/>
        <v>#DIV/0!</v>
      </c>
    </row>
    <row r="432" spans="4:5" x14ac:dyDescent="0.35">
      <c r="D432" s="3">
        <f t="shared" si="13"/>
        <v>0</v>
      </c>
      <c r="E432" s="2" t="e">
        <f t="shared" si="14"/>
        <v>#DIV/0!</v>
      </c>
    </row>
    <row r="433" spans="4:5" x14ac:dyDescent="0.35">
      <c r="D433" s="3">
        <f t="shared" si="13"/>
        <v>0</v>
      </c>
      <c r="E433" s="2" t="e">
        <f t="shared" si="14"/>
        <v>#DIV/0!</v>
      </c>
    </row>
    <row r="434" spans="4:5" x14ac:dyDescent="0.35">
      <c r="D434" s="3">
        <f t="shared" si="13"/>
        <v>0</v>
      </c>
      <c r="E434" s="2" t="e">
        <f t="shared" si="14"/>
        <v>#DIV/0!</v>
      </c>
    </row>
    <row r="435" spans="4:5" x14ac:dyDescent="0.35">
      <c r="D435" s="3">
        <f t="shared" si="13"/>
        <v>0</v>
      </c>
      <c r="E435" s="2" t="e">
        <f t="shared" si="14"/>
        <v>#DIV/0!</v>
      </c>
    </row>
    <row r="436" spans="4:5" x14ac:dyDescent="0.35">
      <c r="D436" s="3">
        <f t="shared" si="13"/>
        <v>0</v>
      </c>
      <c r="E436" s="2" t="e">
        <f t="shared" si="14"/>
        <v>#DIV/0!</v>
      </c>
    </row>
    <row r="437" spans="4:5" x14ac:dyDescent="0.35">
      <c r="D437" s="3">
        <f t="shared" si="13"/>
        <v>0</v>
      </c>
      <c r="E437" s="2" t="e">
        <f t="shared" si="14"/>
        <v>#DIV/0!</v>
      </c>
    </row>
    <row r="438" spans="4:5" x14ac:dyDescent="0.35">
      <c r="D438" s="3">
        <f t="shared" si="13"/>
        <v>0</v>
      </c>
      <c r="E438" s="2" t="e">
        <f t="shared" si="14"/>
        <v>#DIV/0!</v>
      </c>
    </row>
    <row r="439" spans="4:5" x14ac:dyDescent="0.35">
      <c r="D439" s="3">
        <f t="shared" si="13"/>
        <v>0</v>
      </c>
      <c r="E439" s="2" t="e">
        <f t="shared" si="14"/>
        <v>#DIV/0!</v>
      </c>
    </row>
    <row r="440" spans="4:5" x14ac:dyDescent="0.35">
      <c r="D440" s="3">
        <f t="shared" si="13"/>
        <v>0</v>
      </c>
      <c r="E440" s="2" t="e">
        <f t="shared" si="14"/>
        <v>#DIV/0!</v>
      </c>
    </row>
    <row r="441" spans="4:5" x14ac:dyDescent="0.35">
      <c r="D441" s="3">
        <f t="shared" si="13"/>
        <v>0</v>
      </c>
      <c r="E441" s="2" t="e">
        <f t="shared" si="14"/>
        <v>#DIV/0!</v>
      </c>
    </row>
    <row r="442" spans="4:5" x14ac:dyDescent="0.35">
      <c r="D442" s="3">
        <f t="shared" si="13"/>
        <v>0</v>
      </c>
      <c r="E442" s="2" t="e">
        <f t="shared" si="14"/>
        <v>#DIV/0!</v>
      </c>
    </row>
    <row r="443" spans="4:5" x14ac:dyDescent="0.35">
      <c r="D443" s="3">
        <f t="shared" si="13"/>
        <v>0</v>
      </c>
      <c r="E443" s="2" t="e">
        <f t="shared" si="14"/>
        <v>#DIV/0!</v>
      </c>
    </row>
    <row r="444" spans="4:5" x14ac:dyDescent="0.35">
      <c r="D444" s="3">
        <f t="shared" si="13"/>
        <v>0</v>
      </c>
      <c r="E444" s="2" t="e">
        <f t="shared" si="14"/>
        <v>#DIV/0!</v>
      </c>
    </row>
    <row r="445" spans="4:5" x14ac:dyDescent="0.35">
      <c r="D445" s="3">
        <f t="shared" si="13"/>
        <v>0</v>
      </c>
      <c r="E445" s="2" t="e">
        <f t="shared" si="14"/>
        <v>#DIV/0!</v>
      </c>
    </row>
    <row r="446" spans="4:5" x14ac:dyDescent="0.35">
      <c r="D446" s="3">
        <f t="shared" si="13"/>
        <v>0</v>
      </c>
      <c r="E446" s="2" t="e">
        <f t="shared" si="14"/>
        <v>#DIV/0!</v>
      </c>
    </row>
    <row r="447" spans="4:5" x14ac:dyDescent="0.35">
      <c r="D447" s="3">
        <f t="shared" si="13"/>
        <v>0</v>
      </c>
      <c r="E447" s="2" t="e">
        <f t="shared" si="14"/>
        <v>#DIV/0!</v>
      </c>
    </row>
    <row r="448" spans="4:5" x14ac:dyDescent="0.35">
      <c r="D448" s="3">
        <f t="shared" si="13"/>
        <v>0</v>
      </c>
      <c r="E448" s="2" t="e">
        <f t="shared" si="14"/>
        <v>#DIV/0!</v>
      </c>
    </row>
    <row r="449" spans="4:5" x14ac:dyDescent="0.35">
      <c r="D449" s="3">
        <f t="shared" si="13"/>
        <v>0</v>
      </c>
      <c r="E449" s="2" t="e">
        <f t="shared" si="14"/>
        <v>#DIV/0!</v>
      </c>
    </row>
    <row r="450" spans="4:5" x14ac:dyDescent="0.35">
      <c r="D450" s="3">
        <f t="shared" si="13"/>
        <v>0</v>
      </c>
      <c r="E450" s="2" t="e">
        <f t="shared" si="14"/>
        <v>#DIV/0!</v>
      </c>
    </row>
    <row r="451" spans="4:5" x14ac:dyDescent="0.35">
      <c r="D451" s="3">
        <f t="shared" si="13"/>
        <v>0</v>
      </c>
      <c r="E451" s="2" t="e">
        <f t="shared" si="14"/>
        <v>#DIV/0!</v>
      </c>
    </row>
    <row r="452" spans="4:5" x14ac:dyDescent="0.35">
      <c r="D452" s="3">
        <f t="shared" si="13"/>
        <v>0</v>
      </c>
      <c r="E452" s="2" t="e">
        <f t="shared" si="14"/>
        <v>#DIV/0!</v>
      </c>
    </row>
    <row r="453" spans="4:5" x14ac:dyDescent="0.35">
      <c r="D453" s="3">
        <f t="shared" ref="D453:D516" si="15">IFERROR(VLOOKUP(A453,O:P,2,FALSE),0)</f>
        <v>0</v>
      </c>
      <c r="E453" s="2" t="e">
        <f t="shared" si="14"/>
        <v>#DIV/0!</v>
      </c>
    </row>
    <row r="454" spans="4:5" x14ac:dyDescent="0.35">
      <c r="D454" s="3">
        <f t="shared" si="15"/>
        <v>0</v>
      </c>
      <c r="E454" s="2" t="e">
        <f t="shared" si="14"/>
        <v>#DIV/0!</v>
      </c>
    </row>
    <row r="455" spans="4:5" x14ac:dyDescent="0.35">
      <c r="D455" s="3">
        <f t="shared" si="15"/>
        <v>0</v>
      </c>
      <c r="E455" s="2" t="e">
        <f t="shared" si="14"/>
        <v>#DIV/0!</v>
      </c>
    </row>
    <row r="456" spans="4:5" x14ac:dyDescent="0.35">
      <c r="D456" s="3">
        <f t="shared" si="15"/>
        <v>0</v>
      </c>
      <c r="E456" s="2" t="e">
        <f t="shared" si="14"/>
        <v>#DIV/0!</v>
      </c>
    </row>
    <row r="457" spans="4:5" x14ac:dyDescent="0.35">
      <c r="D457" s="3">
        <f t="shared" si="15"/>
        <v>0</v>
      </c>
      <c r="E457" s="2" t="e">
        <f t="shared" si="14"/>
        <v>#DIV/0!</v>
      </c>
    </row>
    <row r="458" spans="4:5" x14ac:dyDescent="0.35">
      <c r="D458" s="3">
        <f t="shared" si="15"/>
        <v>0</v>
      </c>
      <c r="E458" s="2" t="e">
        <f t="shared" si="14"/>
        <v>#DIV/0!</v>
      </c>
    </row>
    <row r="459" spans="4:5" x14ac:dyDescent="0.35">
      <c r="D459" s="3">
        <f t="shared" si="15"/>
        <v>0</v>
      </c>
      <c r="E459" s="2" t="e">
        <f t="shared" si="14"/>
        <v>#DIV/0!</v>
      </c>
    </row>
    <row r="460" spans="4:5" x14ac:dyDescent="0.35">
      <c r="D460" s="3">
        <f t="shared" si="15"/>
        <v>0</v>
      </c>
      <c r="E460" s="2" t="e">
        <f t="shared" si="14"/>
        <v>#DIV/0!</v>
      </c>
    </row>
    <row r="461" spans="4:5" x14ac:dyDescent="0.35">
      <c r="D461" s="3">
        <f t="shared" si="15"/>
        <v>0</v>
      </c>
      <c r="E461" s="2" t="e">
        <f t="shared" si="14"/>
        <v>#DIV/0!</v>
      </c>
    </row>
    <row r="462" spans="4:5" x14ac:dyDescent="0.35">
      <c r="D462" s="3">
        <f t="shared" si="15"/>
        <v>0</v>
      </c>
      <c r="E462" s="2" t="e">
        <f t="shared" si="14"/>
        <v>#DIV/0!</v>
      </c>
    </row>
    <row r="463" spans="4:5" x14ac:dyDescent="0.35">
      <c r="D463" s="3">
        <f t="shared" si="15"/>
        <v>0</v>
      </c>
      <c r="E463" s="2" t="e">
        <f t="shared" si="14"/>
        <v>#DIV/0!</v>
      </c>
    </row>
    <row r="464" spans="4:5" x14ac:dyDescent="0.35">
      <c r="D464" s="3">
        <f t="shared" si="15"/>
        <v>0</v>
      </c>
      <c r="E464" s="2" t="e">
        <f t="shared" si="14"/>
        <v>#DIV/0!</v>
      </c>
    </row>
    <row r="465" spans="4:5" x14ac:dyDescent="0.35">
      <c r="D465" s="3">
        <f t="shared" si="15"/>
        <v>0</v>
      </c>
      <c r="E465" s="2" t="e">
        <f t="shared" si="14"/>
        <v>#DIV/0!</v>
      </c>
    </row>
    <row r="466" spans="4:5" x14ac:dyDescent="0.35">
      <c r="D466" s="3">
        <f t="shared" si="15"/>
        <v>0</v>
      </c>
      <c r="E466" s="2" t="e">
        <f t="shared" si="14"/>
        <v>#DIV/0!</v>
      </c>
    </row>
    <row r="467" spans="4:5" x14ac:dyDescent="0.35">
      <c r="D467" s="3">
        <f t="shared" si="15"/>
        <v>0</v>
      </c>
      <c r="E467" s="2" t="e">
        <f t="shared" si="14"/>
        <v>#DIV/0!</v>
      </c>
    </row>
    <row r="468" spans="4:5" x14ac:dyDescent="0.35">
      <c r="D468" s="3">
        <f t="shared" si="15"/>
        <v>0</v>
      </c>
      <c r="E468" s="2" t="e">
        <f t="shared" si="14"/>
        <v>#DIV/0!</v>
      </c>
    </row>
    <row r="469" spans="4:5" x14ac:dyDescent="0.35">
      <c r="D469" s="3">
        <f t="shared" si="15"/>
        <v>0</v>
      </c>
      <c r="E469" s="2" t="e">
        <f t="shared" si="14"/>
        <v>#DIV/0!</v>
      </c>
    </row>
    <row r="470" spans="4:5" x14ac:dyDescent="0.35">
      <c r="D470" s="3">
        <f t="shared" si="15"/>
        <v>0</v>
      </c>
      <c r="E470" s="2" t="e">
        <f t="shared" si="14"/>
        <v>#DIV/0!</v>
      </c>
    </row>
    <row r="471" spans="4:5" x14ac:dyDescent="0.35">
      <c r="D471" s="3">
        <f t="shared" si="15"/>
        <v>0</v>
      </c>
      <c r="E471" s="2" t="e">
        <f t="shared" si="14"/>
        <v>#DIV/0!</v>
      </c>
    </row>
    <row r="472" spans="4:5" x14ac:dyDescent="0.35">
      <c r="D472" s="3">
        <f t="shared" si="15"/>
        <v>0</v>
      </c>
      <c r="E472" s="2" t="e">
        <f t="shared" si="14"/>
        <v>#DIV/0!</v>
      </c>
    </row>
    <row r="473" spans="4:5" x14ac:dyDescent="0.35">
      <c r="D473" s="3">
        <f t="shared" si="15"/>
        <v>0</v>
      </c>
      <c r="E473" s="2" t="e">
        <f t="shared" si="14"/>
        <v>#DIV/0!</v>
      </c>
    </row>
    <row r="474" spans="4:5" x14ac:dyDescent="0.35">
      <c r="D474" s="3">
        <f t="shared" si="15"/>
        <v>0</v>
      </c>
      <c r="E474" s="2" t="e">
        <f t="shared" si="14"/>
        <v>#DIV/0!</v>
      </c>
    </row>
    <row r="475" spans="4:5" x14ac:dyDescent="0.35">
      <c r="D475" s="3">
        <f t="shared" si="15"/>
        <v>0</v>
      </c>
      <c r="E475" s="2" t="e">
        <f t="shared" si="14"/>
        <v>#DIV/0!</v>
      </c>
    </row>
    <row r="476" spans="4:5" x14ac:dyDescent="0.35">
      <c r="D476" s="3">
        <f t="shared" si="15"/>
        <v>0</v>
      </c>
      <c r="E476" s="2" t="e">
        <f t="shared" si="14"/>
        <v>#DIV/0!</v>
      </c>
    </row>
    <row r="477" spans="4:5" x14ac:dyDescent="0.35">
      <c r="D477" s="3">
        <f t="shared" si="15"/>
        <v>0</v>
      </c>
      <c r="E477" s="2" t="e">
        <f t="shared" si="14"/>
        <v>#DIV/0!</v>
      </c>
    </row>
    <row r="478" spans="4:5" x14ac:dyDescent="0.35">
      <c r="D478" s="3">
        <f t="shared" si="15"/>
        <v>0</v>
      </c>
      <c r="E478" s="2" t="e">
        <f t="shared" si="14"/>
        <v>#DIV/0!</v>
      </c>
    </row>
    <row r="479" spans="4:5" x14ac:dyDescent="0.35">
      <c r="D479" s="3">
        <f t="shared" si="15"/>
        <v>0</v>
      </c>
      <c r="E479" s="2" t="e">
        <f t="shared" si="14"/>
        <v>#DIV/0!</v>
      </c>
    </row>
    <row r="480" spans="4:5" x14ac:dyDescent="0.35">
      <c r="D480" s="3">
        <f t="shared" si="15"/>
        <v>0</v>
      </c>
      <c r="E480" s="2" t="e">
        <f t="shared" si="14"/>
        <v>#DIV/0!</v>
      </c>
    </row>
    <row r="481" spans="4:5" x14ac:dyDescent="0.35">
      <c r="D481" s="3">
        <f t="shared" si="15"/>
        <v>0</v>
      </c>
      <c r="E481" s="2" t="e">
        <f t="shared" si="14"/>
        <v>#DIV/0!</v>
      </c>
    </row>
    <row r="482" spans="4:5" x14ac:dyDescent="0.35">
      <c r="D482" s="3">
        <f t="shared" si="15"/>
        <v>0</v>
      </c>
      <c r="E482" s="2" t="e">
        <f t="shared" si="14"/>
        <v>#DIV/0!</v>
      </c>
    </row>
    <row r="483" spans="4:5" x14ac:dyDescent="0.35">
      <c r="D483" s="3">
        <f t="shared" si="15"/>
        <v>0</v>
      </c>
      <c r="E483" s="2" t="e">
        <f t="shared" si="14"/>
        <v>#DIV/0!</v>
      </c>
    </row>
    <row r="484" spans="4:5" x14ac:dyDescent="0.35">
      <c r="D484" s="3">
        <f t="shared" si="15"/>
        <v>0</v>
      </c>
      <c r="E484" s="2" t="e">
        <f t="shared" si="14"/>
        <v>#DIV/0!</v>
      </c>
    </row>
    <row r="485" spans="4:5" x14ac:dyDescent="0.35">
      <c r="D485" s="3">
        <f t="shared" si="15"/>
        <v>0</v>
      </c>
      <c r="E485" s="2" t="e">
        <f t="shared" si="14"/>
        <v>#DIV/0!</v>
      </c>
    </row>
    <row r="486" spans="4:5" x14ac:dyDescent="0.35">
      <c r="D486" s="3">
        <f t="shared" si="15"/>
        <v>0</v>
      </c>
      <c r="E486" s="2" t="e">
        <f t="shared" ref="E486:E549" si="16">B486/(B486+D486)</f>
        <v>#DIV/0!</v>
      </c>
    </row>
    <row r="487" spans="4:5" x14ac:dyDescent="0.35">
      <c r="D487" s="3">
        <f t="shared" si="15"/>
        <v>0</v>
      </c>
      <c r="E487" s="2" t="e">
        <f t="shared" si="16"/>
        <v>#DIV/0!</v>
      </c>
    </row>
    <row r="488" spans="4:5" x14ac:dyDescent="0.35">
      <c r="D488" s="3">
        <f t="shared" si="15"/>
        <v>0</v>
      </c>
      <c r="E488" s="2" t="e">
        <f t="shared" si="16"/>
        <v>#DIV/0!</v>
      </c>
    </row>
    <row r="489" spans="4:5" x14ac:dyDescent="0.35">
      <c r="D489" s="3">
        <f t="shared" si="15"/>
        <v>0</v>
      </c>
      <c r="E489" s="2" t="e">
        <f t="shared" si="16"/>
        <v>#DIV/0!</v>
      </c>
    </row>
    <row r="490" spans="4:5" x14ac:dyDescent="0.35">
      <c r="D490" s="3">
        <f t="shared" si="15"/>
        <v>0</v>
      </c>
      <c r="E490" s="2" t="e">
        <f t="shared" si="16"/>
        <v>#DIV/0!</v>
      </c>
    </row>
    <row r="491" spans="4:5" x14ac:dyDescent="0.35">
      <c r="D491" s="3">
        <f t="shared" si="15"/>
        <v>0</v>
      </c>
      <c r="E491" s="2" t="e">
        <f t="shared" si="16"/>
        <v>#DIV/0!</v>
      </c>
    </row>
    <row r="492" spans="4:5" x14ac:dyDescent="0.35">
      <c r="D492" s="3">
        <f t="shared" si="15"/>
        <v>0</v>
      </c>
      <c r="E492" s="2" t="e">
        <f t="shared" si="16"/>
        <v>#DIV/0!</v>
      </c>
    </row>
    <row r="493" spans="4:5" x14ac:dyDescent="0.35">
      <c r="D493" s="3">
        <f t="shared" si="15"/>
        <v>0</v>
      </c>
      <c r="E493" s="2" t="e">
        <f t="shared" si="16"/>
        <v>#DIV/0!</v>
      </c>
    </row>
    <row r="494" spans="4:5" x14ac:dyDescent="0.35">
      <c r="D494" s="3">
        <f t="shared" si="15"/>
        <v>0</v>
      </c>
      <c r="E494" s="2" t="e">
        <f t="shared" si="16"/>
        <v>#DIV/0!</v>
      </c>
    </row>
    <row r="495" spans="4:5" x14ac:dyDescent="0.35">
      <c r="D495" s="3">
        <f t="shared" si="15"/>
        <v>0</v>
      </c>
      <c r="E495" s="2" t="e">
        <f t="shared" si="16"/>
        <v>#DIV/0!</v>
      </c>
    </row>
    <row r="496" spans="4:5" x14ac:dyDescent="0.35">
      <c r="D496" s="3">
        <f t="shared" si="15"/>
        <v>0</v>
      </c>
      <c r="E496" s="2" t="e">
        <f t="shared" si="16"/>
        <v>#DIV/0!</v>
      </c>
    </row>
    <row r="497" spans="4:5" x14ac:dyDescent="0.35">
      <c r="D497" s="3">
        <f t="shared" si="15"/>
        <v>0</v>
      </c>
      <c r="E497" s="2" t="e">
        <f t="shared" si="16"/>
        <v>#DIV/0!</v>
      </c>
    </row>
    <row r="498" spans="4:5" x14ac:dyDescent="0.35">
      <c r="D498" s="3">
        <f t="shared" si="15"/>
        <v>0</v>
      </c>
      <c r="E498" s="2" t="e">
        <f t="shared" si="16"/>
        <v>#DIV/0!</v>
      </c>
    </row>
    <row r="499" spans="4:5" x14ac:dyDescent="0.35">
      <c r="D499" s="3">
        <f t="shared" si="15"/>
        <v>0</v>
      </c>
      <c r="E499" s="2" t="e">
        <f t="shared" si="16"/>
        <v>#DIV/0!</v>
      </c>
    </row>
    <row r="500" spans="4:5" x14ac:dyDescent="0.35">
      <c r="D500" s="3">
        <f t="shared" si="15"/>
        <v>0</v>
      </c>
      <c r="E500" s="2" t="e">
        <f t="shared" si="16"/>
        <v>#DIV/0!</v>
      </c>
    </row>
    <row r="501" spans="4:5" x14ac:dyDescent="0.35">
      <c r="D501" s="3">
        <f t="shared" si="15"/>
        <v>0</v>
      </c>
      <c r="E501" s="2" t="e">
        <f t="shared" si="16"/>
        <v>#DIV/0!</v>
      </c>
    </row>
    <row r="502" spans="4:5" x14ac:dyDescent="0.35">
      <c r="D502" s="3">
        <f t="shared" si="15"/>
        <v>0</v>
      </c>
      <c r="E502" s="2" t="e">
        <f t="shared" si="16"/>
        <v>#DIV/0!</v>
      </c>
    </row>
    <row r="503" spans="4:5" x14ac:dyDescent="0.35">
      <c r="D503" s="3">
        <f t="shared" si="15"/>
        <v>0</v>
      </c>
      <c r="E503" s="2" t="e">
        <f t="shared" si="16"/>
        <v>#DIV/0!</v>
      </c>
    </row>
    <row r="504" spans="4:5" x14ac:dyDescent="0.35">
      <c r="D504" s="3">
        <f t="shared" si="15"/>
        <v>0</v>
      </c>
      <c r="E504" s="2" t="e">
        <f t="shared" si="16"/>
        <v>#DIV/0!</v>
      </c>
    </row>
    <row r="505" spans="4:5" x14ac:dyDescent="0.35">
      <c r="D505" s="3">
        <f t="shared" si="15"/>
        <v>0</v>
      </c>
      <c r="E505" s="2" t="e">
        <f t="shared" si="16"/>
        <v>#DIV/0!</v>
      </c>
    </row>
    <row r="506" spans="4:5" x14ac:dyDescent="0.35">
      <c r="D506" s="3">
        <f t="shared" si="15"/>
        <v>0</v>
      </c>
      <c r="E506" s="2" t="e">
        <f t="shared" si="16"/>
        <v>#DIV/0!</v>
      </c>
    </row>
    <row r="507" spans="4:5" x14ac:dyDescent="0.35">
      <c r="D507" s="3">
        <f t="shared" si="15"/>
        <v>0</v>
      </c>
      <c r="E507" s="2" t="e">
        <f t="shared" si="16"/>
        <v>#DIV/0!</v>
      </c>
    </row>
    <row r="508" spans="4:5" x14ac:dyDescent="0.35">
      <c r="D508" s="3">
        <f t="shared" si="15"/>
        <v>0</v>
      </c>
      <c r="E508" s="2" t="e">
        <f t="shared" si="16"/>
        <v>#DIV/0!</v>
      </c>
    </row>
    <row r="509" spans="4:5" x14ac:dyDescent="0.35">
      <c r="D509" s="3">
        <f t="shared" si="15"/>
        <v>0</v>
      </c>
      <c r="E509" s="2" t="e">
        <f t="shared" si="16"/>
        <v>#DIV/0!</v>
      </c>
    </row>
    <row r="510" spans="4:5" x14ac:dyDescent="0.35">
      <c r="D510" s="3">
        <f t="shared" si="15"/>
        <v>0</v>
      </c>
      <c r="E510" s="2" t="e">
        <f t="shared" si="16"/>
        <v>#DIV/0!</v>
      </c>
    </row>
    <row r="511" spans="4:5" x14ac:dyDescent="0.35">
      <c r="D511" s="3">
        <f t="shared" si="15"/>
        <v>0</v>
      </c>
      <c r="E511" s="2" t="e">
        <f t="shared" si="16"/>
        <v>#DIV/0!</v>
      </c>
    </row>
    <row r="512" spans="4:5" x14ac:dyDescent="0.35">
      <c r="D512" s="3">
        <f t="shared" si="15"/>
        <v>0</v>
      </c>
      <c r="E512" s="2" t="e">
        <f t="shared" si="16"/>
        <v>#DIV/0!</v>
      </c>
    </row>
    <row r="513" spans="4:5" x14ac:dyDescent="0.35">
      <c r="D513" s="3">
        <f t="shared" si="15"/>
        <v>0</v>
      </c>
      <c r="E513" s="2" t="e">
        <f t="shared" si="16"/>
        <v>#DIV/0!</v>
      </c>
    </row>
    <row r="514" spans="4:5" x14ac:dyDescent="0.35">
      <c r="D514" s="3">
        <f t="shared" si="15"/>
        <v>0</v>
      </c>
      <c r="E514" s="2" t="e">
        <f t="shared" si="16"/>
        <v>#DIV/0!</v>
      </c>
    </row>
    <row r="515" spans="4:5" x14ac:dyDescent="0.35">
      <c r="D515" s="3">
        <f t="shared" si="15"/>
        <v>0</v>
      </c>
      <c r="E515" s="2" t="e">
        <f t="shared" si="16"/>
        <v>#DIV/0!</v>
      </c>
    </row>
    <row r="516" spans="4:5" x14ac:dyDescent="0.35">
      <c r="D516" s="3">
        <f t="shared" si="15"/>
        <v>0</v>
      </c>
      <c r="E516" s="2" t="e">
        <f t="shared" si="16"/>
        <v>#DIV/0!</v>
      </c>
    </row>
    <row r="517" spans="4:5" x14ac:dyDescent="0.35">
      <c r="D517" s="3">
        <f t="shared" ref="D517:D580" si="17">IFERROR(VLOOKUP(A517,O:P,2,FALSE),0)</f>
        <v>0</v>
      </c>
      <c r="E517" s="2" t="e">
        <f t="shared" si="16"/>
        <v>#DIV/0!</v>
      </c>
    </row>
    <row r="518" spans="4:5" x14ac:dyDescent="0.35">
      <c r="D518" s="3">
        <f t="shared" si="17"/>
        <v>0</v>
      </c>
      <c r="E518" s="2" t="e">
        <f t="shared" si="16"/>
        <v>#DIV/0!</v>
      </c>
    </row>
    <row r="519" spans="4:5" x14ac:dyDescent="0.35">
      <c r="D519" s="3">
        <f t="shared" si="17"/>
        <v>0</v>
      </c>
      <c r="E519" s="2" t="e">
        <f t="shared" si="16"/>
        <v>#DIV/0!</v>
      </c>
    </row>
    <row r="520" spans="4:5" x14ac:dyDescent="0.35">
      <c r="D520" s="3">
        <f t="shared" si="17"/>
        <v>0</v>
      </c>
      <c r="E520" s="2" t="e">
        <f t="shared" si="16"/>
        <v>#DIV/0!</v>
      </c>
    </row>
    <row r="521" spans="4:5" x14ac:dyDescent="0.35">
      <c r="D521" s="3">
        <f t="shared" si="17"/>
        <v>0</v>
      </c>
      <c r="E521" s="2" t="e">
        <f t="shared" si="16"/>
        <v>#DIV/0!</v>
      </c>
    </row>
    <row r="522" spans="4:5" x14ac:dyDescent="0.35">
      <c r="D522" s="3">
        <f t="shared" si="17"/>
        <v>0</v>
      </c>
      <c r="E522" s="2" t="e">
        <f t="shared" si="16"/>
        <v>#DIV/0!</v>
      </c>
    </row>
    <row r="523" spans="4:5" x14ac:dyDescent="0.35">
      <c r="D523" s="3">
        <f t="shared" si="17"/>
        <v>0</v>
      </c>
      <c r="E523" s="2" t="e">
        <f t="shared" si="16"/>
        <v>#DIV/0!</v>
      </c>
    </row>
    <row r="524" spans="4:5" x14ac:dyDescent="0.35">
      <c r="D524" s="3">
        <f t="shared" si="17"/>
        <v>0</v>
      </c>
      <c r="E524" s="2" t="e">
        <f t="shared" si="16"/>
        <v>#DIV/0!</v>
      </c>
    </row>
    <row r="525" spans="4:5" x14ac:dyDescent="0.35">
      <c r="D525" s="3">
        <f t="shared" si="17"/>
        <v>0</v>
      </c>
      <c r="E525" s="2" t="e">
        <f t="shared" si="16"/>
        <v>#DIV/0!</v>
      </c>
    </row>
    <row r="526" spans="4:5" x14ac:dyDescent="0.35">
      <c r="D526" s="3">
        <f t="shared" si="17"/>
        <v>0</v>
      </c>
      <c r="E526" s="2" t="e">
        <f t="shared" si="16"/>
        <v>#DIV/0!</v>
      </c>
    </row>
    <row r="527" spans="4:5" x14ac:dyDescent="0.35">
      <c r="D527" s="3">
        <f t="shared" si="17"/>
        <v>0</v>
      </c>
      <c r="E527" s="2" t="e">
        <f t="shared" si="16"/>
        <v>#DIV/0!</v>
      </c>
    </row>
    <row r="528" spans="4:5" x14ac:dyDescent="0.35">
      <c r="D528" s="3">
        <f t="shared" si="17"/>
        <v>0</v>
      </c>
      <c r="E528" s="2" t="e">
        <f t="shared" si="16"/>
        <v>#DIV/0!</v>
      </c>
    </row>
    <row r="529" spans="4:5" x14ac:dyDescent="0.35">
      <c r="D529" s="3">
        <f t="shared" si="17"/>
        <v>0</v>
      </c>
      <c r="E529" s="2" t="e">
        <f t="shared" si="16"/>
        <v>#DIV/0!</v>
      </c>
    </row>
    <row r="530" spans="4:5" x14ac:dyDescent="0.35">
      <c r="D530" s="3">
        <f t="shared" si="17"/>
        <v>0</v>
      </c>
      <c r="E530" s="2" t="e">
        <f t="shared" si="16"/>
        <v>#DIV/0!</v>
      </c>
    </row>
    <row r="531" spans="4:5" x14ac:dyDescent="0.35">
      <c r="D531" s="3">
        <f t="shared" si="17"/>
        <v>0</v>
      </c>
      <c r="E531" s="2" t="e">
        <f t="shared" si="16"/>
        <v>#DIV/0!</v>
      </c>
    </row>
    <row r="532" spans="4:5" x14ac:dyDescent="0.35">
      <c r="D532" s="3">
        <f t="shared" si="17"/>
        <v>0</v>
      </c>
      <c r="E532" s="2" t="e">
        <f t="shared" si="16"/>
        <v>#DIV/0!</v>
      </c>
    </row>
    <row r="533" spans="4:5" x14ac:dyDescent="0.35">
      <c r="D533" s="3">
        <f t="shared" si="17"/>
        <v>0</v>
      </c>
      <c r="E533" s="2" t="e">
        <f t="shared" si="16"/>
        <v>#DIV/0!</v>
      </c>
    </row>
    <row r="534" spans="4:5" x14ac:dyDescent="0.35">
      <c r="D534" s="3">
        <f t="shared" si="17"/>
        <v>0</v>
      </c>
      <c r="E534" s="2" t="e">
        <f t="shared" si="16"/>
        <v>#DIV/0!</v>
      </c>
    </row>
    <row r="535" spans="4:5" x14ac:dyDescent="0.35">
      <c r="D535" s="3">
        <f t="shared" si="17"/>
        <v>0</v>
      </c>
      <c r="E535" s="2" t="e">
        <f t="shared" si="16"/>
        <v>#DIV/0!</v>
      </c>
    </row>
    <row r="536" spans="4:5" x14ac:dyDescent="0.35">
      <c r="D536" s="3">
        <f t="shared" si="17"/>
        <v>0</v>
      </c>
      <c r="E536" s="2" t="e">
        <f t="shared" si="16"/>
        <v>#DIV/0!</v>
      </c>
    </row>
    <row r="537" spans="4:5" x14ac:dyDescent="0.35">
      <c r="D537" s="3">
        <f t="shared" si="17"/>
        <v>0</v>
      </c>
      <c r="E537" s="2" t="e">
        <f t="shared" si="16"/>
        <v>#DIV/0!</v>
      </c>
    </row>
    <row r="538" spans="4:5" x14ac:dyDescent="0.35">
      <c r="D538" s="3">
        <f t="shared" si="17"/>
        <v>0</v>
      </c>
      <c r="E538" s="2" t="e">
        <f t="shared" si="16"/>
        <v>#DIV/0!</v>
      </c>
    </row>
    <row r="539" spans="4:5" x14ac:dyDescent="0.35">
      <c r="D539" s="3">
        <f t="shared" si="17"/>
        <v>0</v>
      </c>
      <c r="E539" s="2" t="e">
        <f t="shared" si="16"/>
        <v>#DIV/0!</v>
      </c>
    </row>
    <row r="540" spans="4:5" x14ac:dyDescent="0.35">
      <c r="D540" s="3">
        <f t="shared" si="17"/>
        <v>0</v>
      </c>
      <c r="E540" s="2" t="e">
        <f t="shared" si="16"/>
        <v>#DIV/0!</v>
      </c>
    </row>
    <row r="541" spans="4:5" x14ac:dyDescent="0.35">
      <c r="D541" s="3">
        <f t="shared" si="17"/>
        <v>0</v>
      </c>
      <c r="E541" s="2" t="e">
        <f t="shared" si="16"/>
        <v>#DIV/0!</v>
      </c>
    </row>
    <row r="542" spans="4:5" x14ac:dyDescent="0.35">
      <c r="D542" s="3">
        <f t="shared" si="17"/>
        <v>0</v>
      </c>
      <c r="E542" s="2" t="e">
        <f t="shared" si="16"/>
        <v>#DIV/0!</v>
      </c>
    </row>
    <row r="543" spans="4:5" x14ac:dyDescent="0.35">
      <c r="D543" s="3">
        <f t="shared" si="17"/>
        <v>0</v>
      </c>
      <c r="E543" s="2" t="e">
        <f t="shared" si="16"/>
        <v>#DIV/0!</v>
      </c>
    </row>
    <row r="544" spans="4:5" x14ac:dyDescent="0.35">
      <c r="D544" s="3">
        <f t="shared" si="17"/>
        <v>0</v>
      </c>
      <c r="E544" s="2" t="e">
        <f t="shared" si="16"/>
        <v>#DIV/0!</v>
      </c>
    </row>
    <row r="545" spans="4:5" x14ac:dyDescent="0.35">
      <c r="D545" s="3">
        <f t="shared" si="17"/>
        <v>0</v>
      </c>
      <c r="E545" s="2" t="e">
        <f t="shared" si="16"/>
        <v>#DIV/0!</v>
      </c>
    </row>
    <row r="546" spans="4:5" x14ac:dyDescent="0.35">
      <c r="D546" s="3">
        <f t="shared" si="17"/>
        <v>0</v>
      </c>
      <c r="E546" s="2" t="e">
        <f t="shared" si="16"/>
        <v>#DIV/0!</v>
      </c>
    </row>
    <row r="547" spans="4:5" x14ac:dyDescent="0.35">
      <c r="D547" s="3">
        <f t="shared" si="17"/>
        <v>0</v>
      </c>
      <c r="E547" s="2" t="e">
        <f t="shared" si="16"/>
        <v>#DIV/0!</v>
      </c>
    </row>
    <row r="548" spans="4:5" x14ac:dyDescent="0.35">
      <c r="D548" s="3">
        <f t="shared" si="17"/>
        <v>0</v>
      </c>
      <c r="E548" s="2" t="e">
        <f t="shared" si="16"/>
        <v>#DIV/0!</v>
      </c>
    </row>
    <row r="549" spans="4:5" x14ac:dyDescent="0.35">
      <c r="D549" s="3">
        <f t="shared" si="17"/>
        <v>0</v>
      </c>
      <c r="E549" s="2" t="e">
        <f t="shared" si="16"/>
        <v>#DIV/0!</v>
      </c>
    </row>
    <row r="550" spans="4:5" x14ac:dyDescent="0.35">
      <c r="D550" s="3">
        <f t="shared" si="17"/>
        <v>0</v>
      </c>
      <c r="E550" s="2" t="e">
        <f t="shared" ref="E550:E613" si="18">B550/(B550+D550)</f>
        <v>#DIV/0!</v>
      </c>
    </row>
    <row r="551" spans="4:5" x14ac:dyDescent="0.35">
      <c r="D551" s="3">
        <f t="shared" si="17"/>
        <v>0</v>
      </c>
      <c r="E551" s="2" t="e">
        <f t="shared" si="18"/>
        <v>#DIV/0!</v>
      </c>
    </row>
    <row r="552" spans="4:5" x14ac:dyDescent="0.35">
      <c r="D552" s="3">
        <f t="shared" si="17"/>
        <v>0</v>
      </c>
      <c r="E552" s="2" t="e">
        <f t="shared" si="18"/>
        <v>#DIV/0!</v>
      </c>
    </row>
    <row r="553" spans="4:5" x14ac:dyDescent="0.35">
      <c r="D553" s="3">
        <f t="shared" si="17"/>
        <v>0</v>
      </c>
      <c r="E553" s="2" t="e">
        <f t="shared" si="18"/>
        <v>#DIV/0!</v>
      </c>
    </row>
    <row r="554" spans="4:5" x14ac:dyDescent="0.35">
      <c r="D554" s="3">
        <f t="shared" si="17"/>
        <v>0</v>
      </c>
      <c r="E554" s="2" t="e">
        <f t="shared" si="18"/>
        <v>#DIV/0!</v>
      </c>
    </row>
    <row r="555" spans="4:5" x14ac:dyDescent="0.35">
      <c r="D555" s="3">
        <f t="shared" si="17"/>
        <v>0</v>
      </c>
      <c r="E555" s="2" t="e">
        <f t="shared" si="18"/>
        <v>#DIV/0!</v>
      </c>
    </row>
    <row r="556" spans="4:5" x14ac:dyDescent="0.35">
      <c r="D556" s="3">
        <f t="shared" si="17"/>
        <v>0</v>
      </c>
      <c r="E556" s="2" t="e">
        <f t="shared" si="18"/>
        <v>#DIV/0!</v>
      </c>
    </row>
    <row r="557" spans="4:5" x14ac:dyDescent="0.35">
      <c r="D557" s="3">
        <f t="shared" si="17"/>
        <v>0</v>
      </c>
      <c r="E557" s="2" t="e">
        <f t="shared" si="18"/>
        <v>#DIV/0!</v>
      </c>
    </row>
    <row r="558" spans="4:5" x14ac:dyDescent="0.35">
      <c r="D558" s="3">
        <f t="shared" si="17"/>
        <v>0</v>
      </c>
      <c r="E558" s="2" t="e">
        <f t="shared" si="18"/>
        <v>#DIV/0!</v>
      </c>
    </row>
    <row r="559" spans="4:5" x14ac:dyDescent="0.35">
      <c r="D559" s="3">
        <f t="shared" si="17"/>
        <v>0</v>
      </c>
      <c r="E559" s="2" t="e">
        <f t="shared" si="18"/>
        <v>#DIV/0!</v>
      </c>
    </row>
    <row r="560" spans="4:5" x14ac:dyDescent="0.35">
      <c r="D560" s="3">
        <f t="shared" si="17"/>
        <v>0</v>
      </c>
      <c r="E560" s="2" t="e">
        <f t="shared" si="18"/>
        <v>#DIV/0!</v>
      </c>
    </row>
    <row r="561" spans="4:5" x14ac:dyDescent="0.35">
      <c r="D561" s="3">
        <f t="shared" si="17"/>
        <v>0</v>
      </c>
      <c r="E561" s="2" t="e">
        <f t="shared" si="18"/>
        <v>#DIV/0!</v>
      </c>
    </row>
    <row r="562" spans="4:5" x14ac:dyDescent="0.35">
      <c r="D562" s="3">
        <f t="shared" si="17"/>
        <v>0</v>
      </c>
      <c r="E562" s="2" t="e">
        <f t="shared" si="18"/>
        <v>#DIV/0!</v>
      </c>
    </row>
    <row r="563" spans="4:5" x14ac:dyDescent="0.35">
      <c r="D563" s="3">
        <f t="shared" si="17"/>
        <v>0</v>
      </c>
      <c r="E563" s="2" t="e">
        <f t="shared" si="18"/>
        <v>#DIV/0!</v>
      </c>
    </row>
    <row r="564" spans="4:5" x14ac:dyDescent="0.35">
      <c r="D564" s="3">
        <f t="shared" si="17"/>
        <v>0</v>
      </c>
      <c r="E564" s="2" t="e">
        <f t="shared" si="18"/>
        <v>#DIV/0!</v>
      </c>
    </row>
    <row r="565" spans="4:5" x14ac:dyDescent="0.35">
      <c r="D565" s="3">
        <f t="shared" si="17"/>
        <v>0</v>
      </c>
      <c r="E565" s="2" t="e">
        <f t="shared" si="18"/>
        <v>#DIV/0!</v>
      </c>
    </row>
    <row r="566" spans="4:5" x14ac:dyDescent="0.35">
      <c r="D566" s="3">
        <f t="shared" si="17"/>
        <v>0</v>
      </c>
      <c r="E566" s="2" t="e">
        <f t="shared" si="18"/>
        <v>#DIV/0!</v>
      </c>
    </row>
    <row r="567" spans="4:5" x14ac:dyDescent="0.35">
      <c r="D567" s="3">
        <f t="shared" si="17"/>
        <v>0</v>
      </c>
      <c r="E567" s="2" t="e">
        <f t="shared" si="18"/>
        <v>#DIV/0!</v>
      </c>
    </row>
    <row r="568" spans="4:5" x14ac:dyDescent="0.35">
      <c r="D568" s="3">
        <f t="shared" si="17"/>
        <v>0</v>
      </c>
      <c r="E568" s="2" t="e">
        <f t="shared" si="18"/>
        <v>#DIV/0!</v>
      </c>
    </row>
    <row r="569" spans="4:5" x14ac:dyDescent="0.35">
      <c r="D569" s="3">
        <f t="shared" si="17"/>
        <v>0</v>
      </c>
      <c r="E569" s="2" t="e">
        <f t="shared" si="18"/>
        <v>#DIV/0!</v>
      </c>
    </row>
    <row r="570" spans="4:5" x14ac:dyDescent="0.35">
      <c r="D570" s="3">
        <f t="shared" si="17"/>
        <v>0</v>
      </c>
      <c r="E570" s="2" t="e">
        <f t="shared" si="18"/>
        <v>#DIV/0!</v>
      </c>
    </row>
    <row r="571" spans="4:5" x14ac:dyDescent="0.35">
      <c r="D571" s="3">
        <f t="shared" si="17"/>
        <v>0</v>
      </c>
      <c r="E571" s="2" t="e">
        <f t="shared" si="18"/>
        <v>#DIV/0!</v>
      </c>
    </row>
    <row r="572" spans="4:5" x14ac:dyDescent="0.35">
      <c r="D572" s="3">
        <f t="shared" si="17"/>
        <v>0</v>
      </c>
      <c r="E572" s="2" t="e">
        <f t="shared" si="18"/>
        <v>#DIV/0!</v>
      </c>
    </row>
    <row r="573" spans="4:5" x14ac:dyDescent="0.35">
      <c r="D573" s="3">
        <f t="shared" si="17"/>
        <v>0</v>
      </c>
      <c r="E573" s="2" t="e">
        <f t="shared" si="18"/>
        <v>#DIV/0!</v>
      </c>
    </row>
    <row r="574" spans="4:5" x14ac:dyDescent="0.35">
      <c r="D574" s="3">
        <f t="shared" si="17"/>
        <v>0</v>
      </c>
      <c r="E574" s="2" t="e">
        <f t="shared" si="18"/>
        <v>#DIV/0!</v>
      </c>
    </row>
    <row r="575" spans="4:5" x14ac:dyDescent="0.35">
      <c r="D575" s="3">
        <f t="shared" si="17"/>
        <v>0</v>
      </c>
      <c r="E575" s="2" t="e">
        <f t="shared" si="18"/>
        <v>#DIV/0!</v>
      </c>
    </row>
    <row r="576" spans="4:5" x14ac:dyDescent="0.35">
      <c r="D576" s="3">
        <f t="shared" si="17"/>
        <v>0</v>
      </c>
      <c r="E576" s="2" t="e">
        <f t="shared" si="18"/>
        <v>#DIV/0!</v>
      </c>
    </row>
    <row r="577" spans="4:5" x14ac:dyDescent="0.35">
      <c r="D577" s="3">
        <f t="shared" si="17"/>
        <v>0</v>
      </c>
      <c r="E577" s="2" t="e">
        <f t="shared" si="18"/>
        <v>#DIV/0!</v>
      </c>
    </row>
    <row r="578" spans="4:5" x14ac:dyDescent="0.35">
      <c r="D578" s="3">
        <f t="shared" si="17"/>
        <v>0</v>
      </c>
      <c r="E578" s="2" t="e">
        <f t="shared" si="18"/>
        <v>#DIV/0!</v>
      </c>
    </row>
    <row r="579" spans="4:5" x14ac:dyDescent="0.35">
      <c r="D579" s="3">
        <f t="shared" si="17"/>
        <v>0</v>
      </c>
      <c r="E579" s="2" t="e">
        <f t="shared" si="18"/>
        <v>#DIV/0!</v>
      </c>
    </row>
    <row r="580" spans="4:5" x14ac:dyDescent="0.35">
      <c r="D580" s="3">
        <f t="shared" si="17"/>
        <v>0</v>
      </c>
      <c r="E580" s="2" t="e">
        <f t="shared" si="18"/>
        <v>#DIV/0!</v>
      </c>
    </row>
    <row r="581" spans="4:5" x14ac:dyDescent="0.35">
      <c r="D581" s="3">
        <f t="shared" ref="D581:D644" si="19">IFERROR(VLOOKUP(A581,O:P,2,FALSE),0)</f>
        <v>0</v>
      </c>
      <c r="E581" s="2" t="e">
        <f t="shared" si="18"/>
        <v>#DIV/0!</v>
      </c>
    </row>
    <row r="582" spans="4:5" x14ac:dyDescent="0.35">
      <c r="D582" s="3">
        <f t="shared" si="19"/>
        <v>0</v>
      </c>
      <c r="E582" s="2" t="e">
        <f t="shared" si="18"/>
        <v>#DIV/0!</v>
      </c>
    </row>
    <row r="583" spans="4:5" x14ac:dyDescent="0.35">
      <c r="D583" s="3">
        <f t="shared" si="19"/>
        <v>0</v>
      </c>
      <c r="E583" s="2" t="e">
        <f t="shared" si="18"/>
        <v>#DIV/0!</v>
      </c>
    </row>
    <row r="584" spans="4:5" x14ac:dyDescent="0.35">
      <c r="D584" s="3">
        <f t="shared" si="19"/>
        <v>0</v>
      </c>
      <c r="E584" s="2" t="e">
        <f t="shared" si="18"/>
        <v>#DIV/0!</v>
      </c>
    </row>
    <row r="585" spans="4:5" x14ac:dyDescent="0.35">
      <c r="D585" s="3">
        <f t="shared" si="19"/>
        <v>0</v>
      </c>
      <c r="E585" s="2" t="e">
        <f t="shared" si="18"/>
        <v>#DIV/0!</v>
      </c>
    </row>
    <row r="586" spans="4:5" x14ac:dyDescent="0.35">
      <c r="D586" s="3">
        <f t="shared" si="19"/>
        <v>0</v>
      </c>
      <c r="E586" s="2" t="e">
        <f t="shared" si="18"/>
        <v>#DIV/0!</v>
      </c>
    </row>
    <row r="587" spans="4:5" x14ac:dyDescent="0.35">
      <c r="D587" s="3">
        <f t="shared" si="19"/>
        <v>0</v>
      </c>
      <c r="E587" s="2" t="e">
        <f t="shared" si="18"/>
        <v>#DIV/0!</v>
      </c>
    </row>
    <row r="588" spans="4:5" x14ac:dyDescent="0.35">
      <c r="D588" s="3">
        <f t="shared" si="19"/>
        <v>0</v>
      </c>
      <c r="E588" s="2" t="e">
        <f t="shared" si="18"/>
        <v>#DIV/0!</v>
      </c>
    </row>
    <row r="589" spans="4:5" x14ac:dyDescent="0.35">
      <c r="D589" s="3">
        <f t="shared" si="19"/>
        <v>0</v>
      </c>
      <c r="E589" s="2" t="e">
        <f t="shared" si="18"/>
        <v>#DIV/0!</v>
      </c>
    </row>
    <row r="590" spans="4:5" x14ac:dyDescent="0.35">
      <c r="D590" s="3">
        <f t="shared" si="19"/>
        <v>0</v>
      </c>
      <c r="E590" s="2" t="e">
        <f t="shared" si="18"/>
        <v>#DIV/0!</v>
      </c>
    </row>
    <row r="591" spans="4:5" x14ac:dyDescent="0.35">
      <c r="D591" s="3">
        <f t="shared" si="19"/>
        <v>0</v>
      </c>
      <c r="E591" s="2" t="e">
        <f t="shared" si="18"/>
        <v>#DIV/0!</v>
      </c>
    </row>
    <row r="592" spans="4:5" x14ac:dyDescent="0.35">
      <c r="D592" s="3">
        <f t="shared" si="19"/>
        <v>0</v>
      </c>
      <c r="E592" s="2" t="e">
        <f t="shared" si="18"/>
        <v>#DIV/0!</v>
      </c>
    </row>
    <row r="593" spans="4:5" x14ac:dyDescent="0.35">
      <c r="D593" s="3">
        <f t="shared" si="19"/>
        <v>0</v>
      </c>
      <c r="E593" s="2" t="e">
        <f t="shared" si="18"/>
        <v>#DIV/0!</v>
      </c>
    </row>
    <row r="594" spans="4:5" x14ac:dyDescent="0.35">
      <c r="D594" s="3">
        <f t="shared" si="19"/>
        <v>0</v>
      </c>
      <c r="E594" s="2" t="e">
        <f t="shared" si="18"/>
        <v>#DIV/0!</v>
      </c>
    </row>
    <row r="595" spans="4:5" x14ac:dyDescent="0.35">
      <c r="D595" s="3">
        <f t="shared" si="19"/>
        <v>0</v>
      </c>
      <c r="E595" s="2" t="e">
        <f t="shared" si="18"/>
        <v>#DIV/0!</v>
      </c>
    </row>
    <row r="596" spans="4:5" x14ac:dyDescent="0.35">
      <c r="D596" s="3">
        <f t="shared" si="19"/>
        <v>0</v>
      </c>
      <c r="E596" s="2" t="e">
        <f t="shared" si="18"/>
        <v>#DIV/0!</v>
      </c>
    </row>
    <row r="597" spans="4:5" x14ac:dyDescent="0.35">
      <c r="D597" s="3">
        <f t="shared" si="19"/>
        <v>0</v>
      </c>
      <c r="E597" s="2" t="e">
        <f t="shared" si="18"/>
        <v>#DIV/0!</v>
      </c>
    </row>
    <row r="598" spans="4:5" x14ac:dyDescent="0.35">
      <c r="D598" s="3">
        <f t="shared" si="19"/>
        <v>0</v>
      </c>
      <c r="E598" s="2" t="e">
        <f t="shared" si="18"/>
        <v>#DIV/0!</v>
      </c>
    </row>
    <row r="599" spans="4:5" x14ac:dyDescent="0.35">
      <c r="D599" s="3">
        <f t="shared" si="19"/>
        <v>0</v>
      </c>
      <c r="E599" s="2" t="e">
        <f t="shared" si="18"/>
        <v>#DIV/0!</v>
      </c>
    </row>
    <row r="600" spans="4:5" x14ac:dyDescent="0.35">
      <c r="D600" s="3">
        <f t="shared" si="19"/>
        <v>0</v>
      </c>
      <c r="E600" s="2" t="e">
        <f t="shared" si="18"/>
        <v>#DIV/0!</v>
      </c>
    </row>
    <row r="601" spans="4:5" x14ac:dyDescent="0.35">
      <c r="D601" s="3">
        <f t="shared" si="19"/>
        <v>0</v>
      </c>
      <c r="E601" s="2" t="e">
        <f t="shared" si="18"/>
        <v>#DIV/0!</v>
      </c>
    </row>
    <row r="602" spans="4:5" x14ac:dyDescent="0.35">
      <c r="D602" s="3">
        <f t="shared" si="19"/>
        <v>0</v>
      </c>
      <c r="E602" s="2" t="e">
        <f t="shared" si="18"/>
        <v>#DIV/0!</v>
      </c>
    </row>
    <row r="603" spans="4:5" x14ac:dyDescent="0.35">
      <c r="D603" s="3">
        <f t="shared" si="19"/>
        <v>0</v>
      </c>
      <c r="E603" s="2" t="e">
        <f t="shared" si="18"/>
        <v>#DIV/0!</v>
      </c>
    </row>
    <row r="604" spans="4:5" x14ac:dyDescent="0.35">
      <c r="D604" s="3">
        <f t="shared" si="19"/>
        <v>0</v>
      </c>
      <c r="E604" s="2" t="e">
        <f t="shared" si="18"/>
        <v>#DIV/0!</v>
      </c>
    </row>
    <row r="605" spans="4:5" x14ac:dyDescent="0.35">
      <c r="D605" s="3">
        <f t="shared" si="19"/>
        <v>0</v>
      </c>
      <c r="E605" s="2" t="e">
        <f t="shared" si="18"/>
        <v>#DIV/0!</v>
      </c>
    </row>
    <row r="606" spans="4:5" x14ac:dyDescent="0.35">
      <c r="D606" s="3">
        <f t="shared" si="19"/>
        <v>0</v>
      </c>
      <c r="E606" s="2" t="e">
        <f t="shared" si="18"/>
        <v>#DIV/0!</v>
      </c>
    </row>
    <row r="607" spans="4:5" x14ac:dyDescent="0.35">
      <c r="D607" s="3">
        <f t="shared" si="19"/>
        <v>0</v>
      </c>
      <c r="E607" s="2" t="e">
        <f t="shared" si="18"/>
        <v>#DIV/0!</v>
      </c>
    </row>
    <row r="608" spans="4:5" x14ac:dyDescent="0.35">
      <c r="D608" s="3">
        <f t="shared" si="19"/>
        <v>0</v>
      </c>
      <c r="E608" s="2" t="e">
        <f t="shared" si="18"/>
        <v>#DIV/0!</v>
      </c>
    </row>
    <row r="609" spans="4:5" x14ac:dyDescent="0.35">
      <c r="D609" s="3">
        <f t="shared" si="19"/>
        <v>0</v>
      </c>
      <c r="E609" s="2" t="e">
        <f t="shared" si="18"/>
        <v>#DIV/0!</v>
      </c>
    </row>
    <row r="610" spans="4:5" x14ac:dyDescent="0.35">
      <c r="D610" s="3">
        <f t="shared" si="19"/>
        <v>0</v>
      </c>
      <c r="E610" s="2" t="e">
        <f t="shared" si="18"/>
        <v>#DIV/0!</v>
      </c>
    </row>
    <row r="611" spans="4:5" x14ac:dyDescent="0.35">
      <c r="D611" s="3">
        <f t="shared" si="19"/>
        <v>0</v>
      </c>
      <c r="E611" s="2" t="e">
        <f t="shared" si="18"/>
        <v>#DIV/0!</v>
      </c>
    </row>
    <row r="612" spans="4:5" x14ac:dyDescent="0.35">
      <c r="D612" s="3">
        <f t="shared" si="19"/>
        <v>0</v>
      </c>
      <c r="E612" s="2" t="e">
        <f t="shared" si="18"/>
        <v>#DIV/0!</v>
      </c>
    </row>
    <row r="613" spans="4:5" x14ac:dyDescent="0.35">
      <c r="D613" s="3">
        <f t="shared" si="19"/>
        <v>0</v>
      </c>
      <c r="E613" s="2" t="e">
        <f t="shared" si="18"/>
        <v>#DIV/0!</v>
      </c>
    </row>
    <row r="614" spans="4:5" x14ac:dyDescent="0.35">
      <c r="D614" s="3">
        <f t="shared" si="19"/>
        <v>0</v>
      </c>
      <c r="E614" s="2" t="e">
        <f t="shared" ref="E614:E677" si="20">B614/(B614+D614)</f>
        <v>#DIV/0!</v>
      </c>
    </row>
    <row r="615" spans="4:5" x14ac:dyDescent="0.35">
      <c r="D615" s="3">
        <f t="shared" si="19"/>
        <v>0</v>
      </c>
      <c r="E615" s="2" t="e">
        <f t="shared" si="20"/>
        <v>#DIV/0!</v>
      </c>
    </row>
    <row r="616" spans="4:5" x14ac:dyDescent="0.35">
      <c r="D616" s="3">
        <f t="shared" si="19"/>
        <v>0</v>
      </c>
      <c r="E616" s="2" t="e">
        <f t="shared" si="20"/>
        <v>#DIV/0!</v>
      </c>
    </row>
    <row r="617" spans="4:5" x14ac:dyDescent="0.35">
      <c r="D617" s="3">
        <f t="shared" si="19"/>
        <v>0</v>
      </c>
      <c r="E617" s="2" t="e">
        <f t="shared" si="20"/>
        <v>#DIV/0!</v>
      </c>
    </row>
    <row r="618" spans="4:5" x14ac:dyDescent="0.35">
      <c r="D618" s="3">
        <f t="shared" si="19"/>
        <v>0</v>
      </c>
      <c r="E618" s="2" t="e">
        <f t="shared" si="20"/>
        <v>#DIV/0!</v>
      </c>
    </row>
    <row r="619" spans="4:5" x14ac:dyDescent="0.35">
      <c r="D619" s="3">
        <f t="shared" si="19"/>
        <v>0</v>
      </c>
      <c r="E619" s="2" t="e">
        <f t="shared" si="20"/>
        <v>#DIV/0!</v>
      </c>
    </row>
    <row r="620" spans="4:5" x14ac:dyDescent="0.35">
      <c r="D620" s="3">
        <f t="shared" si="19"/>
        <v>0</v>
      </c>
      <c r="E620" s="2" t="e">
        <f t="shared" si="20"/>
        <v>#DIV/0!</v>
      </c>
    </row>
    <row r="621" spans="4:5" x14ac:dyDescent="0.35">
      <c r="D621" s="3">
        <f t="shared" si="19"/>
        <v>0</v>
      </c>
      <c r="E621" s="2" t="e">
        <f t="shared" si="20"/>
        <v>#DIV/0!</v>
      </c>
    </row>
    <row r="622" spans="4:5" x14ac:dyDescent="0.35">
      <c r="D622" s="3">
        <f t="shared" si="19"/>
        <v>0</v>
      </c>
      <c r="E622" s="2" t="e">
        <f t="shared" si="20"/>
        <v>#DIV/0!</v>
      </c>
    </row>
    <row r="623" spans="4:5" x14ac:dyDescent="0.35">
      <c r="D623" s="3">
        <f t="shared" si="19"/>
        <v>0</v>
      </c>
      <c r="E623" s="2" t="e">
        <f t="shared" si="20"/>
        <v>#DIV/0!</v>
      </c>
    </row>
    <row r="624" spans="4:5" x14ac:dyDescent="0.35">
      <c r="D624" s="3">
        <f t="shared" si="19"/>
        <v>0</v>
      </c>
      <c r="E624" s="2" t="e">
        <f t="shared" si="20"/>
        <v>#DIV/0!</v>
      </c>
    </row>
    <row r="625" spans="4:5" x14ac:dyDescent="0.35">
      <c r="D625" s="3">
        <f t="shared" si="19"/>
        <v>0</v>
      </c>
      <c r="E625" s="2" t="e">
        <f t="shared" si="20"/>
        <v>#DIV/0!</v>
      </c>
    </row>
    <row r="626" spans="4:5" x14ac:dyDescent="0.35">
      <c r="D626" s="3">
        <f t="shared" si="19"/>
        <v>0</v>
      </c>
      <c r="E626" s="2" t="e">
        <f t="shared" si="20"/>
        <v>#DIV/0!</v>
      </c>
    </row>
    <row r="627" spans="4:5" x14ac:dyDescent="0.35">
      <c r="D627" s="3">
        <f t="shared" si="19"/>
        <v>0</v>
      </c>
      <c r="E627" s="2" t="e">
        <f t="shared" si="20"/>
        <v>#DIV/0!</v>
      </c>
    </row>
    <row r="628" spans="4:5" x14ac:dyDescent="0.35">
      <c r="D628" s="3">
        <f t="shared" si="19"/>
        <v>0</v>
      </c>
      <c r="E628" s="2" t="e">
        <f t="shared" si="20"/>
        <v>#DIV/0!</v>
      </c>
    </row>
    <row r="629" spans="4:5" x14ac:dyDescent="0.35">
      <c r="D629" s="3">
        <f t="shared" si="19"/>
        <v>0</v>
      </c>
      <c r="E629" s="2" t="e">
        <f t="shared" si="20"/>
        <v>#DIV/0!</v>
      </c>
    </row>
    <row r="630" spans="4:5" x14ac:dyDescent="0.35">
      <c r="D630" s="3">
        <f t="shared" si="19"/>
        <v>0</v>
      </c>
      <c r="E630" s="2" t="e">
        <f t="shared" si="20"/>
        <v>#DIV/0!</v>
      </c>
    </row>
    <row r="631" spans="4:5" x14ac:dyDescent="0.35">
      <c r="D631" s="3">
        <f t="shared" si="19"/>
        <v>0</v>
      </c>
      <c r="E631" s="2" t="e">
        <f t="shared" si="20"/>
        <v>#DIV/0!</v>
      </c>
    </row>
    <row r="632" spans="4:5" x14ac:dyDescent="0.35">
      <c r="D632" s="3">
        <f t="shared" si="19"/>
        <v>0</v>
      </c>
      <c r="E632" s="2" t="e">
        <f t="shared" si="20"/>
        <v>#DIV/0!</v>
      </c>
    </row>
    <row r="633" spans="4:5" x14ac:dyDescent="0.35">
      <c r="D633" s="3">
        <f t="shared" si="19"/>
        <v>0</v>
      </c>
      <c r="E633" s="2" t="e">
        <f t="shared" si="20"/>
        <v>#DIV/0!</v>
      </c>
    </row>
    <row r="634" spans="4:5" x14ac:dyDescent="0.35">
      <c r="D634" s="3">
        <f t="shared" si="19"/>
        <v>0</v>
      </c>
      <c r="E634" s="2" t="e">
        <f t="shared" si="20"/>
        <v>#DIV/0!</v>
      </c>
    </row>
    <row r="635" spans="4:5" x14ac:dyDescent="0.35">
      <c r="D635" s="3">
        <f t="shared" si="19"/>
        <v>0</v>
      </c>
      <c r="E635" s="2" t="e">
        <f t="shared" si="20"/>
        <v>#DIV/0!</v>
      </c>
    </row>
    <row r="636" spans="4:5" x14ac:dyDescent="0.35">
      <c r="D636" s="3">
        <f t="shared" si="19"/>
        <v>0</v>
      </c>
      <c r="E636" s="2" t="e">
        <f t="shared" si="20"/>
        <v>#DIV/0!</v>
      </c>
    </row>
    <row r="637" spans="4:5" x14ac:dyDescent="0.35">
      <c r="D637" s="3">
        <f t="shared" si="19"/>
        <v>0</v>
      </c>
      <c r="E637" s="2" t="e">
        <f t="shared" si="20"/>
        <v>#DIV/0!</v>
      </c>
    </row>
    <row r="638" spans="4:5" x14ac:dyDescent="0.35">
      <c r="D638" s="3">
        <f t="shared" si="19"/>
        <v>0</v>
      </c>
      <c r="E638" s="2" t="e">
        <f t="shared" si="20"/>
        <v>#DIV/0!</v>
      </c>
    </row>
    <row r="639" spans="4:5" x14ac:dyDescent="0.35">
      <c r="D639" s="3">
        <f t="shared" si="19"/>
        <v>0</v>
      </c>
      <c r="E639" s="2" t="e">
        <f t="shared" si="20"/>
        <v>#DIV/0!</v>
      </c>
    </row>
    <row r="640" spans="4:5" x14ac:dyDescent="0.35">
      <c r="D640" s="3">
        <f t="shared" si="19"/>
        <v>0</v>
      </c>
      <c r="E640" s="2" t="e">
        <f t="shared" si="20"/>
        <v>#DIV/0!</v>
      </c>
    </row>
    <row r="641" spans="4:5" x14ac:dyDescent="0.35">
      <c r="D641" s="3">
        <f t="shared" si="19"/>
        <v>0</v>
      </c>
      <c r="E641" s="2" t="e">
        <f t="shared" si="20"/>
        <v>#DIV/0!</v>
      </c>
    </row>
    <row r="642" spans="4:5" x14ac:dyDescent="0.35">
      <c r="D642" s="3">
        <f t="shared" si="19"/>
        <v>0</v>
      </c>
      <c r="E642" s="2" t="e">
        <f t="shared" si="20"/>
        <v>#DIV/0!</v>
      </c>
    </row>
    <row r="643" spans="4:5" x14ac:dyDescent="0.35">
      <c r="D643" s="3">
        <f t="shared" si="19"/>
        <v>0</v>
      </c>
      <c r="E643" s="2" t="e">
        <f t="shared" si="20"/>
        <v>#DIV/0!</v>
      </c>
    </row>
    <row r="644" spans="4:5" x14ac:dyDescent="0.35">
      <c r="D644" s="3">
        <f t="shared" si="19"/>
        <v>0</v>
      </c>
      <c r="E644" s="2" t="e">
        <f t="shared" si="20"/>
        <v>#DIV/0!</v>
      </c>
    </row>
    <row r="645" spans="4:5" x14ac:dyDescent="0.35">
      <c r="D645" s="3">
        <f t="shared" ref="D645:D682" si="21">IFERROR(VLOOKUP(A645,O:P,2,FALSE),0)</f>
        <v>0</v>
      </c>
      <c r="E645" s="2" t="e">
        <f t="shared" si="20"/>
        <v>#DIV/0!</v>
      </c>
    </row>
    <row r="646" spans="4:5" x14ac:dyDescent="0.35">
      <c r="D646" s="3">
        <f t="shared" si="21"/>
        <v>0</v>
      </c>
      <c r="E646" s="2" t="e">
        <f t="shared" si="20"/>
        <v>#DIV/0!</v>
      </c>
    </row>
    <row r="647" spans="4:5" x14ac:dyDescent="0.35">
      <c r="D647" s="3">
        <f t="shared" si="21"/>
        <v>0</v>
      </c>
      <c r="E647" s="2" t="e">
        <f t="shared" si="20"/>
        <v>#DIV/0!</v>
      </c>
    </row>
    <row r="648" spans="4:5" x14ac:dyDescent="0.35">
      <c r="D648" s="3">
        <f t="shared" si="21"/>
        <v>0</v>
      </c>
      <c r="E648" s="2" t="e">
        <f t="shared" si="20"/>
        <v>#DIV/0!</v>
      </c>
    </row>
    <row r="649" spans="4:5" x14ac:dyDescent="0.35">
      <c r="D649" s="3">
        <f t="shared" si="21"/>
        <v>0</v>
      </c>
      <c r="E649" s="2" t="e">
        <f t="shared" si="20"/>
        <v>#DIV/0!</v>
      </c>
    </row>
    <row r="650" spans="4:5" x14ac:dyDescent="0.35">
      <c r="D650" s="3">
        <f t="shared" si="21"/>
        <v>0</v>
      </c>
      <c r="E650" s="2" t="e">
        <f t="shared" si="20"/>
        <v>#DIV/0!</v>
      </c>
    </row>
    <row r="651" spans="4:5" x14ac:dyDescent="0.35">
      <c r="D651" s="3">
        <f t="shared" si="21"/>
        <v>0</v>
      </c>
      <c r="E651" s="2" t="e">
        <f t="shared" si="20"/>
        <v>#DIV/0!</v>
      </c>
    </row>
    <row r="652" spans="4:5" x14ac:dyDescent="0.35">
      <c r="D652" s="3">
        <f t="shared" si="21"/>
        <v>0</v>
      </c>
      <c r="E652" s="2" t="e">
        <f t="shared" si="20"/>
        <v>#DIV/0!</v>
      </c>
    </row>
    <row r="653" spans="4:5" x14ac:dyDescent="0.35">
      <c r="D653" s="3">
        <f t="shared" si="21"/>
        <v>0</v>
      </c>
      <c r="E653" s="2" t="e">
        <f t="shared" si="20"/>
        <v>#DIV/0!</v>
      </c>
    </row>
    <row r="654" spans="4:5" x14ac:dyDescent="0.35">
      <c r="D654" s="3">
        <f t="shared" si="21"/>
        <v>0</v>
      </c>
      <c r="E654" s="2" t="e">
        <f t="shared" si="20"/>
        <v>#DIV/0!</v>
      </c>
    </row>
    <row r="655" spans="4:5" x14ac:dyDescent="0.35">
      <c r="D655" s="3">
        <f t="shared" si="21"/>
        <v>0</v>
      </c>
      <c r="E655" s="2" t="e">
        <f t="shared" si="20"/>
        <v>#DIV/0!</v>
      </c>
    </row>
    <row r="656" spans="4:5" x14ac:dyDescent="0.35">
      <c r="D656" s="3">
        <f t="shared" si="21"/>
        <v>0</v>
      </c>
      <c r="E656" s="2" t="e">
        <f t="shared" si="20"/>
        <v>#DIV/0!</v>
      </c>
    </row>
    <row r="657" spans="4:5" x14ac:dyDescent="0.35">
      <c r="D657" s="3">
        <f t="shared" si="21"/>
        <v>0</v>
      </c>
      <c r="E657" s="2" t="e">
        <f t="shared" si="20"/>
        <v>#DIV/0!</v>
      </c>
    </row>
    <row r="658" spans="4:5" x14ac:dyDescent="0.35">
      <c r="D658" s="3">
        <f t="shared" si="21"/>
        <v>0</v>
      </c>
      <c r="E658" s="2" t="e">
        <f t="shared" si="20"/>
        <v>#DIV/0!</v>
      </c>
    </row>
    <row r="659" spans="4:5" x14ac:dyDescent="0.35">
      <c r="D659" s="3">
        <f t="shared" si="21"/>
        <v>0</v>
      </c>
      <c r="E659" s="2" t="e">
        <f t="shared" si="20"/>
        <v>#DIV/0!</v>
      </c>
    </row>
    <row r="660" spans="4:5" x14ac:dyDescent="0.35">
      <c r="D660" s="3">
        <f t="shared" si="21"/>
        <v>0</v>
      </c>
      <c r="E660" s="2" t="e">
        <f t="shared" si="20"/>
        <v>#DIV/0!</v>
      </c>
    </row>
    <row r="661" spans="4:5" x14ac:dyDescent="0.35">
      <c r="D661" s="3">
        <f t="shared" si="21"/>
        <v>0</v>
      </c>
      <c r="E661" s="2" t="e">
        <f t="shared" si="20"/>
        <v>#DIV/0!</v>
      </c>
    </row>
    <row r="662" spans="4:5" x14ac:dyDescent="0.35">
      <c r="D662" s="3">
        <f t="shared" si="21"/>
        <v>0</v>
      </c>
      <c r="E662" s="2" t="e">
        <f t="shared" si="20"/>
        <v>#DIV/0!</v>
      </c>
    </row>
    <row r="663" spans="4:5" x14ac:dyDescent="0.35">
      <c r="D663" s="3">
        <f t="shared" si="21"/>
        <v>0</v>
      </c>
      <c r="E663" s="2" t="e">
        <f t="shared" si="20"/>
        <v>#DIV/0!</v>
      </c>
    </row>
    <row r="664" spans="4:5" x14ac:dyDescent="0.35">
      <c r="D664" s="3">
        <f t="shared" si="21"/>
        <v>0</v>
      </c>
      <c r="E664" s="2" t="e">
        <f t="shared" si="20"/>
        <v>#DIV/0!</v>
      </c>
    </row>
    <row r="665" spans="4:5" x14ac:dyDescent="0.35">
      <c r="D665" s="3">
        <f t="shared" si="21"/>
        <v>0</v>
      </c>
      <c r="E665" s="2" t="e">
        <f t="shared" si="20"/>
        <v>#DIV/0!</v>
      </c>
    </row>
    <row r="666" spans="4:5" x14ac:dyDescent="0.35">
      <c r="D666" s="3">
        <f t="shared" si="21"/>
        <v>0</v>
      </c>
      <c r="E666" s="2" t="e">
        <f t="shared" si="20"/>
        <v>#DIV/0!</v>
      </c>
    </row>
    <row r="667" spans="4:5" x14ac:dyDescent="0.35">
      <c r="D667" s="3">
        <f t="shared" si="21"/>
        <v>0</v>
      </c>
      <c r="E667" s="2" t="e">
        <f t="shared" si="20"/>
        <v>#DIV/0!</v>
      </c>
    </row>
    <row r="668" spans="4:5" x14ac:dyDescent="0.35">
      <c r="D668" s="3">
        <f t="shared" si="21"/>
        <v>0</v>
      </c>
      <c r="E668" s="2" t="e">
        <f t="shared" si="20"/>
        <v>#DIV/0!</v>
      </c>
    </row>
    <row r="669" spans="4:5" x14ac:dyDescent="0.35">
      <c r="D669" s="3">
        <f t="shared" si="21"/>
        <v>0</v>
      </c>
      <c r="E669" s="2" t="e">
        <f t="shared" si="20"/>
        <v>#DIV/0!</v>
      </c>
    </row>
    <row r="670" spans="4:5" x14ac:dyDescent="0.35">
      <c r="D670" s="3">
        <f t="shared" si="21"/>
        <v>0</v>
      </c>
      <c r="E670" s="2" t="e">
        <f t="shared" si="20"/>
        <v>#DIV/0!</v>
      </c>
    </row>
    <row r="671" spans="4:5" x14ac:dyDescent="0.35">
      <c r="D671" s="3">
        <f t="shared" si="21"/>
        <v>0</v>
      </c>
      <c r="E671" s="2" t="e">
        <f t="shared" si="20"/>
        <v>#DIV/0!</v>
      </c>
    </row>
    <row r="672" spans="4:5" x14ac:dyDescent="0.35">
      <c r="D672" s="3">
        <f t="shared" si="21"/>
        <v>0</v>
      </c>
      <c r="E672" s="2" t="e">
        <f t="shared" si="20"/>
        <v>#DIV/0!</v>
      </c>
    </row>
    <row r="673" spans="4:5" x14ac:dyDescent="0.35">
      <c r="D673" s="3">
        <f t="shared" si="21"/>
        <v>0</v>
      </c>
      <c r="E673" s="2" t="e">
        <f t="shared" si="20"/>
        <v>#DIV/0!</v>
      </c>
    </row>
    <row r="674" spans="4:5" x14ac:dyDescent="0.35">
      <c r="D674" s="3">
        <f t="shared" si="21"/>
        <v>0</v>
      </c>
      <c r="E674" s="2" t="e">
        <f t="shared" si="20"/>
        <v>#DIV/0!</v>
      </c>
    </row>
    <row r="675" spans="4:5" x14ac:dyDescent="0.35">
      <c r="D675" s="3">
        <f t="shared" si="21"/>
        <v>0</v>
      </c>
      <c r="E675" s="2" t="e">
        <f t="shared" si="20"/>
        <v>#DIV/0!</v>
      </c>
    </row>
    <row r="676" spans="4:5" x14ac:dyDescent="0.35">
      <c r="D676" s="3">
        <f t="shared" si="21"/>
        <v>0</v>
      </c>
      <c r="E676" s="2" t="e">
        <f t="shared" si="20"/>
        <v>#DIV/0!</v>
      </c>
    </row>
    <row r="677" spans="4:5" x14ac:dyDescent="0.35">
      <c r="D677" s="3">
        <f t="shared" si="21"/>
        <v>0</v>
      </c>
      <c r="E677" s="2" t="e">
        <f t="shared" si="20"/>
        <v>#DIV/0!</v>
      </c>
    </row>
    <row r="678" spans="4:5" x14ac:dyDescent="0.35">
      <c r="D678" s="3">
        <f t="shared" si="21"/>
        <v>0</v>
      </c>
      <c r="E678" s="2" t="e">
        <f t="shared" ref="E678:E682" si="22">B678/(B678+D678)</f>
        <v>#DIV/0!</v>
      </c>
    </row>
    <row r="679" spans="4:5" x14ac:dyDescent="0.35">
      <c r="D679" s="3">
        <f t="shared" si="21"/>
        <v>0</v>
      </c>
      <c r="E679" s="2" t="e">
        <f t="shared" si="22"/>
        <v>#DIV/0!</v>
      </c>
    </row>
    <row r="680" spans="4:5" x14ac:dyDescent="0.35">
      <c r="D680" s="3">
        <f t="shared" si="21"/>
        <v>0</v>
      </c>
      <c r="E680" s="2" t="e">
        <f t="shared" si="22"/>
        <v>#DIV/0!</v>
      </c>
    </row>
    <row r="681" spans="4:5" x14ac:dyDescent="0.35">
      <c r="D681" s="3">
        <f t="shared" si="21"/>
        <v>0</v>
      </c>
      <c r="E681" s="2" t="e">
        <f t="shared" si="22"/>
        <v>#DIV/0!</v>
      </c>
    </row>
    <row r="682" spans="4:5" x14ac:dyDescent="0.35">
      <c r="D682" s="3">
        <f t="shared" si="21"/>
        <v>0</v>
      </c>
      <c r="E682" s="2" t="e">
        <f t="shared" si="22"/>
        <v>#DIV/0!</v>
      </c>
    </row>
  </sheetData>
  <hyperlinks>
    <hyperlink ref="C1" r:id="rId3" xr:uid="{24D16480-C1B8-4B89-A5F1-2E2939529C50}"/>
  </hyperlinks>
  <pageMargins left="0.7" right="0.7" top="0.75" bottom="0.75" header="0.3" footer="0.3"/>
  <pageSetup paperSize="9"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tournaments</vt:lpstr>
      <vt:lpstr>just for 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Müller</dc:creator>
  <cp:lastModifiedBy>Jakob Müller</cp:lastModifiedBy>
  <dcterms:created xsi:type="dcterms:W3CDTF">2020-08-24T10:19:27Z</dcterms:created>
  <dcterms:modified xsi:type="dcterms:W3CDTF">2023-03-05T10:54:16Z</dcterms:modified>
</cp:coreProperties>
</file>