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Tartu Ülikool - arvutitehnika\Riistvara projekt\airsoft_controller\"/>
    </mc:Choice>
  </mc:AlternateContent>
  <bookViews>
    <workbookView xWindow="0" yWindow="0" windowWidth="16170" windowHeight="106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5" i="1"/>
  <c r="C44" i="1"/>
  <c r="C25" i="1" l="1"/>
  <c r="C32" i="1"/>
  <c r="E38" i="1"/>
  <c r="E39" i="1"/>
  <c r="E9" i="1" l="1"/>
  <c r="E21" i="1" l="1"/>
  <c r="J1" i="1" l="1"/>
  <c r="E29" i="1"/>
  <c r="E30" i="1"/>
  <c r="E31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C15" i="1" l="1"/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" i="1"/>
  <c r="G1" i="1" l="1"/>
</calcChain>
</file>

<file path=xl/sharedStrings.xml><?xml version="1.0" encoding="utf-8"?>
<sst xmlns="http://schemas.openxmlformats.org/spreadsheetml/2006/main" count="97" uniqueCount="97">
  <si>
    <t>E-ink</t>
  </si>
  <si>
    <t>link</t>
  </si>
  <si>
    <t>hind</t>
  </si>
  <si>
    <t>kokku</t>
  </si>
  <si>
    <t>NFC</t>
  </si>
  <si>
    <t>GPS</t>
  </si>
  <si>
    <t>IMU</t>
  </si>
  <si>
    <t>https://www.mouser.ee/ProductDetail/Pervasive-Displays/E2266CS0C2?qs=TuK3vfAjtkUnQD9wfVPXWg%3D%3D</t>
  </si>
  <si>
    <t>ESP32-S3 N16R8</t>
  </si>
  <si>
    <t>https://www.mouser.ee/ProductDetail/Espressif-Systems/ESP32-S3-WROOM-1-N16R8?qs=sGAEpiMZZMu3sxpa5v1qrkR%2F6t0IkXq81YLrKdmkb4Q%3D</t>
  </si>
  <si>
    <t>LoRa antenn</t>
  </si>
  <si>
    <t>https://www.mouser.ee/ProductDetail/Linx-Technologies/ANT-868-HESM?qs=hWgE7mdIu5TTyqPbNERfhg%3D%3D</t>
  </si>
  <si>
    <t>https://www.mouser.ee/ProductDetail/Texas-Instruments/BQ25731RSNR?qs=stqOd1AaK7%2Fv1jry38xYIQ%3D%3D</t>
  </si>
  <si>
    <t>https://www.mouser.ee/ProductDetail/Quectel/L96-M33?qs=GedFDFLaBXHZlDfU1tecmQ%3D%3D</t>
  </si>
  <si>
    <t>https://www.mouser.ee/ProductDetail/STMicroelectronics/ST25DV04KC-IE8T3?qs=QNEnbhJQKvb3R1XQucBykQ%3D%3D</t>
  </si>
  <si>
    <t>https://www.mouser.ee/ProductDetail/MEMSIC/MC3479?qs=sGAEpiMZZMs0JOhy9PM0URndIyjVcN0IyVYjw7w6Vm%2FtHcwoOLax4Q%3D%3D</t>
  </si>
  <si>
    <t>USB-C</t>
  </si>
  <si>
    <t>SD card holder</t>
  </si>
  <si>
    <t>https://www.aliexpress.com/item/1005004214252441.html</t>
  </si>
  <si>
    <t>USB-PD battery</t>
  </si>
  <si>
    <t>USB-PD negotiation</t>
  </si>
  <si>
    <t xml:space="preserve">USB - UART </t>
  </si>
  <si>
    <t>https://www.mouser.ee/ProductDetail/Silicon-Labs/CP2102N-A02-GQFN20?qs=u16ybLDytRaG8WdlP0fT2g%3D%3D</t>
  </si>
  <si>
    <t>Bat to USB-c</t>
  </si>
  <si>
    <t>https://www.mouser.ee/ProductDetail/Monolithic-Power-Systems-MPS/MP2229GQ-P?qs=ZNK0BnemlqHKDD1LC56W1w%3D%3D</t>
  </si>
  <si>
    <t>kogus</t>
  </si>
  <si>
    <t>LoRa Ra-01SH</t>
  </si>
  <si>
    <t>Bat balancer</t>
  </si>
  <si>
    <t>https://www.mouser.ee/ProductDetail/Texas-Instruments/BQ29209DRBR?qs=hEBn5lgDlCoqdeLwAzko8w%3D%3D</t>
  </si>
  <si>
    <t>RGB LED</t>
  </si>
  <si>
    <t>https://www.aliexpress.com/item/32453497583.html</t>
  </si>
  <si>
    <t>https://www.aliexpress.com/item/4001148156263.html</t>
  </si>
  <si>
    <t>https://www.aliexpress.com/item/1005003210911840.html</t>
  </si>
  <si>
    <t>https://www.mouser.ee/ProductDetail/TE-Connectivity/2305018-2?qs=EU6FO9ffTwfL23TDwkN0SQ%3D%3D</t>
  </si>
  <si>
    <t>Proximity card</t>
  </si>
  <si>
    <t>https://www.aliexpress.com/item/33016782798.html</t>
  </si>
  <si>
    <t>Op amp</t>
  </si>
  <si>
    <t>https://www.mouser.ee/ProductDetail/Texas-Instruments/LM358DR?qs=Zu35EjizYSSY6pJ37yjmHA%3D%3D</t>
  </si>
  <si>
    <t>display schottky</t>
  </si>
  <si>
    <t>nmos 5A</t>
  </si>
  <si>
    <t>https://www.mouser.ee/ProductDetail/Panjit/PJA3404_R1_00001?qs=sPbYRqrBIVkiUO9ZInE3tw%3D%3D</t>
  </si>
  <si>
    <t>Audio connector</t>
  </si>
  <si>
    <t>https://www.mouser.ee/ProductDetail/CUI-Devices/SJ-3554A-SMT-TR-67?qs=l7cgNqFNU1hER9nK1Mk0ng%3D%3D</t>
  </si>
  <si>
    <t>Audio DAC</t>
  </si>
  <si>
    <t>https://www.mouser.ee/ProductDetail/Texas-Instruments/PCM5100APWR?qs=E2%2FxqS9xjzplp26RZOMMKQ%3D%3D</t>
  </si>
  <si>
    <t>3v3 power max</t>
  </si>
  <si>
    <t>Buzzer</t>
  </si>
  <si>
    <t>https://www.mouser.ee/ProductDetail/AATC/AS-1204B-LF?qs=uwxL4vQweFPVV%2FkgmXOg0A%3D%3D</t>
  </si>
  <si>
    <t>Bat to 5V</t>
  </si>
  <si>
    <t>https://www.mouser.ee/ProductDetail/Monolithic-Power-Systems-MPS/MP28167GQ-P?qs=rkhjVJ6%2F3ELVPW%252BYAFTiog%3D%3D</t>
  </si>
  <si>
    <t>parrallel to serial</t>
  </si>
  <si>
    <t>https://www.mouser.ee/ProductDetail/Texas-Instruments/SN74HCS16507PWR?qs=DPoM0jnrROUIT0uZVZ3kvw%3D%3D</t>
  </si>
  <si>
    <t>https://www.mouser.ee/ProductDetail/Texas-Instruments/TPS65988DKRSHR?qs=DPoM0jnrROUevQj%2FLwa4Vw%3D%3D</t>
  </si>
  <si>
    <t>JST XH 3p</t>
  </si>
  <si>
    <t>https://www.aliexpress.com/item/1005003559631954.html</t>
  </si>
  <si>
    <t>https://www.mouser.ee/ProductDetail/GCT/FFC2B35-24-T?qs=Li%252BoUPsLEnvLbIbV0OhDVA%3D%3D</t>
  </si>
  <si>
    <t>FPC display conn</t>
  </si>
  <si>
    <t>serial to parralel</t>
  </si>
  <si>
    <t>https://www.mouser.ee/ProductDetail/Nexperia/74HC595PW-Q100118?qs=1sbE9T7hb3aHrTORCcEuDg%3D%3D</t>
  </si>
  <si>
    <t>https://www.mouser.ee/ProductDetail/Toshiba/CUHS20S30H3F?qs=PqoDHHvF64%252BnIC9Qnnw9zg%3D%3D</t>
  </si>
  <si>
    <t>Resistor 5mO</t>
  </si>
  <si>
    <t>https://www.mouser.ee/ProductDetail/Vishay/WFCP06125L000FE66?qs=sGAEpiMZZMtlubZbdhIBIJBDgjsVQBFlUYEtiJor9t8%3D</t>
  </si>
  <si>
    <t>Inductor Bat cntr</t>
  </si>
  <si>
    <t>https://www.mouser.ee/ProductDetail/Bourns/SRP1265C-4R7M?qs=OlC7AqGiEDkg4Xkb2TDlFw%3D%3D</t>
  </si>
  <si>
    <t>Inductor 5V</t>
  </si>
  <si>
    <t>https://www.mouser.ee/ProductDetail/Walsin/WLPMA0A040M4R7LC?qs=B6kkDfuK7%2FAGhXqtZ1HOFg%3D%3D</t>
  </si>
  <si>
    <t>https://www.mouser.ee/ProductDetail/Taiyo-Yuden/NRS8030T1R0NJGJ?qs=PzICbMaShUfBDq1Kfb1D%252Bg%3D%3D</t>
  </si>
  <si>
    <t>Inductor USB source</t>
  </si>
  <si>
    <t>Capacitor 10uF</t>
  </si>
  <si>
    <t>https://www.mouser.ee/ProductDetail/Samsung-Electro-Mechanics/CL31A106MBHNNNE?qs=sGAEpiMZZMsh%252B1woXyUXj2Us11JTvhwttyGD993f16Q%3D</t>
  </si>
  <si>
    <t>https://www.mouser.ee/ProductDetail/Wurth-Elektronik/865080542006?qs=sGAEpiMZZMsh%252B1woXyUXj4jKQI6sNRw6UhFEdIVjEfM%3D</t>
  </si>
  <si>
    <t>Capacitor 22uF</t>
  </si>
  <si>
    <t>Capacitor 33uF</t>
  </si>
  <si>
    <t>https://www.mouser.ee/ProductDetail/Wurth-Elektronik/865080543008?qs=sGAEpiMZZMsh%252B1woXyUXj4jKQI6sNRw6T7gw2t0ms6I%3D</t>
  </si>
  <si>
    <t>Inductor display</t>
  </si>
  <si>
    <t>https://www.mouser.ee/ProductDetail/Taiyo-Yuden/CBC3225T100KR?qs=I6KAKw0tg2xBtBHDie3dYA%3D%3D</t>
  </si>
  <si>
    <t>https://www.mouser.ee/ProductDetail/Diodes-Incorporated/DMT3006LPB-13?qs=gZXFycFWdAPqLlAKkipM0Q%3D%3D</t>
  </si>
  <si>
    <t>https://www.mouser.ee/ProductDetail/Diodes-Incorporated/DMP3056LSD-13?qs=oUsD4qhOtFx5gfG3AxMf9Q%3D%3D</t>
  </si>
  <si>
    <t>Inductor LoRa</t>
  </si>
  <si>
    <t>https://www.mouser.ee/ProductDetail/Murata-Electronics/LQW18AS11NG00D?qs=Ey7%2FXF42M3d1IHjOIbBX3g%3D%3D</t>
  </si>
  <si>
    <t>DUAL NMOS  35A</t>
  </si>
  <si>
    <t>DUAL PMOS 6.9A</t>
  </si>
  <si>
    <t>Resistor 100ohm 2W</t>
  </si>
  <si>
    <t>https://www.mouser.ee/ProductDetail/Vishay-BC-Components/PR02000201000JR500?qs=sGAEpiMZZMtlubZbdhIBIFsk7zlcyJdTjeM3UXPpYcs%3D</t>
  </si>
  <si>
    <t>tellitud</t>
  </si>
  <si>
    <t>USB-C  protector</t>
  </si>
  <si>
    <t>https://www.mouser.ee/ProductDetail/Texas-Instruments/TPD6S300ARUKR?qs=%252BEew9%252B0nqrA1G22imPqdyw%3D%3D</t>
  </si>
  <si>
    <t>Fuse holder</t>
  </si>
  <si>
    <t>https://www.tme.eu/ee/details/01000020z/pcb-kaitsmepesad/littelfuse/</t>
  </si>
  <si>
    <t>Fuse  20A</t>
  </si>
  <si>
    <t>https://www.tme.eu/ee/details/zgs-20a/sulavkaitsmed-6-3x32mm-kiired/siba/189000-20/</t>
  </si>
  <si>
    <t>Rubber keypad</t>
  </si>
  <si>
    <t>https://www.mouser.ee/ProductDetail/474-COM-07835</t>
  </si>
  <si>
    <t>Capacitor 10uF  MLCC</t>
  </si>
  <si>
    <t>https://www.mouser.ee/ProductDetail/81-GRM21BZ71E106KE5L</t>
  </si>
  <si>
    <t>https://www.mouser.ee/ProductDetail/667-25TQC22MYFB</t>
  </si>
  <si>
    <t>Capacitor 22uF POSCAP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</si>
</sst>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e/ProductDetail/Linx-Technologies/ANT-868-HESM?qs=hWgE7mdIu5TTyqPbNERfhg%3D%3D" TargetMode="External"/><Relationship Id="rId13" Type="http://schemas.openxmlformats.org/officeDocument/2006/relationships/hyperlink" Target="https://www.mouser.ee/ProductDetail/Murata-Electronics/LQW18AS11NG00D?qs=Ey7%2FXF42M3d1IHjOIbBX3g%3D%3D" TargetMode="External"/><Relationship Id="rId3" Type="http://schemas.openxmlformats.org/officeDocument/2006/relationships/hyperlink" Target="https://www.mouser.ee/ProductDetail/Quectel/L96-M33?qs=GedFDFLaBXHZlDfU1tecmQ%3D%3D" TargetMode="External"/><Relationship Id="rId7" Type="http://schemas.openxmlformats.org/officeDocument/2006/relationships/hyperlink" Target="https://www.aliexpress.com/item/4001148156263.html" TargetMode="External"/><Relationship Id="rId12" Type="http://schemas.openxmlformats.org/officeDocument/2006/relationships/hyperlink" Target="https://www.mouser.ee/ProductDetail/Bourns/SRP1265C-4R7M?qs=OlC7AqGiEDkg4Xkb2TDlFw%3D%3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ee/ProductDetail/Samsung-Electro-Mechanics/CL31A106MBHNNNE?qs=sGAEpiMZZMsh%252B1woXyUXj2Us11JTvhwttyGD993f16Q%3D" TargetMode="External"/><Relationship Id="rId16" Type="http://schemas.openxmlformats.org/officeDocument/2006/relationships/hyperlink" Target="https://www.tme.eu/ee/details/01000020z/pcb-kaitsmepesad/littelfuse/" TargetMode="External"/><Relationship Id="rId1" Type="http://schemas.openxmlformats.org/officeDocument/2006/relationships/hyperlink" Target="https://www.mouser.ee/ProductDetail/Panjit/PJA3404_R1_00001?qs=sPbYRqrBIVkiUO9ZInE3tw%3D%3D" TargetMode="External"/><Relationship Id="rId6" Type="http://schemas.openxmlformats.org/officeDocument/2006/relationships/hyperlink" Target="https://www.mouser.ee/ProductDetail/Espressif-Systems/ESP32-S3-WROOM-1-N16R8?qs=sGAEpiMZZMu3sxpa5v1qrkR%2F6t0IkXq81YLrKdmkb4Q%3D" TargetMode="External"/><Relationship Id="rId11" Type="http://schemas.openxmlformats.org/officeDocument/2006/relationships/hyperlink" Target="https://www.mouser.ee/ProductDetail/Monolithic-Power-Systems-MPS/MP28167GQ-P?qs=rkhjVJ6%2F3ELVPW%252BYAFTiog%3D%3D" TargetMode="External"/><Relationship Id="rId5" Type="http://schemas.openxmlformats.org/officeDocument/2006/relationships/hyperlink" Target="https://www.mouser.ee/ProductDetail/Pervasive-Displays/E2266CS0C2?qs=TuK3vfAjtkUnQD9wfVPXWg%3D%3D" TargetMode="External"/><Relationship Id="rId15" Type="http://schemas.openxmlformats.org/officeDocument/2006/relationships/hyperlink" Target="https://www.mouser.ee/ProductDetail/STMicroelectronics/ST25DV04KC-IE8T3?qs=QNEnbhJQKvb3R1XQucBykQ%3D%3D" TargetMode="External"/><Relationship Id="rId10" Type="http://schemas.openxmlformats.org/officeDocument/2006/relationships/hyperlink" Target="https://www.mouser.ee/ProductDetail/Diodes-Incorporated/DMT3006LPB-13?qs=gZXFycFWdAPqLlAKkipM0Q%3D%3D" TargetMode="External"/><Relationship Id="rId4" Type="http://schemas.openxmlformats.org/officeDocument/2006/relationships/hyperlink" Target="https://www.mouser.ee/ProductDetail/MEMSIC/MC3479?qs=sGAEpiMZZMs0JOhy9PM0URndIyjVcN0IyVYjw7w6Vm%2FtHcwoOLax4Q%3D%3D" TargetMode="External"/><Relationship Id="rId9" Type="http://schemas.openxmlformats.org/officeDocument/2006/relationships/hyperlink" Target="https://www.mouser.ee/ProductDetail/Nexperia/74HC595PW-Q100118?qs=1sbE9T7hb3aHrTORCcEuDg%3D%3D" TargetMode="External"/><Relationship Id="rId14" Type="http://schemas.openxmlformats.org/officeDocument/2006/relationships/hyperlink" Target="https://www.aliexpress.com/item/330167827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I22" sqref="I22"/>
    </sheetView>
  </sheetViews>
  <sheetFormatPr defaultRowHeight="15" x14ac:dyDescent="0.25"/>
  <cols>
    <col min="1" max="1" width="19.42578125" customWidth="1"/>
    <col min="2" max="2" width="31.5703125" customWidth="1"/>
  </cols>
  <sheetData>
    <row r="1" spans="1:12" x14ac:dyDescent="0.25">
      <c r="B1" t="s">
        <v>1</v>
      </c>
      <c r="C1" t="s">
        <v>2</v>
      </c>
      <c r="D1" t="s">
        <v>25</v>
      </c>
      <c r="F1" t="s">
        <v>3</v>
      </c>
      <c r="G1">
        <f>SUM(E:E)</f>
        <v>96.393949999999961</v>
      </c>
      <c r="H1" t="s">
        <v>84</v>
      </c>
      <c r="I1" t="s">
        <v>45</v>
      </c>
      <c r="J1">
        <f>SUM(I:I)</f>
        <v>0.82471700000000014</v>
      </c>
    </row>
    <row r="2" spans="1:12" x14ac:dyDescent="0.25">
      <c r="A2" t="s">
        <v>4</v>
      </c>
      <c r="B2" s="1" t="s">
        <v>14</v>
      </c>
      <c r="C2">
        <v>1.43</v>
      </c>
      <c r="D2">
        <v>1</v>
      </c>
      <c r="E2">
        <f>C2*D2</f>
        <v>1.43</v>
      </c>
      <c r="H2">
        <v>5</v>
      </c>
    </row>
    <row r="3" spans="1:12" x14ac:dyDescent="0.25">
      <c r="A3" t="s">
        <v>5</v>
      </c>
      <c r="B3" s="1" t="s">
        <v>13</v>
      </c>
      <c r="C3">
        <v>14.15</v>
      </c>
      <c r="D3">
        <v>1</v>
      </c>
      <c r="E3">
        <f t="shared" ref="E3:E46" si="0">C3*D3</f>
        <v>14.15</v>
      </c>
      <c r="H3">
        <v>5</v>
      </c>
      <c r="I3">
        <v>2.5000000000000001E-2</v>
      </c>
    </row>
    <row r="4" spans="1:12" x14ac:dyDescent="0.25">
      <c r="A4" t="s">
        <v>6</v>
      </c>
      <c r="B4" s="1" t="s">
        <v>15</v>
      </c>
      <c r="C4">
        <v>1.89</v>
      </c>
      <c r="D4">
        <v>1</v>
      </c>
      <c r="E4">
        <f t="shared" si="0"/>
        <v>1.89</v>
      </c>
      <c r="H4">
        <v>5</v>
      </c>
      <c r="I4">
        <v>7.7000000000000001E-5</v>
      </c>
    </row>
    <row r="5" spans="1:12" x14ac:dyDescent="0.25">
      <c r="A5" t="s">
        <v>0</v>
      </c>
      <c r="B5" s="1" t="s">
        <v>7</v>
      </c>
      <c r="C5">
        <v>10.98</v>
      </c>
      <c r="D5">
        <v>1</v>
      </c>
      <c r="E5">
        <f t="shared" si="0"/>
        <v>10.98</v>
      </c>
      <c r="H5">
        <v>5</v>
      </c>
      <c r="I5">
        <v>2.9399999999999999E-3</v>
      </c>
    </row>
    <row r="6" spans="1:12" x14ac:dyDescent="0.25">
      <c r="A6" t="s">
        <v>8</v>
      </c>
      <c r="B6" s="1" t="s">
        <v>9</v>
      </c>
      <c r="C6">
        <v>4.3099999999999996</v>
      </c>
      <c r="D6">
        <v>1</v>
      </c>
      <c r="E6">
        <f t="shared" si="0"/>
        <v>4.3099999999999996</v>
      </c>
      <c r="H6">
        <v>5</v>
      </c>
      <c r="I6">
        <v>0.5</v>
      </c>
    </row>
    <row r="7" spans="1:12" x14ac:dyDescent="0.25">
      <c r="A7" t="s">
        <v>26</v>
      </c>
      <c r="B7" s="1" t="s">
        <v>31</v>
      </c>
      <c r="C7">
        <v>4.82</v>
      </c>
      <c r="D7">
        <v>1</v>
      </c>
      <c r="E7">
        <f t="shared" si="0"/>
        <v>4.82</v>
      </c>
      <c r="H7">
        <v>5</v>
      </c>
      <c r="I7">
        <v>0.14000000000000001</v>
      </c>
    </row>
    <row r="8" spans="1:12" x14ac:dyDescent="0.25">
      <c r="A8" t="s">
        <v>10</v>
      </c>
      <c r="B8" s="1" t="s">
        <v>11</v>
      </c>
      <c r="C8">
        <v>1.24</v>
      </c>
      <c r="D8">
        <v>1</v>
      </c>
      <c r="E8">
        <f t="shared" si="0"/>
        <v>1.24</v>
      </c>
      <c r="H8">
        <v>5</v>
      </c>
    </row>
    <row r="9" spans="1:12" x14ac:dyDescent="0.25">
      <c r="A9" t="s">
        <v>56</v>
      </c>
      <c r="B9" t="s">
        <v>55</v>
      </c>
      <c r="C9">
        <v>0.47</v>
      </c>
      <c r="D9">
        <v>1</v>
      </c>
      <c r="E9">
        <f t="shared" si="0"/>
        <v>0.47</v>
      </c>
      <c r="H9">
        <v>5</v>
      </c>
    </row>
    <row r="10" spans="1:12" x14ac:dyDescent="0.25">
      <c r="A10" t="s">
        <v>19</v>
      </c>
      <c r="B10" t="s">
        <v>12</v>
      </c>
      <c r="C10">
        <v>3.79</v>
      </c>
      <c r="D10">
        <v>1</v>
      </c>
      <c r="E10">
        <f t="shared" si="0"/>
        <v>3.79</v>
      </c>
      <c r="H10">
        <v>5</v>
      </c>
    </row>
    <row r="11" spans="1:12" x14ac:dyDescent="0.25">
      <c r="A11" t="s">
        <v>16</v>
      </c>
      <c r="B11" s="1" t="s">
        <v>33</v>
      </c>
      <c r="C11">
        <v>2.5499999999999998</v>
      </c>
      <c r="D11">
        <v>2</v>
      </c>
      <c r="E11">
        <f t="shared" si="0"/>
        <v>5.0999999999999996</v>
      </c>
      <c r="H11">
        <v>10</v>
      </c>
      <c r="L11" t="s">
        <v>32</v>
      </c>
    </row>
    <row r="12" spans="1:12" x14ac:dyDescent="0.25">
      <c r="A12" t="s">
        <v>85</v>
      </c>
      <c r="B12" t="s">
        <v>86</v>
      </c>
      <c r="C12">
        <v>1.3</v>
      </c>
      <c r="D12">
        <v>2</v>
      </c>
      <c r="E12">
        <f t="shared" si="0"/>
        <v>2.6</v>
      </c>
      <c r="H12">
        <v>10</v>
      </c>
    </row>
    <row r="13" spans="1:12" x14ac:dyDescent="0.25">
      <c r="A13" t="s">
        <v>46</v>
      </c>
      <c r="B13" t="s">
        <v>47</v>
      </c>
      <c r="C13">
        <v>0.64</v>
      </c>
      <c r="D13">
        <v>1</v>
      </c>
      <c r="E13">
        <f t="shared" si="0"/>
        <v>0.64</v>
      </c>
      <c r="H13">
        <v>5</v>
      </c>
      <c r="I13">
        <v>3.5000000000000003E-2</v>
      </c>
    </row>
    <row r="14" spans="1:12" x14ac:dyDescent="0.25">
      <c r="A14" t="s">
        <v>17</v>
      </c>
      <c r="B14" t="s">
        <v>18</v>
      </c>
      <c r="C14">
        <v>0.59</v>
      </c>
      <c r="D14">
        <v>1</v>
      </c>
      <c r="E14">
        <f t="shared" si="0"/>
        <v>0.59</v>
      </c>
      <c r="H14">
        <v>10</v>
      </c>
      <c r="I14">
        <v>0.04</v>
      </c>
    </row>
    <row r="15" spans="1:12" x14ac:dyDescent="0.25">
      <c r="A15" t="s">
        <v>29</v>
      </c>
      <c r="B15" t="s">
        <v>30</v>
      </c>
      <c r="C15">
        <f>9.86/100</f>
        <v>9.8599999999999993E-2</v>
      </c>
      <c r="D15">
        <v>12</v>
      </c>
      <c r="E15">
        <f t="shared" si="0"/>
        <v>1.1831999999999998</v>
      </c>
      <c r="H15">
        <v>100</v>
      </c>
    </row>
    <row r="16" spans="1:12" x14ac:dyDescent="0.25">
      <c r="A16" t="s">
        <v>57</v>
      </c>
      <c r="B16" s="1" t="s">
        <v>58</v>
      </c>
      <c r="C16">
        <v>0.43</v>
      </c>
      <c r="D16">
        <v>1</v>
      </c>
      <c r="E16">
        <f t="shared" si="0"/>
        <v>0.43</v>
      </c>
      <c r="H16">
        <v>5</v>
      </c>
    </row>
    <row r="17" spans="1:9" x14ac:dyDescent="0.25">
      <c r="A17" t="s">
        <v>50</v>
      </c>
      <c r="B17" t="s">
        <v>51</v>
      </c>
      <c r="C17">
        <v>0.43</v>
      </c>
      <c r="D17">
        <v>1</v>
      </c>
      <c r="E17">
        <f t="shared" si="0"/>
        <v>0.43</v>
      </c>
      <c r="H17">
        <v>5</v>
      </c>
    </row>
    <row r="18" spans="1:9" x14ac:dyDescent="0.25">
      <c r="A18" t="s">
        <v>21</v>
      </c>
      <c r="B18" t="s">
        <v>22</v>
      </c>
      <c r="C18">
        <v>2.16</v>
      </c>
      <c r="D18">
        <v>1</v>
      </c>
      <c r="E18">
        <f t="shared" si="0"/>
        <v>2.16</v>
      </c>
      <c r="H18">
        <v>5</v>
      </c>
      <c r="I18">
        <v>1.37E-2</v>
      </c>
    </row>
    <row r="19" spans="1:9" x14ac:dyDescent="0.25">
      <c r="A19" t="s">
        <v>20</v>
      </c>
      <c r="B19" t="s">
        <v>52</v>
      </c>
      <c r="C19">
        <v>6.64</v>
      </c>
      <c r="D19">
        <v>1</v>
      </c>
      <c r="E19">
        <f t="shared" si="0"/>
        <v>6.64</v>
      </c>
      <c r="H19">
        <v>5</v>
      </c>
      <c r="I19">
        <v>8.0000000000000002E-3</v>
      </c>
    </row>
    <row r="20" spans="1:9" x14ac:dyDescent="0.25">
      <c r="A20" t="s">
        <v>80</v>
      </c>
      <c r="B20" s="1" t="s">
        <v>76</v>
      </c>
      <c r="C20">
        <v>0.72</v>
      </c>
      <c r="D20">
        <v>2</v>
      </c>
      <c r="E20">
        <f t="shared" si="0"/>
        <v>1.44</v>
      </c>
      <c r="H20">
        <v>10</v>
      </c>
    </row>
    <row r="21" spans="1:9" x14ac:dyDescent="0.25">
      <c r="A21" t="s">
        <v>48</v>
      </c>
      <c r="B21" s="1" t="s">
        <v>49</v>
      </c>
      <c r="C21">
        <v>3.18</v>
      </c>
      <c r="D21">
        <v>1</v>
      </c>
      <c r="E21">
        <f t="shared" si="0"/>
        <v>3.18</v>
      </c>
      <c r="H21">
        <v>5</v>
      </c>
    </row>
    <row r="22" spans="1:9" x14ac:dyDescent="0.25">
      <c r="A22" t="s">
        <v>23</v>
      </c>
      <c r="B22" t="s">
        <v>24</v>
      </c>
      <c r="C22">
        <v>2.84</v>
      </c>
      <c r="D22">
        <v>2</v>
      </c>
      <c r="E22">
        <f t="shared" si="0"/>
        <v>5.68</v>
      </c>
      <c r="H22">
        <v>10</v>
      </c>
    </row>
    <row r="23" spans="1:9" x14ac:dyDescent="0.25">
      <c r="A23" t="s">
        <v>27</v>
      </c>
      <c r="B23" t="s">
        <v>28</v>
      </c>
      <c r="C23">
        <v>0.96</v>
      </c>
      <c r="D23">
        <v>1</v>
      </c>
      <c r="E23">
        <f t="shared" si="0"/>
        <v>0.96</v>
      </c>
      <c r="H23">
        <v>5</v>
      </c>
    </row>
    <row r="24" spans="1:9" x14ac:dyDescent="0.25">
      <c r="A24" t="s">
        <v>36</v>
      </c>
      <c r="B24" t="s">
        <v>37</v>
      </c>
      <c r="C24">
        <v>0.37</v>
      </c>
      <c r="D24">
        <v>0</v>
      </c>
      <c r="E24">
        <f t="shared" si="0"/>
        <v>0</v>
      </c>
    </row>
    <row r="25" spans="1:9" x14ac:dyDescent="0.25">
      <c r="A25" t="s">
        <v>34</v>
      </c>
      <c r="B25" s="1" t="s">
        <v>35</v>
      </c>
      <c r="C25">
        <f>2.39/10</f>
        <v>0.23900000000000002</v>
      </c>
      <c r="D25">
        <v>2</v>
      </c>
      <c r="E25">
        <f t="shared" si="0"/>
        <v>0.47800000000000004</v>
      </c>
      <c r="H25">
        <v>10</v>
      </c>
    </row>
    <row r="26" spans="1:9" x14ac:dyDescent="0.25">
      <c r="A26" t="s">
        <v>41</v>
      </c>
      <c r="B26" t="s">
        <v>42</v>
      </c>
      <c r="C26">
        <v>3.45</v>
      </c>
      <c r="D26">
        <v>0</v>
      </c>
      <c r="E26">
        <f t="shared" si="0"/>
        <v>0</v>
      </c>
    </row>
    <row r="27" spans="1:9" x14ac:dyDescent="0.25">
      <c r="A27" t="s">
        <v>43</v>
      </c>
      <c r="B27" t="s">
        <v>44</v>
      </c>
      <c r="C27">
        <v>2.84</v>
      </c>
      <c r="D27">
        <v>0</v>
      </c>
      <c r="E27">
        <f t="shared" si="0"/>
        <v>0</v>
      </c>
      <c r="I27">
        <v>0.06</v>
      </c>
    </row>
    <row r="28" spans="1:9" x14ac:dyDescent="0.25">
      <c r="A28" t="s">
        <v>81</v>
      </c>
      <c r="B28" t="s">
        <v>77</v>
      </c>
      <c r="C28">
        <v>0.75</v>
      </c>
      <c r="D28">
        <v>2</v>
      </c>
      <c r="E28">
        <f t="shared" si="0"/>
        <v>1.5</v>
      </c>
      <c r="H28">
        <v>10</v>
      </c>
    </row>
    <row r="29" spans="1:9" x14ac:dyDescent="0.25">
      <c r="A29" t="s">
        <v>38</v>
      </c>
      <c r="B29" t="s">
        <v>59</v>
      </c>
      <c r="C29">
        <v>0.38</v>
      </c>
      <c r="D29">
        <v>3</v>
      </c>
      <c r="E29">
        <f t="shared" si="0"/>
        <v>1.1400000000000001</v>
      </c>
      <c r="H29">
        <v>15</v>
      </c>
    </row>
    <row r="30" spans="1:9" x14ac:dyDescent="0.25">
      <c r="A30" t="s">
        <v>39</v>
      </c>
      <c r="B30" s="1" t="s">
        <v>40</v>
      </c>
      <c r="C30">
        <v>0.37</v>
      </c>
      <c r="D30">
        <v>6</v>
      </c>
      <c r="E30">
        <f t="shared" si="0"/>
        <v>2.2199999999999998</v>
      </c>
      <c r="H30">
        <v>30</v>
      </c>
    </row>
    <row r="31" spans="1:9" x14ac:dyDescent="0.25">
      <c r="A31" t="s">
        <v>89</v>
      </c>
      <c r="B31" t="s">
        <v>90</v>
      </c>
      <c r="C31">
        <v>0.26779999999999998</v>
      </c>
      <c r="D31">
        <v>1</v>
      </c>
      <c r="E31">
        <f t="shared" si="0"/>
        <v>0.26779999999999998</v>
      </c>
    </row>
    <row r="32" spans="1:9" x14ac:dyDescent="0.25">
      <c r="A32" t="s">
        <v>53</v>
      </c>
      <c r="B32" t="s">
        <v>54</v>
      </c>
      <c r="C32">
        <f>1.11/50</f>
        <v>2.2200000000000001E-2</v>
      </c>
      <c r="D32">
        <v>1</v>
      </c>
      <c r="E32">
        <f t="shared" si="0"/>
        <v>2.2200000000000001E-2</v>
      </c>
    </row>
    <row r="33" spans="1:8" x14ac:dyDescent="0.25">
      <c r="A33" t="s">
        <v>87</v>
      </c>
      <c r="B33" s="1" t="s">
        <v>88</v>
      </c>
      <c r="C33">
        <v>0.38500000000000001</v>
      </c>
      <c r="D33">
        <v>2</v>
      </c>
      <c r="E33">
        <f t="shared" si="0"/>
        <v>0.77</v>
      </c>
    </row>
    <row r="34" spans="1:8" x14ac:dyDescent="0.25">
      <c r="A34" t="s">
        <v>60</v>
      </c>
      <c r="B34" t="s">
        <v>61</v>
      </c>
      <c r="C34">
        <v>0.28999999999999998</v>
      </c>
      <c r="D34">
        <v>2</v>
      </c>
      <c r="E34">
        <f t="shared" si="0"/>
        <v>0.57999999999999996</v>
      </c>
      <c r="H34">
        <v>10</v>
      </c>
    </row>
    <row r="35" spans="1:8" x14ac:dyDescent="0.25">
      <c r="A35" t="s">
        <v>62</v>
      </c>
      <c r="B35" s="1" t="s">
        <v>63</v>
      </c>
      <c r="C35">
        <v>1.5</v>
      </c>
      <c r="D35">
        <v>1</v>
      </c>
      <c r="E35">
        <f t="shared" si="0"/>
        <v>1.5</v>
      </c>
      <c r="H35">
        <v>5</v>
      </c>
    </row>
    <row r="36" spans="1:8" x14ac:dyDescent="0.25">
      <c r="A36" t="s">
        <v>64</v>
      </c>
      <c r="B36" t="s">
        <v>65</v>
      </c>
      <c r="C36">
        <v>0.67</v>
      </c>
      <c r="D36">
        <v>1</v>
      </c>
      <c r="E36">
        <f t="shared" si="0"/>
        <v>0.67</v>
      </c>
      <c r="H36">
        <v>5</v>
      </c>
    </row>
    <row r="37" spans="1:8" x14ac:dyDescent="0.25">
      <c r="A37" t="s">
        <v>67</v>
      </c>
      <c r="B37" t="s">
        <v>66</v>
      </c>
      <c r="C37">
        <v>0.41</v>
      </c>
      <c r="D37">
        <v>2</v>
      </c>
      <c r="E37">
        <f t="shared" si="0"/>
        <v>0.82</v>
      </c>
      <c r="H37">
        <v>10</v>
      </c>
    </row>
    <row r="38" spans="1:8" x14ac:dyDescent="0.25">
      <c r="A38" t="s">
        <v>78</v>
      </c>
      <c r="B38" s="1" t="s">
        <v>79</v>
      </c>
      <c r="C38">
        <v>0.13</v>
      </c>
      <c r="D38">
        <v>1</v>
      </c>
      <c r="E38">
        <f t="shared" si="0"/>
        <v>0.13</v>
      </c>
      <c r="H38">
        <v>5</v>
      </c>
    </row>
    <row r="39" spans="1:8" x14ac:dyDescent="0.25">
      <c r="A39" t="s">
        <v>74</v>
      </c>
      <c r="B39" t="s">
        <v>75</v>
      </c>
      <c r="C39">
        <v>0.28000000000000003</v>
      </c>
      <c r="D39">
        <v>1</v>
      </c>
      <c r="E39">
        <f t="shared" si="0"/>
        <v>0.28000000000000003</v>
      </c>
      <c r="H39">
        <v>5</v>
      </c>
    </row>
    <row r="40" spans="1:8" x14ac:dyDescent="0.25">
      <c r="A40" t="s">
        <v>68</v>
      </c>
      <c r="B40" s="1" t="s">
        <v>69</v>
      </c>
      <c r="C40">
        <v>0.106</v>
      </c>
      <c r="D40">
        <v>26</v>
      </c>
      <c r="E40">
        <f t="shared" si="0"/>
        <v>2.7559999999999998</v>
      </c>
      <c r="H40">
        <v>130</v>
      </c>
    </row>
    <row r="41" spans="1:8" x14ac:dyDescent="0.25">
      <c r="A41" t="s">
        <v>71</v>
      </c>
      <c r="B41" t="s">
        <v>70</v>
      </c>
      <c r="C41">
        <v>0.17799999999999999</v>
      </c>
      <c r="D41">
        <v>10</v>
      </c>
      <c r="E41">
        <f t="shared" si="0"/>
        <v>1.7799999999999998</v>
      </c>
      <c r="H41">
        <v>50</v>
      </c>
    </row>
    <row r="42" spans="1:8" x14ac:dyDescent="0.25">
      <c r="A42" t="s">
        <v>72</v>
      </c>
      <c r="B42" t="s">
        <v>73</v>
      </c>
      <c r="C42">
        <v>0.27300000000000002</v>
      </c>
      <c r="D42">
        <v>1</v>
      </c>
      <c r="E42">
        <f t="shared" si="0"/>
        <v>0.27300000000000002</v>
      </c>
      <c r="H42">
        <v>15</v>
      </c>
    </row>
    <row r="43" spans="1:8" x14ac:dyDescent="0.25">
      <c r="A43" t="s">
        <v>82</v>
      </c>
      <c r="B43" t="s">
        <v>83</v>
      </c>
      <c r="C43">
        <v>0.16</v>
      </c>
      <c r="D43">
        <v>2</v>
      </c>
      <c r="E43">
        <f t="shared" si="0"/>
        <v>0.32</v>
      </c>
      <c r="H43">
        <v>10</v>
      </c>
    </row>
    <row r="44" spans="1:8" x14ac:dyDescent="0.25">
      <c r="A44" t="s">
        <v>91</v>
      </c>
      <c r="B44" t="s">
        <v>92</v>
      </c>
      <c r="C44">
        <f>5.69/16</f>
        <v>0.35562500000000002</v>
      </c>
      <c r="D44">
        <v>6</v>
      </c>
      <c r="E44">
        <f t="shared" si="0"/>
        <v>2.13375</v>
      </c>
      <c r="H44">
        <v>4</v>
      </c>
    </row>
    <row r="45" spans="1:8" x14ac:dyDescent="0.25">
      <c r="A45" t="s">
        <v>93</v>
      </c>
      <c r="B45" t="s">
        <v>94</v>
      </c>
      <c r="C45">
        <f>16/100</f>
        <v>0.16</v>
      </c>
      <c r="D45">
        <v>13</v>
      </c>
      <c r="E45">
        <f t="shared" si="0"/>
        <v>2.08</v>
      </c>
      <c r="H45">
        <v>100</v>
      </c>
    </row>
    <row r="46" spans="1:8" x14ac:dyDescent="0.25">
      <c r="A46" t="s">
        <v>96</v>
      </c>
      <c r="B46" t="s">
        <v>95</v>
      </c>
      <c r="C46">
        <f>12.8/10</f>
        <v>1.28</v>
      </c>
      <c r="D46">
        <v>2</v>
      </c>
      <c r="E46">
        <f t="shared" si="0"/>
        <v>2.56</v>
      </c>
      <c r="H46">
        <v>10</v>
      </c>
    </row>
  </sheetData>
  <hyperlinks>
    <hyperlink ref="B30" r:id="rId1"/>
    <hyperlink ref="B40" r:id="rId2"/>
    <hyperlink ref="B3" r:id="rId3"/>
    <hyperlink ref="B4" r:id="rId4"/>
    <hyperlink ref="B5" r:id="rId5"/>
    <hyperlink ref="B6" r:id="rId6"/>
    <hyperlink ref="B7" r:id="rId7"/>
    <hyperlink ref="B8" r:id="rId8"/>
    <hyperlink ref="B16" r:id="rId9"/>
    <hyperlink ref="B20" r:id="rId10"/>
    <hyperlink ref="B21" r:id="rId11"/>
    <hyperlink ref="B35" r:id="rId12"/>
    <hyperlink ref="B38" r:id="rId13"/>
    <hyperlink ref="B25" r:id="rId14"/>
    <hyperlink ref="B2" r:id="rId15"/>
    <hyperlink ref="B33" r:id="rId16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Windowsi kasutaja</cp:lastModifiedBy>
  <dcterms:created xsi:type="dcterms:W3CDTF">2022-09-21T11:06:44Z</dcterms:created>
  <dcterms:modified xsi:type="dcterms:W3CDTF">2022-11-02T22:43:27Z</dcterms:modified>
</cp:coreProperties>
</file>