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5" i="28" s="1"/>
  <c r="A9" i="28" s="1"/>
  <c r="A17" i="28" s="1"/>
  <c r="A33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33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5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17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9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C2" i="28" s="1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B2" i="28" s="1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17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5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33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9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5" i="28" s="1"/>
  <c r="C9" i="28" s="1"/>
  <c r="C17" i="28" s="1"/>
  <c r="C33" i="28" s="1"/>
  <c r="B3" i="28"/>
  <c r="B5" i="28" s="1"/>
  <c r="B9" i="28" s="1"/>
  <c r="B17" i="28" s="1"/>
  <c r="B33" i="28" s="1"/>
</calcChain>
</file>

<file path=xl/sharedStrings.xml><?xml version="1.0" encoding="utf-8"?>
<sst xmlns="http://schemas.openxmlformats.org/spreadsheetml/2006/main" count="74" uniqueCount="53">
  <si>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</si>
  <si>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</si>
  <si>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</si>
  <si>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</si>
  <si>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</si>
  <si>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</si>
  <si>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</si>
  <si>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</si>
  <si>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</si>
  <si>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</si>
  <si>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</si>
  <si>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</si>
  <si>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</si>
  <si>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</si>
  <si>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</si>
  <si>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</si>
  <si>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</si>
  <si>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</si>
  <si>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337.199874s</t>
  </si>
  <si>
    <t>Execution time with 1 threads, and 2 columns is 0.461897s in iteration 0. 4 PLIs cached. Memory used: 4469766184.</t>
  </si>
  <si>
    <t>Execution time with 1 threads, and 2 columns is 0.480828s in iteration 1. 4 PLIs cached. Memory used: 4361169048.</t>
  </si>
  <si>
    <t>Execution time with 1 threads, and 2 columns is 0.492407s in iteration 2. 4 PLIs cached. Memory used: 4361172448.</t>
  </si>
  <si>
    <t>Execution time with 1 threads, and 4 columns is 9.755716s in iteration 0. 11 PLIs cached. Memory used: 4552126008.</t>
  </si>
  <si>
    <t>Execution time with 1 threads, and 4 columns is 9.496124s in iteration 1. 11 PLIs cached. Memory used: 4552127880.</t>
  </si>
  <si>
    <t>Execution time with 1 threads, and 4 columns is 9.274991s in iteration 2. 11 PLIs cached. Memory used: 4552129752.</t>
  </si>
  <si>
    <t>Execution time with 1 threads, and 6 columns is 17.226863s in iteration 0. 28 PLIs cached. Memory used: 5438651528.</t>
  </si>
  <si>
    <t>Execution time with 1 threads, and 6 columns is 17.328374s in iteration 1. 28 PLIs cached. Memory used: 5438656128.</t>
  </si>
  <si>
    <t>Execution time with 1 threads, and 6 columns is 18.135302s in iteration 2. 28 PLIs cached. Memory used: 5438660808.</t>
  </si>
  <si>
    <t>Execution time with 1 threads, and 8 columns is 27.706465s in iteration 0. 49 PLIs cached. Memory used: 6500021896.</t>
  </si>
  <si>
    <t>Execution time with 1 threads, and 8 columns is 26.669649s in iteration 1. 49 PLIs cached. Memory used: 6500031240.</t>
  </si>
  <si>
    <t>Execution time with 1 threads, and 8 columns is 26.879875s in iteration 2. 49 PLIs cached. Memory used: 6500040720.</t>
  </si>
  <si>
    <t>Execution time with 1 threads, and 10 columns is 82.101904s in iteration 0. 96 PLIs cached. Memory used: 9363800288.</t>
  </si>
  <si>
    <t>Execution time with 1 threads, and 10 columns is 95.374312s in iteration 1. 96 PLIs cached. Memory used: 9363810608.</t>
  </si>
  <si>
    <t xml:space="preserve">Execution time with 1 threads, and 10 columns is 81.988724s in iteration 2. 96 PLIs cached. Memory used: 9363821080. </t>
  </si>
  <si>
    <t>PLI build took: 324.406011s</t>
  </si>
  <si>
    <t>Execution time with 1 threads, and 10 columns is 64.044222s in iteration 0. 96 PLIs cached. Memory used: 9391343792.</t>
  </si>
  <si>
    <t>Execution time with 1 threads, and 10 columns is 65.227555s in iteration 1. 96 PLIs cached. Memory used: 9363911216.</t>
  </si>
  <si>
    <t>Execution time with 1 threads, and 10 columns is 61.047870s in iteration 2. 96 PLIs cached. Memory used: 9363942168.</t>
  </si>
  <si>
    <t>Execution time with 2 threads, and 10 columns is 28.420489s in iteration 0. 96 PLIs cached. Memory used: 9363944648.</t>
  </si>
  <si>
    <t>Execution time with 2 threads, and 10 columns is 28.843383s in iteration 1. 96 PLIs cached. Memory used: 9363944712.</t>
  </si>
  <si>
    <t>Execution time with 2 threads, and 10 columns is 28.525356s in iteration 2. 96 PLIs cached. Memory used: 9363944744.</t>
  </si>
  <si>
    <t>Execution time with 4 threads, and 10 columns is 15.886436s in iteration 0. 96 PLIs cached. Memory used: 9363947008.</t>
  </si>
  <si>
    <t>Execution time with 4 threads, and 10 columns is 16.792695s in iteration 1. 96 PLIs cached. Memory used: 9363947080.</t>
  </si>
  <si>
    <t>Execution time with 4 threads, and 10 columns is 16.557341s in iteration 2. 96 PLIs cached. Memory used: 9363947080.</t>
  </si>
  <si>
    <t>Execution time with 8 threads, and 10 columns is 11.154357s in iteration 0. 96 PLIs cached. Memory used: 9363952360.</t>
  </si>
  <si>
    <t>Execution time with 8 threads, and 10 columns is 9.678873s in iteration 1. 96 PLIs cached. Memory used: 9363952768.</t>
  </si>
  <si>
    <t>Execution time with 8 threads, and 10 columns is 9.801274s in iteration 2. 96 PLIs cached. Memory used: 9363952736.</t>
  </si>
  <si>
    <t>Execution time with 16 threads, and 10 columns is 8.233418s in iteration 0. 96 PLIs cached. Memory used: 9363963024.</t>
  </si>
  <si>
    <t>Execution time with 16 threads, and 10 columns is 7.992146s in iteration 1. 96 PLIs cached. Memory used: 9363963280.</t>
  </si>
  <si>
    <t>Execution time with 16 threads, and 10 columns is 12.747313s in iteration 2. 96 PLIs cached. Memory used: 9363933184.</t>
  </si>
  <si>
    <t>Execution time with 32 threads, and 10 columns is 11.719064s in iteration 0. 96 PLIs cached. Memory used: 9363955864.</t>
  </si>
  <si>
    <t>Execution time with 32 threads, and 10 columns is 11.485501s in iteration 1. 96 PLIs cached. Memory used: 9363955928.</t>
  </si>
  <si>
    <t xml:space="preserve">Execution time with 32 threads, and 10 columns is 12.994666s in iteration 2. 96 PLIs cached. Memory used: 9363956160.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</si>
</sst>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integrate!$B$2:$B$33</c:f>
              <c:numCache>
                <c:formatCode>General</c:formatCode>
                <c:ptCount val="32"/>
                <c:pt idx="0">
                  <c:v>86.488313333333338</c:v>
                </c:pt>
                <c:pt idx="1">
                  <c:v>86.488313333333338</c:v>
                </c:pt>
                <c:pt idx="3">
                  <c:v>86.488313333333338</c:v>
                </c:pt>
                <c:pt idx="7">
                  <c:v>86.488313333333338</c:v>
                </c:pt>
                <c:pt idx="15">
                  <c:v>86.488313333333338</c:v>
                </c:pt>
                <c:pt idx="31">
                  <c:v>86.488313333333338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integrate!$D$2:$D$33</c:f>
              <c:numCache>
                <c:formatCode>General</c:formatCode>
                <c:ptCount val="32"/>
                <c:pt idx="0">
                  <c:v>63.439882333333323</c:v>
                </c:pt>
                <c:pt idx="1">
                  <c:v>28.59640933333333</c:v>
                </c:pt>
                <c:pt idx="3">
                  <c:v>16.412157333333333</c:v>
                </c:pt>
                <c:pt idx="7">
                  <c:v>10.211501333333333</c:v>
                </c:pt>
                <c:pt idx="15">
                  <c:v>9.6576256666666662</c:v>
                </c:pt>
                <c:pt idx="31">
                  <c:v>12.066410333333332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integrate!$C$2:$C$33</c:f>
              <c:numCache>
                <c:formatCode>General</c:formatCode>
                <c:ptCount val="32"/>
                <c:pt idx="0">
                  <c:v>9363810658.666666</c:v>
                </c:pt>
                <c:pt idx="1">
                  <c:v>9363810658.666666</c:v>
                </c:pt>
                <c:pt idx="3">
                  <c:v>9363810658.666666</c:v>
                </c:pt>
                <c:pt idx="7">
                  <c:v>9363810658.666666</c:v>
                </c:pt>
                <c:pt idx="15">
                  <c:v>9363810658.666666</c:v>
                </c:pt>
                <c:pt idx="31">
                  <c:v>9363810658.666666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integrate!$E$2:$E$33</c:f>
              <c:numCache>
                <c:formatCode>General</c:formatCode>
                <c:ptCount val="32"/>
                <c:pt idx="0">
                  <c:v>9373065725.333334</c:v>
                </c:pt>
                <c:pt idx="1">
                  <c:v>9363944701.333334</c:v>
                </c:pt>
                <c:pt idx="3">
                  <c:v>9363947056</c:v>
                </c:pt>
                <c:pt idx="7">
                  <c:v>9363952621.333334</c:v>
                </c:pt>
                <c:pt idx="15">
                  <c:v>9363953162.666666</c:v>
                </c:pt>
                <c:pt idx="31">
                  <c:v>9363955984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63437065953537"/>
              <c:y val="0.1909731741160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0.461897</v>
      </c>
      <c r="E2" s="3">
        <f>_xlfn.NUMBERVALUE(MID($A2,FIND("iteration",$A2)+10,1))</f>
        <v>0</v>
      </c>
      <c r="F2">
        <f>_xlfn.NUMBERVALUE(MID($A2,FIND(". ",$A2)+2,FIND(" PLIs",A2)-FIND(". ",$A2)-2))</f>
        <v>4</v>
      </c>
      <c r="G2">
        <f>_xlfn.NUMBERVALUE(MID($A2,FIND(":",$A2)+2,FIND(".",A2,FIND(":",$A2)+2)-FIND(":",$A2)-2))</f>
        <v>4469766184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0.48082799999999998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4</v>
      </c>
      <c r="G3">
        <f t="shared" ref="G3:G66" si="5">_xlfn.NUMBERVALUE(MID($A3,FIND(":",$A3)+2,FIND(".",A3,FIND(":",$A3)+2)-FIND(":",$A3)-2))</f>
        <v>4361169048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0.49240699999999998</v>
      </c>
      <c r="E4" s="3">
        <f t="shared" si="3"/>
        <v>2</v>
      </c>
      <c r="F4">
        <f t="shared" si="4"/>
        <v>4</v>
      </c>
      <c r="G4">
        <f t="shared" si="5"/>
        <v>4361172448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9.7557159999999996</v>
      </c>
      <c r="E5" s="3">
        <f t="shared" si="3"/>
        <v>0</v>
      </c>
      <c r="F5">
        <f t="shared" si="4"/>
        <v>11</v>
      </c>
      <c r="G5">
        <f t="shared" si="5"/>
        <v>4552126008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9.496124</v>
      </c>
      <c r="E6" s="3">
        <f t="shared" si="3"/>
        <v>1</v>
      </c>
      <c r="F6">
        <f t="shared" si="4"/>
        <v>11</v>
      </c>
      <c r="G6">
        <f t="shared" si="5"/>
        <v>4552127880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9.274991</v>
      </c>
      <c r="E7" s="3">
        <f t="shared" si="3"/>
        <v>2</v>
      </c>
      <c r="F7">
        <f t="shared" si="4"/>
        <v>11</v>
      </c>
      <c r="G7">
        <f t="shared" si="5"/>
        <v>4552129752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17.226863000000002</v>
      </c>
      <c r="E8" s="3">
        <f t="shared" si="3"/>
        <v>0</v>
      </c>
      <c r="F8">
        <f t="shared" si="4"/>
        <v>28</v>
      </c>
      <c r="G8">
        <f t="shared" si="5"/>
        <v>5438651528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17.328374</v>
      </c>
      <c r="E9" s="3">
        <f t="shared" si="3"/>
        <v>1</v>
      </c>
      <c r="F9">
        <f t="shared" si="4"/>
        <v>28</v>
      </c>
      <c r="G9">
        <f t="shared" si="5"/>
        <v>5438656128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18.135301999999999</v>
      </c>
      <c r="E10" s="3">
        <f t="shared" si="3"/>
        <v>2</v>
      </c>
      <c r="F10">
        <f t="shared" si="4"/>
        <v>28</v>
      </c>
      <c r="G10">
        <f t="shared" si="5"/>
        <v>5438660808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27.706465000000001</v>
      </c>
      <c r="E11" s="3">
        <f t="shared" si="3"/>
        <v>0</v>
      </c>
      <c r="F11">
        <f t="shared" si="4"/>
        <v>49</v>
      </c>
      <c r="G11">
        <f t="shared" si="5"/>
        <v>6500021896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26.669649</v>
      </c>
      <c r="E12" s="3">
        <f t="shared" si="3"/>
        <v>1</v>
      </c>
      <c r="F12">
        <f t="shared" si="4"/>
        <v>49</v>
      </c>
      <c r="G12">
        <f t="shared" si="5"/>
        <v>6500031240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26.879874999999998</v>
      </c>
      <c r="E13" s="3">
        <f t="shared" si="3"/>
        <v>2</v>
      </c>
      <c r="F13">
        <f t="shared" si="4"/>
        <v>49</v>
      </c>
      <c r="G13">
        <f t="shared" si="5"/>
        <v>6500040720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82.101904000000005</v>
      </c>
      <c r="E14" s="3">
        <f t="shared" si="3"/>
        <v>0</v>
      </c>
      <c r="F14">
        <f t="shared" si="4"/>
        <v>96</v>
      </c>
      <c r="G14">
        <f t="shared" si="5"/>
        <v>9363800288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95.374312000000003</v>
      </c>
      <c r="E15" s="3">
        <f t="shared" si="3"/>
        <v>1</v>
      </c>
      <c r="F15">
        <f t="shared" si="4"/>
        <v>96</v>
      </c>
      <c r="G15">
        <f t="shared" si="5"/>
        <v>9363810608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81.988724000000005</v>
      </c>
      <c r="E16" s="3">
        <f t="shared" si="3"/>
        <v>2</v>
      </c>
      <c r="F16">
        <f t="shared" si="4"/>
        <v>96</v>
      </c>
      <c r="G16">
        <f t="shared" si="5"/>
        <v>9363821080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G6" sqref="G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0.461897</v>
      </c>
      <c r="D2" s="1">
        <f ca="1">OFFSET('data-base'!D$1,(ROW()-1)*3-1,0)</f>
        <v>0.48082799999999998</v>
      </c>
      <c r="E2" s="1">
        <f ca="1">OFFSET('data-base'!D$1,(ROW()-1)*3-0,0)</f>
        <v>0.49240699999999998</v>
      </c>
      <c r="F2" s="1">
        <f ca="1">_xlfn.STDEV.P(C2:E2)</f>
        <v>1.2575620603197099E-2</v>
      </c>
      <c r="G2" s="1">
        <f ca="1">AVERAGE(C2:E2)</f>
        <v>0.47837733333333338</v>
      </c>
      <c r="H2" s="1">
        <f ca="1">OFFSET('data-base'!F$1,(ROW()-1)*3-2,0)</f>
        <v>4</v>
      </c>
      <c r="I2" s="1">
        <f ca="1">OFFSET('data-base'!$G$1,(ROW()-1)*3-2,0)</f>
        <v>4469766184</v>
      </c>
      <c r="J2" s="1">
        <f ca="1">OFFSET('data-base'!$G$1,(ROW()-1)*3-1,0)</f>
        <v>4361169048</v>
      </c>
      <c r="K2" s="1">
        <f ca="1">OFFSET('data-base'!$G$1,(ROW()-1)*3-0,0)</f>
        <v>4361172448</v>
      </c>
      <c r="L2" s="1">
        <f ca="1">_xlfn.STDEV.P(I2:K2)</f>
        <v>51192379.486491054</v>
      </c>
      <c r="M2" s="1">
        <f ca="1">AVERAGE(I2:K2)</f>
        <v>4397369226.666667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9.7557159999999996</v>
      </c>
      <c r="D3" s="1">
        <f ca="1">OFFSET('data-base'!D$1,(ROW()-1)*3-1,0)</f>
        <v>9.496124</v>
      </c>
      <c r="E3" s="1">
        <f ca="1">OFFSET('data-base'!D$1,(ROW()-1)*3-0,0)</f>
        <v>9.274991</v>
      </c>
      <c r="F3" s="1">
        <f t="shared" ref="F3:F66" ca="1" si="0">_xlfn.STDEV.P(C3:E3)</f>
        <v>0.19646439761668991</v>
      </c>
      <c r="G3" s="1">
        <f t="shared" ref="G3:G66" ca="1" si="1">AVERAGE(C3:E3)</f>
        <v>9.5089436666666671</v>
      </c>
      <c r="H3" s="1">
        <f ca="1">OFFSET('data-base'!F$1,(ROW()-1)*3-2,0)</f>
        <v>11</v>
      </c>
      <c r="I3" s="1">
        <f ca="1">OFFSET('data-base'!$G$1,(ROW()-1)*3-2,0)</f>
        <v>4552126008</v>
      </c>
      <c r="J3" s="1">
        <f ca="1">OFFSET('data-base'!$G$1,(ROW()-1)*3-1,0)</f>
        <v>4552127880</v>
      </c>
      <c r="K3" s="1">
        <f ca="1">OFFSET('data-base'!$G$1,(ROW()-1)*3-0,0)</f>
        <v>4552129752</v>
      </c>
      <c r="L3" s="1">
        <f t="shared" ref="L3:L66" ca="1" si="2">_xlfn.STDEV.P(I3:K3)</f>
        <v>1528.4815994967032</v>
      </c>
      <c r="M3" s="1">
        <f t="shared" ref="M3:M66" ca="1" si="3">AVERAGE(I3:K3)</f>
        <v>4552127880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17.226863000000002</v>
      </c>
      <c r="D4" s="1">
        <f ca="1">OFFSET('data-base'!D$1,(ROW()-1)*3-1,0)</f>
        <v>17.328374</v>
      </c>
      <c r="E4" s="1">
        <f ca="1">OFFSET('data-base'!D$1,(ROW()-1)*3-0,0)</f>
        <v>18.135301999999999</v>
      </c>
      <c r="F4" s="1">
        <f t="shared" ca="1" si="0"/>
        <v>0.40643418177362911</v>
      </c>
      <c r="G4" s="1">
        <f t="shared" ca="1" si="1"/>
        <v>17.563513</v>
      </c>
      <c r="H4" s="1">
        <f ca="1">OFFSET('data-base'!F$1,(ROW()-1)*3-2,0)</f>
        <v>28</v>
      </c>
      <c r="I4" s="1">
        <f ca="1">OFFSET('data-base'!$G$1,(ROW()-1)*3-2,0)</f>
        <v>5438651528</v>
      </c>
      <c r="J4" s="1">
        <f ca="1">OFFSET('data-base'!$G$1,(ROW()-1)*3-1,0)</f>
        <v>5438656128</v>
      </c>
      <c r="K4" s="1">
        <f ca="1">OFFSET('data-base'!$G$1,(ROW()-1)*3-0,0)</f>
        <v>5438660808</v>
      </c>
      <c r="L4" s="1">
        <f t="shared" ca="1" si="2"/>
        <v>3788.5910603049024</v>
      </c>
      <c r="M4" s="1">
        <f t="shared" ca="1" si="3"/>
        <v>5438656154.666667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27.706465000000001</v>
      </c>
      <c r="D5" s="1">
        <f ca="1">OFFSET('data-base'!D$1,(ROW()-1)*3-1,0)</f>
        <v>26.669649</v>
      </c>
      <c r="E5" s="1">
        <f ca="1">OFFSET('data-base'!D$1,(ROW()-1)*3-0,0)</f>
        <v>26.879874999999998</v>
      </c>
      <c r="F5" s="1">
        <f t="shared" ca="1" si="0"/>
        <v>0.44751578706256062</v>
      </c>
      <c r="G5" s="1">
        <f t="shared" ca="1" si="1"/>
        <v>27.085329666666667</v>
      </c>
      <c r="H5" s="1">
        <f ca="1">OFFSET('data-base'!F$1,(ROW()-1)*3-2,0)</f>
        <v>49</v>
      </c>
      <c r="I5" s="1">
        <f ca="1">OFFSET('data-base'!$G$1,(ROW()-1)*3-2,0)</f>
        <v>6500021896</v>
      </c>
      <c r="J5" s="1">
        <f ca="1">OFFSET('data-base'!$G$1,(ROW()-1)*3-1,0)</f>
        <v>6500031240</v>
      </c>
      <c r="K5" s="1">
        <f ca="1">OFFSET('data-base'!$G$1,(ROW()-1)*3-0,0)</f>
        <v>6500040720</v>
      </c>
      <c r="L5" s="1">
        <f t="shared" ca="1" si="2"/>
        <v>7684.9326751912549</v>
      </c>
      <c r="M5" s="1">
        <f t="shared" ca="1" si="3"/>
        <v>6500031285.333333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82.101904000000005</v>
      </c>
      <c r="D6" s="1">
        <f ca="1">OFFSET('data-base'!D$1,(ROW()-1)*3-1,0)</f>
        <v>95.374312000000003</v>
      </c>
      <c r="E6" s="1">
        <f ca="1">OFFSET('data-base'!D$1,(ROW()-1)*3-0,0)</f>
        <v>81.988724000000005</v>
      </c>
      <c r="F6" s="1">
        <f t="shared" ca="1" si="0"/>
        <v>6.2835198021544851</v>
      </c>
      <c r="G6" s="1">
        <f t="shared" ca="1" si="1"/>
        <v>86.488313333333338</v>
      </c>
      <c r="H6" s="1">
        <f ca="1">OFFSET('data-base'!F$1,(ROW()-1)*3-2,0)</f>
        <v>96</v>
      </c>
      <c r="I6" s="1">
        <f ca="1">OFFSET('data-base'!$G$1,(ROW()-1)*3-2,0)</f>
        <v>9363800288</v>
      </c>
      <c r="J6" s="1">
        <f ca="1">OFFSET('data-base'!$G$1,(ROW()-1)*3-1,0)</f>
        <v>9363810608</v>
      </c>
      <c r="K6" s="1">
        <f ca="1">OFFSET('data-base'!$G$1,(ROW()-1)*3-0,0)</f>
        <v>9363821080</v>
      </c>
      <c r="L6" s="1">
        <f t="shared" ca="1" si="2"/>
        <v>8488.3740623409285</v>
      </c>
      <c r="M6" s="1">
        <f t="shared" ca="1" si="3"/>
        <v>9363810658.666666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35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64.044222000000005</v>
      </c>
      <c r="E2" s="3">
        <f>_xlfn.NUMBERVALUE(MID($A2,FIND("iteration",$A2)+10,1))</f>
        <v>0</v>
      </c>
      <c r="F2">
        <f>_xlfn.NUMBERVALUE(MID($A2,FIND(". ",$A2)+2,FIND(" PLIs",A2)-FIND(". ",$A2)-2))</f>
        <v>96</v>
      </c>
      <c r="G2">
        <f>_xlfn.NUMBERVALUE(MID($A2,FIND(":",$A2)+2,FIND(".",A2,FIND(":",$A2)+2)-FIND(":",$A2)-2))</f>
        <v>9391343792</v>
      </c>
    </row>
    <row r="3" spans="1:7" x14ac:dyDescent="0.25">
      <c r="A3" t="s">
        <v>36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65.227554999999995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96</v>
      </c>
      <c r="G3">
        <f t="shared" ref="G3:G66" si="5">_xlfn.NUMBERVALUE(MID($A3,FIND(":",$A3)+2,FIND(".",A3,FIND(":",$A3)+2)-FIND(":",$A3)-2))</f>
        <v>9363911216</v>
      </c>
    </row>
    <row r="4" spans="1:7" x14ac:dyDescent="0.25">
      <c r="A4" t="s">
        <v>37</v>
      </c>
      <c r="B4" s="3">
        <f t="shared" si="0"/>
        <v>1</v>
      </c>
      <c r="C4" s="3">
        <f t="shared" si="1"/>
        <v>10</v>
      </c>
      <c r="D4" s="4">
        <f t="shared" si="2"/>
        <v>61.047870000000003</v>
      </c>
      <c r="E4" s="3">
        <f t="shared" si="3"/>
        <v>2</v>
      </c>
      <c r="F4">
        <f t="shared" si="4"/>
        <v>96</v>
      </c>
      <c r="G4">
        <f t="shared" si="5"/>
        <v>9363942168</v>
      </c>
    </row>
    <row r="5" spans="1:7" x14ac:dyDescent="0.25">
      <c r="A5" t="s">
        <v>38</v>
      </c>
      <c r="B5" s="3">
        <f t="shared" si="0"/>
        <v>2</v>
      </c>
      <c r="C5" s="3">
        <f t="shared" si="1"/>
        <v>10</v>
      </c>
      <c r="D5" s="4">
        <f t="shared" si="2"/>
        <v>28.420489</v>
      </c>
      <c r="E5" s="3">
        <f t="shared" si="3"/>
        <v>0</v>
      </c>
      <c r="F5">
        <f t="shared" si="4"/>
        <v>96</v>
      </c>
      <c r="G5">
        <f t="shared" si="5"/>
        <v>9363944648</v>
      </c>
    </row>
    <row r="6" spans="1:7" x14ac:dyDescent="0.25">
      <c r="A6" t="s">
        <v>39</v>
      </c>
      <c r="B6" s="3">
        <f t="shared" si="0"/>
        <v>2</v>
      </c>
      <c r="C6" s="3">
        <f t="shared" si="1"/>
        <v>10</v>
      </c>
      <c r="D6" s="4">
        <f t="shared" si="2"/>
        <v>28.843382999999999</v>
      </c>
      <c r="E6" s="3">
        <f t="shared" si="3"/>
        <v>1</v>
      </c>
      <c r="F6">
        <f t="shared" si="4"/>
        <v>96</v>
      </c>
      <c r="G6">
        <f t="shared" si="5"/>
        <v>9363944712</v>
      </c>
    </row>
    <row r="7" spans="1:7" x14ac:dyDescent="0.25">
      <c r="A7" t="s">
        <v>40</v>
      </c>
      <c r="B7" s="3">
        <f t="shared" si="0"/>
        <v>2</v>
      </c>
      <c r="C7" s="3">
        <f t="shared" si="1"/>
        <v>10</v>
      </c>
      <c r="D7" s="4">
        <f t="shared" si="2"/>
        <v>28.525355999999999</v>
      </c>
      <c r="E7" s="3">
        <f t="shared" si="3"/>
        <v>2</v>
      </c>
      <c r="F7">
        <f t="shared" si="4"/>
        <v>96</v>
      </c>
      <c r="G7">
        <f t="shared" si="5"/>
        <v>9363944744</v>
      </c>
    </row>
    <row r="8" spans="1:7" x14ac:dyDescent="0.25">
      <c r="A8" t="s">
        <v>41</v>
      </c>
      <c r="B8" s="3">
        <f t="shared" si="0"/>
        <v>4</v>
      </c>
      <c r="C8" s="3">
        <f t="shared" si="1"/>
        <v>10</v>
      </c>
      <c r="D8" s="4">
        <f t="shared" si="2"/>
        <v>15.886436</v>
      </c>
      <c r="E8" s="3">
        <f t="shared" si="3"/>
        <v>0</v>
      </c>
      <c r="F8">
        <f t="shared" si="4"/>
        <v>96</v>
      </c>
      <c r="G8">
        <f t="shared" si="5"/>
        <v>9363947008</v>
      </c>
    </row>
    <row r="9" spans="1:7" x14ac:dyDescent="0.25">
      <c r="A9" t="s">
        <v>42</v>
      </c>
      <c r="B9" s="3">
        <f t="shared" si="0"/>
        <v>4</v>
      </c>
      <c r="C9" s="3">
        <f t="shared" si="1"/>
        <v>10</v>
      </c>
      <c r="D9" s="4">
        <f t="shared" si="2"/>
        <v>16.792694999999998</v>
      </c>
      <c r="E9" s="3">
        <f t="shared" si="3"/>
        <v>1</v>
      </c>
      <c r="F9">
        <f t="shared" si="4"/>
        <v>96</v>
      </c>
      <c r="G9">
        <f t="shared" si="5"/>
        <v>9363947080</v>
      </c>
    </row>
    <row r="10" spans="1:7" x14ac:dyDescent="0.25">
      <c r="A10" t="s">
        <v>43</v>
      </c>
      <c r="B10" s="3">
        <f t="shared" si="0"/>
        <v>4</v>
      </c>
      <c r="C10" s="3">
        <f t="shared" si="1"/>
        <v>10</v>
      </c>
      <c r="D10" s="4">
        <f t="shared" si="2"/>
        <v>16.557341000000001</v>
      </c>
      <c r="E10" s="3">
        <f t="shared" si="3"/>
        <v>2</v>
      </c>
      <c r="F10">
        <f t="shared" si="4"/>
        <v>96</v>
      </c>
      <c r="G10">
        <f t="shared" si="5"/>
        <v>9363947080</v>
      </c>
    </row>
    <row r="11" spans="1:7" x14ac:dyDescent="0.25">
      <c r="A11" t="s">
        <v>44</v>
      </c>
      <c r="B11" s="3">
        <f t="shared" si="0"/>
        <v>8</v>
      </c>
      <c r="C11" s="3">
        <f t="shared" si="1"/>
        <v>10</v>
      </c>
      <c r="D11" s="4">
        <f t="shared" si="2"/>
        <v>11.154356999999999</v>
      </c>
      <c r="E11" s="3">
        <f t="shared" si="3"/>
        <v>0</v>
      </c>
      <c r="F11">
        <f t="shared" si="4"/>
        <v>96</v>
      </c>
      <c r="G11">
        <f t="shared" si="5"/>
        <v>9363952360</v>
      </c>
    </row>
    <row r="12" spans="1:7" x14ac:dyDescent="0.25">
      <c r="A12" t="s">
        <v>45</v>
      </c>
      <c r="B12" s="3">
        <f t="shared" si="0"/>
        <v>8</v>
      </c>
      <c r="C12" s="3">
        <f t="shared" si="1"/>
        <v>10</v>
      </c>
      <c r="D12" s="4">
        <f t="shared" si="2"/>
        <v>9.6788729999999994</v>
      </c>
      <c r="E12" s="3">
        <f t="shared" si="3"/>
        <v>1</v>
      </c>
      <c r="F12">
        <f t="shared" si="4"/>
        <v>96</v>
      </c>
      <c r="G12">
        <f t="shared" si="5"/>
        <v>9363952768</v>
      </c>
    </row>
    <row r="13" spans="1:7" x14ac:dyDescent="0.25">
      <c r="A13" t="s">
        <v>46</v>
      </c>
      <c r="B13" s="3">
        <f t="shared" si="0"/>
        <v>8</v>
      </c>
      <c r="C13" s="3">
        <f t="shared" si="1"/>
        <v>10</v>
      </c>
      <c r="D13" s="4">
        <f t="shared" si="2"/>
        <v>9.8012739999999994</v>
      </c>
      <c r="E13" s="3">
        <f t="shared" si="3"/>
        <v>2</v>
      </c>
      <c r="F13">
        <f t="shared" si="4"/>
        <v>96</v>
      </c>
      <c r="G13">
        <f t="shared" si="5"/>
        <v>9363952736</v>
      </c>
    </row>
    <row r="14" spans="1:7" x14ac:dyDescent="0.25">
      <c r="A14" t="s">
        <v>47</v>
      </c>
      <c r="B14" s="3">
        <f t="shared" si="0"/>
        <v>16</v>
      </c>
      <c r="C14" s="3">
        <f t="shared" si="1"/>
        <v>10</v>
      </c>
      <c r="D14" s="4">
        <f t="shared" si="2"/>
        <v>8.2334180000000003</v>
      </c>
      <c r="E14" s="3">
        <f t="shared" si="3"/>
        <v>0</v>
      </c>
      <c r="F14">
        <f t="shared" si="4"/>
        <v>96</v>
      </c>
      <c r="G14">
        <f t="shared" si="5"/>
        <v>9363963024</v>
      </c>
    </row>
    <row r="15" spans="1:7" x14ac:dyDescent="0.25">
      <c r="A15" t="s">
        <v>48</v>
      </c>
      <c r="B15" s="3">
        <f t="shared" si="0"/>
        <v>16</v>
      </c>
      <c r="C15" s="3">
        <f t="shared" si="1"/>
        <v>10</v>
      </c>
      <c r="D15" s="4">
        <f t="shared" si="2"/>
        <v>7.992146</v>
      </c>
      <c r="E15" s="3">
        <f t="shared" si="3"/>
        <v>1</v>
      </c>
      <c r="F15">
        <f t="shared" si="4"/>
        <v>96</v>
      </c>
      <c r="G15">
        <f t="shared" si="5"/>
        <v>9363963280</v>
      </c>
    </row>
    <row r="16" spans="1:7" x14ac:dyDescent="0.25">
      <c r="A16" t="s">
        <v>49</v>
      </c>
      <c r="B16" s="3">
        <f t="shared" si="0"/>
        <v>16</v>
      </c>
      <c r="C16" s="3">
        <f t="shared" si="1"/>
        <v>10</v>
      </c>
      <c r="D16" s="4">
        <f t="shared" si="2"/>
        <v>12.747313</v>
      </c>
      <c r="E16" s="3">
        <f t="shared" si="3"/>
        <v>2</v>
      </c>
      <c r="F16">
        <f t="shared" si="4"/>
        <v>96</v>
      </c>
      <c r="G16">
        <f t="shared" si="5"/>
        <v>9363933184</v>
      </c>
    </row>
    <row r="17" spans="1:7" x14ac:dyDescent="0.25">
      <c r="A17" t="s">
        <v>50</v>
      </c>
      <c r="B17" s="3">
        <f t="shared" si="0"/>
        <v>32</v>
      </c>
      <c r="C17" s="3">
        <f t="shared" si="1"/>
        <v>10</v>
      </c>
      <c r="D17" s="4">
        <f t="shared" si="2"/>
        <v>11.719063999999999</v>
      </c>
      <c r="E17" s="3">
        <f t="shared" si="3"/>
        <v>0</v>
      </c>
      <c r="F17">
        <f t="shared" si="4"/>
        <v>96</v>
      </c>
      <c r="G17">
        <f t="shared" si="5"/>
        <v>9363955864</v>
      </c>
    </row>
    <row r="18" spans="1:7" x14ac:dyDescent="0.25">
      <c r="A18" t="s">
        <v>51</v>
      </c>
      <c r="B18" s="3">
        <f t="shared" si="0"/>
        <v>32</v>
      </c>
      <c r="C18" s="3">
        <f t="shared" si="1"/>
        <v>10</v>
      </c>
      <c r="D18" s="4">
        <f t="shared" si="2"/>
        <v>11.485500999999999</v>
      </c>
      <c r="E18" s="3">
        <f t="shared" si="3"/>
        <v>1</v>
      </c>
      <c r="F18">
        <f t="shared" si="4"/>
        <v>96</v>
      </c>
      <c r="G18">
        <f t="shared" si="5"/>
        <v>9363955928</v>
      </c>
    </row>
    <row r="19" spans="1:7" x14ac:dyDescent="0.25">
      <c r="A19" t="s">
        <v>52</v>
      </c>
      <c r="B19" s="3">
        <f t="shared" si="0"/>
        <v>32</v>
      </c>
      <c r="C19" s="3">
        <f t="shared" si="1"/>
        <v>10</v>
      </c>
      <c r="D19" s="4">
        <f t="shared" si="2"/>
        <v>12.994666</v>
      </c>
      <c r="E19" s="3">
        <f t="shared" si="3"/>
        <v>2</v>
      </c>
      <c r="F19">
        <f t="shared" si="4"/>
        <v>96</v>
      </c>
      <c r="G19">
        <f t="shared" si="5"/>
        <v>9363956160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64.044222000000005</v>
      </c>
      <c r="D2" s="1">
        <f ca="1">OFFSET('data-integrated'!D$1,(ROW()-1)*3-1,0)</f>
        <v>65.227554999999995</v>
      </c>
      <c r="E2" s="1">
        <f ca="1">OFFSET('data-integrated'!D$1,(ROW()-1)*3-0,0)</f>
        <v>61.047870000000003</v>
      </c>
      <c r="F2" s="1">
        <f ca="1">_xlfn.STDEV.P(C2:E2)</f>
        <v>1.759045479672867</v>
      </c>
      <c r="G2" s="1">
        <f ca="1">AVERAGE(C2:E2)</f>
        <v>63.439882333333323</v>
      </c>
      <c r="H2" s="1">
        <f ca="1">OFFSET('data-integrated'!F$1,(ROW()-1)*3-2,0)</f>
        <v>96</v>
      </c>
      <c r="I2" s="1">
        <f ca="1">OFFSET('data-integrated'!$G$1,(ROW()-1)*3-2,0)</f>
        <v>9391343792</v>
      </c>
      <c r="J2" s="1">
        <f ca="1">OFFSET('data-integrated'!$G$1,(ROW()-1)*3-1,0)</f>
        <v>9363911216</v>
      </c>
      <c r="K2" s="1">
        <f ca="1">OFFSET('data-integrated'!$G$1,(ROW()-1)*3-0,0)</f>
        <v>9363942168</v>
      </c>
      <c r="L2" s="1">
        <f ca="1">_xlfn.STDEV.P(I2:K2)</f>
        <v>12924551.064025637</v>
      </c>
      <c r="M2" s="1">
        <f ca="1">AVERAGE(I2:K2)</f>
        <v>9373065725.333334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10</v>
      </c>
      <c r="C3" s="1">
        <f ca="1">OFFSET('data-integrated'!D$1,(ROW()-1)*3-2,0)</f>
        <v>28.420489</v>
      </c>
      <c r="D3" s="1">
        <f ca="1">OFFSET('data-integrated'!D$1,(ROW()-1)*3-1,0)</f>
        <v>28.843382999999999</v>
      </c>
      <c r="E3" s="1">
        <f ca="1">OFFSET('data-integrated'!D$1,(ROW()-1)*3-0,0)</f>
        <v>28.525355999999999</v>
      </c>
      <c r="F3" s="1">
        <f t="shared" ref="F3:F66" ca="1" si="0">_xlfn.STDEV.P(C3:E3)</f>
        <v>0.17980779727685761</v>
      </c>
      <c r="G3" s="1">
        <f t="shared" ref="G3:G66" ca="1" si="1">AVERAGE(C3:E3)</f>
        <v>28.59640933333333</v>
      </c>
      <c r="H3" s="1">
        <f ca="1">OFFSET('data-integrated'!F$1,(ROW()-1)*3-2,0)</f>
        <v>96</v>
      </c>
      <c r="I3" s="1">
        <f ca="1">OFFSET('data-integrated'!$G$1,(ROW()-1)*3-2,0)</f>
        <v>9363944648</v>
      </c>
      <c r="J3" s="1">
        <f ca="1">OFFSET('data-integrated'!$G$1,(ROW()-1)*3-1,0)</f>
        <v>9363944712</v>
      </c>
      <c r="K3" s="1">
        <f ca="1">OFFSET('data-integrated'!$G$1,(ROW()-1)*3-0,0)</f>
        <v>9363944744</v>
      </c>
      <c r="L3" s="1">
        <f t="shared" ref="L3:L66" ca="1" si="2">_xlfn.STDEV.P(I3:K3)</f>
        <v>39.911012125588712</v>
      </c>
      <c r="M3" s="1">
        <f t="shared" ref="M3:M66" ca="1" si="3">AVERAGE(I3:K3)</f>
        <v>9363944701.333334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10</v>
      </c>
      <c r="C4" s="1">
        <f ca="1">OFFSET('data-integrated'!D$1,(ROW()-1)*3-2,0)</f>
        <v>15.886436</v>
      </c>
      <c r="D4" s="1">
        <f ca="1">OFFSET('data-integrated'!D$1,(ROW()-1)*3-1,0)</f>
        <v>16.792694999999998</v>
      </c>
      <c r="E4" s="1">
        <f ca="1">OFFSET('data-integrated'!D$1,(ROW()-1)*3-0,0)</f>
        <v>16.557341000000001</v>
      </c>
      <c r="F4" s="1">
        <f t="shared" ca="1" si="0"/>
        <v>0.38395752071492922</v>
      </c>
      <c r="G4" s="1">
        <f t="shared" ca="1" si="1"/>
        <v>16.412157333333333</v>
      </c>
      <c r="H4" s="1">
        <f ca="1">OFFSET('data-integrated'!F$1,(ROW()-1)*3-2,0)</f>
        <v>96</v>
      </c>
      <c r="I4" s="1">
        <f ca="1">OFFSET('data-integrated'!$G$1,(ROW()-1)*3-2,0)</f>
        <v>9363947008</v>
      </c>
      <c r="J4" s="1">
        <f ca="1">OFFSET('data-integrated'!$G$1,(ROW()-1)*3-1,0)</f>
        <v>9363947080</v>
      </c>
      <c r="K4" s="1">
        <f ca="1">OFFSET('data-integrated'!$G$1,(ROW()-1)*3-0,0)</f>
        <v>9363947080</v>
      </c>
      <c r="L4" s="1">
        <f t="shared" ca="1" si="2"/>
        <v>33.941125496954278</v>
      </c>
      <c r="M4" s="1">
        <f t="shared" ca="1" si="3"/>
        <v>9363947056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10</v>
      </c>
      <c r="C5" s="1">
        <f ca="1">OFFSET('data-integrated'!D$1,(ROW()-1)*3-2,0)</f>
        <v>11.154356999999999</v>
      </c>
      <c r="D5" s="1">
        <f ca="1">OFFSET('data-integrated'!D$1,(ROW()-1)*3-1,0)</f>
        <v>9.6788729999999994</v>
      </c>
      <c r="E5" s="1">
        <f ca="1">OFFSET('data-integrated'!D$1,(ROW()-1)*3-0,0)</f>
        <v>9.8012739999999994</v>
      </c>
      <c r="F5" s="1">
        <f t="shared" ca="1" si="0"/>
        <v>0.66856967092658992</v>
      </c>
      <c r="G5" s="1">
        <f t="shared" ca="1" si="1"/>
        <v>10.211501333333333</v>
      </c>
      <c r="H5" s="1">
        <f ca="1">OFFSET('data-integrated'!F$1,(ROW()-1)*3-2,0)</f>
        <v>96</v>
      </c>
      <c r="I5" s="1">
        <f ca="1">OFFSET('data-integrated'!$G$1,(ROW()-1)*3-2,0)</f>
        <v>9363952360</v>
      </c>
      <c r="J5" s="1">
        <f ca="1">OFFSET('data-integrated'!$G$1,(ROW()-1)*3-1,0)</f>
        <v>9363952768</v>
      </c>
      <c r="K5" s="1">
        <f ca="1">OFFSET('data-integrated'!$G$1,(ROW()-1)*3-0,0)</f>
        <v>9363952736</v>
      </c>
      <c r="L5" s="1">
        <f t="shared" ca="1" si="2"/>
        <v>185.25178061822299</v>
      </c>
      <c r="M5" s="1">
        <f t="shared" ca="1" si="3"/>
        <v>9363952621.333334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10</v>
      </c>
      <c r="C6" s="1">
        <f ca="1">OFFSET('data-integrated'!D$1,(ROW()-1)*3-2,0)</f>
        <v>8.2334180000000003</v>
      </c>
      <c r="D6" s="1">
        <f ca="1">OFFSET('data-integrated'!D$1,(ROW()-1)*3-1,0)</f>
        <v>7.992146</v>
      </c>
      <c r="E6" s="1">
        <f ca="1">OFFSET('data-integrated'!D$1,(ROW()-1)*3-0,0)</f>
        <v>12.747313</v>
      </c>
      <c r="F6" s="1">
        <f t="shared" ca="1" si="0"/>
        <v>2.1869581474148645</v>
      </c>
      <c r="G6" s="1">
        <f t="shared" ca="1" si="1"/>
        <v>9.6576256666666662</v>
      </c>
      <c r="H6" s="1">
        <f ca="1">OFFSET('data-integrated'!F$1,(ROW()-1)*3-2,0)</f>
        <v>96</v>
      </c>
      <c r="I6" s="1">
        <f ca="1">OFFSET('data-integrated'!$G$1,(ROW()-1)*3-2,0)</f>
        <v>9363963024</v>
      </c>
      <c r="J6" s="1">
        <f ca="1">OFFSET('data-integrated'!$G$1,(ROW()-1)*3-1,0)</f>
        <v>9363963280</v>
      </c>
      <c r="K6" s="1">
        <f ca="1">OFFSET('data-integrated'!$G$1,(ROW()-1)*3-0,0)</f>
        <v>9363933184</v>
      </c>
      <c r="L6" s="1">
        <f t="shared" ca="1" si="2"/>
        <v>14127.437260719142</v>
      </c>
      <c r="M6" s="1">
        <f t="shared" ca="1" si="3"/>
        <v>9363953162.666666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10</v>
      </c>
      <c r="C7" s="1">
        <f ca="1">OFFSET('data-integrated'!D$1,(ROW()-1)*3-2,0)</f>
        <v>11.719063999999999</v>
      </c>
      <c r="D7" s="1">
        <f ca="1">OFFSET('data-integrated'!D$1,(ROW()-1)*3-1,0)</f>
        <v>11.485500999999999</v>
      </c>
      <c r="E7" s="1">
        <f ca="1">OFFSET('data-integrated'!D$1,(ROW()-1)*3-0,0)</f>
        <v>12.994666</v>
      </c>
      <c r="F7" s="1">
        <f t="shared" ca="1" si="0"/>
        <v>0.66326558570270799</v>
      </c>
      <c r="G7" s="1">
        <f t="shared" ca="1" si="1"/>
        <v>12.066410333333332</v>
      </c>
      <c r="H7" s="1">
        <f ca="1">OFFSET('data-integrated'!F$1,(ROW()-1)*3-2,0)</f>
        <v>96</v>
      </c>
      <c r="I7" s="1">
        <f ca="1">OFFSET('data-integrated'!$G$1,(ROW()-1)*3-2,0)</f>
        <v>9363955864</v>
      </c>
      <c r="J7" s="1">
        <f ca="1">OFFSET('data-integrated'!$G$1,(ROW()-1)*3-1,0)</f>
        <v>9363955928</v>
      </c>
      <c r="K7" s="1">
        <f ca="1">OFFSET('data-integrated'!$G$1,(ROW()-1)*3-0,0)</f>
        <v>9363956160</v>
      </c>
      <c r="L7" s="1">
        <f t="shared" ca="1" si="2"/>
        <v>127.16393618737455</v>
      </c>
      <c r="M7" s="1">
        <f t="shared" ca="1" si="3"/>
        <v>9363955984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9" workbookViewId="0">
      <selection activeCell="A33" sqref="A33:E3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deinterlac'!G6</f>
        <v>86.488313333333338</v>
      </c>
      <c r="C2">
        <f ca="1">'data-base deinterlac'!M6</f>
        <v>9363810658.666666</v>
      </c>
      <c r="D2">
        <f ca="1">'data-integrated deinterlaced'!G2</f>
        <v>63.439882333333323</v>
      </c>
      <c r="E2">
        <f ca="1">'data-integrated deinterlaced'!M2</f>
        <v>9373065725.333334</v>
      </c>
    </row>
    <row r="3" spans="1:5" x14ac:dyDescent="0.25">
      <c r="A3">
        <f>A2*2</f>
        <v>2</v>
      </c>
      <c r="B3">
        <f ca="1">B2</f>
        <v>86.488313333333338</v>
      </c>
      <c r="C3">
        <f ca="1">C2</f>
        <v>9363810658.666666</v>
      </c>
      <c r="D3">
        <f ca="1">'data-integrated deinterlaced'!G3</f>
        <v>28.59640933333333</v>
      </c>
      <c r="E3">
        <f ca="1">'data-integrated deinterlaced'!M3</f>
        <v>9363944701.333334</v>
      </c>
    </row>
    <row r="5" spans="1:5" x14ac:dyDescent="0.25">
      <c r="A5">
        <f>A3*2</f>
        <v>4</v>
      </c>
      <c r="B5">
        <f ca="1">B3</f>
        <v>86.488313333333338</v>
      </c>
      <c r="C5">
        <f ca="1">C3</f>
        <v>9363810658.666666</v>
      </c>
      <c r="D5">
        <f ca="1">'data-integrated deinterlaced'!G4</f>
        <v>16.412157333333333</v>
      </c>
      <c r="E5">
        <f ca="1">'data-integrated deinterlaced'!M4</f>
        <v>9363947056</v>
      </c>
    </row>
    <row r="9" spans="1:5" x14ac:dyDescent="0.25">
      <c r="A9">
        <f>A5*2</f>
        <v>8</v>
      </c>
      <c r="B9">
        <f ca="1">B5</f>
        <v>86.488313333333338</v>
      </c>
      <c r="C9">
        <f ca="1">C5</f>
        <v>9363810658.666666</v>
      </c>
      <c r="D9">
        <f ca="1">'data-integrated deinterlaced'!G5</f>
        <v>10.211501333333333</v>
      </c>
      <c r="E9">
        <f ca="1">'data-integrated deinterlaced'!M5</f>
        <v>9363952621.333334</v>
      </c>
    </row>
    <row r="17" spans="1:5" x14ac:dyDescent="0.25">
      <c r="A17">
        <f>A9*2</f>
        <v>16</v>
      </c>
      <c r="B17">
        <f ca="1">B9</f>
        <v>86.488313333333338</v>
      </c>
      <c r="C17">
        <f ca="1">C9</f>
        <v>9363810658.666666</v>
      </c>
      <c r="D17">
        <f ca="1">'data-integrated deinterlaced'!G6</f>
        <v>9.6576256666666662</v>
      </c>
      <c r="E17">
        <f ca="1">'data-integrated deinterlaced'!M6</f>
        <v>9363953162.666666</v>
      </c>
    </row>
    <row r="33" spans="1:5" x14ac:dyDescent="0.25">
      <c r="A33">
        <f>A17*2</f>
        <v>32</v>
      </c>
      <c r="B33">
        <f ca="1">B17</f>
        <v>86.488313333333338</v>
      </c>
      <c r="C33">
        <f ca="1">C17</f>
        <v>9363810658.666666</v>
      </c>
      <c r="D33">
        <f ca="1">'data-integrated deinterlaced'!G7</f>
        <v>12.066410333333332</v>
      </c>
      <c r="E33">
        <f ca="1">'data-integrated deinterlaced'!M7</f>
        <v>9363955984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2015-11-06T12:32:47Z</dcterms:modified>
</cp:coreProperties>
</file>