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5" i="28" s="1"/>
  <c r="A9" i="28" s="1"/>
  <c r="A17" i="28" s="1"/>
  <c r="A33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33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5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17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9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G10" i="27" s="1"/>
  <c r="B2" i="28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L8" i="27" l="1"/>
  <c r="L10" i="27"/>
  <c r="M9" i="27"/>
  <c r="G9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C2" i="28" s="1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17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5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33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9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5" i="28" s="1"/>
  <c r="C9" i="28" s="1"/>
  <c r="C17" i="28" s="1"/>
  <c r="C33" i="28" s="1"/>
  <c r="B3" i="28"/>
  <c r="B5" i="28" s="1"/>
  <c r="B9" i="28" s="1"/>
  <c r="B17" i="28" s="1"/>
  <c r="B33" i="28" s="1"/>
</calcChain>
</file>

<file path=xl/sharedStrings.xml><?xml version="1.0" encoding="utf-8"?>
<sst xmlns="http://schemas.openxmlformats.org/spreadsheetml/2006/main" count="86" uniqueCount="65">
  <si>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</si>
  <si>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</si>
  <si>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</si>
  <si>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</si>
  <si>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</si>
  <si>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</si>
  <si>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</si>
  <si>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</si>
  <si>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</si>
  <si>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</si>
  <si>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</si>
  <si>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</si>
  <si>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</si>
  <si>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</si>
  <si>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</si>
  <si>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</si>
  <si>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</si>
  <si>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</si>
  <si>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45.148001s</t>
  </si>
  <si>
    <t>Execution time with 1 threads, and 2 columns is 0.013669s in iteration 0. 3 PLIs cached. Memory used: 1116568360.</t>
  </si>
  <si>
    <t>Execution time with 1 threads, and 2 columns is 0.000288s in iteration 1. 3 PLIs cached. Memory used: 764723800.</t>
  </si>
  <si>
    <t>Execution time with 1 threads, and 2 columns is 0.000415s in iteration 2. 3 PLIs cached. Memory used: 764726376.</t>
  </si>
  <si>
    <t>Execution time with 1 threads, and 4 columns is 0.317364s in iteration 0. 9 PLIs cached. Memory used: 785444536.</t>
  </si>
  <si>
    <t>Execution time with 1 threads, and 4 columns is 0.208247s in iteration 1. 9 PLIs cached. Memory used: 785437688.</t>
  </si>
  <si>
    <t>Execution time with 1 threads, and 4 columns is 0.289069s in iteration 2. 9 PLIs cached. Memory used: 785439144.</t>
  </si>
  <si>
    <t>Execution time with 1 threads, and 6 columns is 0.862739s in iteration 0. 22 PLIs cached. Memory used: 833166672.</t>
  </si>
  <si>
    <t>Execution time with 1 threads, and 6 columns is 0.591206s in iteration 1. 22 PLIs cached. Memory used: 833171560.</t>
  </si>
  <si>
    <t>Execution time with 1 threads, and 6 columns is 0.624096s in iteration 2. 22 PLIs cached. Memory used: 833176312.</t>
  </si>
  <si>
    <t>Execution time with 1 threads, and 8 columns is 1.817448s in iteration 0. 72 PLIs cached. Memory used: 987080488.</t>
  </si>
  <si>
    <t>Execution time with 1 threads, and 8 columns is 2.119126s in iteration 1. 72 PLIs cached. Memory used: 987083704.</t>
  </si>
  <si>
    <t>Execution time with 1 threads, and 8 columns is 2.012626s in iteration 2. 72 PLIs cached. Memory used: 987086808.</t>
  </si>
  <si>
    <t>Execution time with 1 threads, and 10 columns is 6.843967s in iteration 0. 172 PLIs cached. Memory used: 1437816272.</t>
  </si>
  <si>
    <t>Execution time with 1 threads, and 10 columns is 6.749213s in iteration 1. 172 PLIs cached. Memory used: 1437821136.</t>
  </si>
  <si>
    <t>Execution time with 1 threads, and 10 columns is 6.732278s in iteration 2. 172 PLIs cached. Memory used: 1437825600.</t>
  </si>
  <si>
    <t>Execution time with 1 threads, and 12 columns is 12.691216s in iteration 0. 401 PLIs cached. Memory used: 2112799464.</t>
  </si>
  <si>
    <t>Execution time with 1 threads, and 12 columns is 12.397386s in iteration 1. 401 PLIs cached. Memory used: 2112805288.</t>
  </si>
  <si>
    <t>Execution time with 1 threads, and 12 columns is 12.384512s in iteration 2. 401 PLIs cached. Memory used: 2112811112.</t>
  </si>
  <si>
    <t>Execution time with 1 threads, and 14 columns is 26.732478s in iteration 0. 981 PLIs cached. Memory used: 3627297576.</t>
  </si>
  <si>
    <t>Execution time with 1 threads, and 14 columns is 27.152077s in iteration 1. 981 PLIs cached. Memory used: 3627302040.</t>
  </si>
  <si>
    <t>Execution time with 1 threads, and 14 columns is 27.307919s in iteration 2. 981 PLIs cached. Memory used: 3627306504.</t>
  </si>
  <si>
    <t>Execution time with 1 threads, and 16 columns is 84.806505s in iteration 0. 3710 PLIs cached. Memory used: 10090168760.</t>
  </si>
  <si>
    <t>Execution time with 1 threads, and 16 columns is 84.963143s in iteration 1. 3710 PLIs cached. Memory used: 10090164112.</t>
  </si>
  <si>
    <t>Execution time with 1 threads, and 16 columns is 86.449622s in iteration 2. 3710 PLIs cached. Memory used: 10090164112.</t>
  </si>
  <si>
    <t>Execution time with 1 threads, and 18 columns is 129.978455s in iteration 0. 10701 PLIs cached. Memory used: 11171535624.</t>
  </si>
  <si>
    <t>Execution time with 1 threads, and 18 columns is 147.260922s in iteration 1. 10701 PLIs cached. Memory used: 11171615400.</t>
  </si>
  <si>
    <t xml:space="preserve">Execution time with 1 threads, and 18 columns is 138.155099s in iteration 2. 10701 PLIs cached. Memory used: 11171615400. </t>
  </si>
  <si>
    <t>PLI build took: 45.943119s</t>
  </si>
  <si>
    <t>Execution time with 1 threads, and 18 columns is 66.535143s in iteration 0. 10701 PLIs cached. Memory used: 11204151640.</t>
  </si>
  <si>
    <t>Execution time with 1 threads, and 18 columns is 70.810635s in iteration 1. 10701 PLIs cached. Memory used: 11173265008.</t>
  </si>
  <si>
    <t>Execution time with 1 threads, and 18 columns is 68.574566s in iteration 2. 10701 PLIs cached. Memory used: 11173265208.</t>
  </si>
  <si>
    <t>Execution time with 2 threads, and 18 columns is 39.558879s in iteration 0. 10701 PLIs cached. Memory used: 11173266904.</t>
  </si>
  <si>
    <t>Execution time with 2 threads, and 18 columns is 40.868689s in iteration 1. 10701 PLIs cached. Memory used: 11173266856.</t>
  </si>
  <si>
    <t>Execution time with 2 threads, and 18 columns is 39.556493s in iteration 2. 10701 PLIs cached. Memory used: 11173266976.</t>
  </si>
  <si>
    <t>Execution time with 4 threads, and 18 columns is 27.395403s in iteration 0. 10701 PLIs cached. Memory used: 11173269592.</t>
  </si>
  <si>
    <t>Execution time with 4 threads, and 18 columns is 29.435412s in iteration 1. 10701 PLIs cached. Memory used: 11173269816.</t>
  </si>
  <si>
    <t>Execution time with 4 threads, and 18 columns is 28.100789s in iteration 2. 10701 PLIs cached. Memory used: 11173269576.</t>
  </si>
  <si>
    <t>Execution time with 8 threads, and 18 columns is 22.913552s in iteration 0. 10701 PLIs cached. Memory used: 11173274728.</t>
  </si>
  <si>
    <t>Execution time with 8 threads, and 18 columns is 24.027286s in iteration 1. 10701 PLIs cached. Memory used: 11173274768.</t>
  </si>
  <si>
    <t>Execution time with 8 threads, and 18 columns is 24.694960s in iteration 2. 10701 PLIs cached. Memory used: 11173277624.</t>
  </si>
  <si>
    <t>Execution time with 16 threads, and 18 columns is 21.897263s in iteration 0. 10701 PLIs cached. Memory used: 11173288192.</t>
  </si>
  <si>
    <t>Execution time with 16 threads, and 18 columns is 21.919302s in iteration 1. 10701 PLIs cached. Memory used: 11173288120.</t>
  </si>
  <si>
    <t>Execution time with 16 threads, and 18 columns is 21.988686s in iteration 2. 10701 PLIs cached. Memory used: 11173288288.</t>
  </si>
  <si>
    <t>Execution time with 32 threads, and 18 columns is 21.418849s in iteration 0. 10701 PLIs cached. Memory used: 11173309104.</t>
  </si>
  <si>
    <t>Execution time with 32 threads, and 18 columns is 21.822268s in iteration 1. 10701 PLIs cached. Memory used: 11173309440.</t>
  </si>
  <si>
    <t xml:space="preserve">Execution time with 32 threads, and 18 columns is 22.861284s in iteration 2. 10701 PLIs cached. Memory used: 11173309288.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</si>
</sst>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integrate!$B$2:$B$33</c:f>
              <c:numCache>
                <c:formatCode>General</c:formatCode>
                <c:ptCount val="32"/>
                <c:pt idx="0">
                  <c:v>138.46482533333332</c:v>
                </c:pt>
                <c:pt idx="1">
                  <c:v>138.46482533333332</c:v>
                </c:pt>
                <c:pt idx="3">
                  <c:v>138.46482533333332</c:v>
                </c:pt>
                <c:pt idx="7">
                  <c:v>138.46482533333332</c:v>
                </c:pt>
                <c:pt idx="15">
                  <c:v>138.46482533333332</c:v>
                </c:pt>
                <c:pt idx="31">
                  <c:v>138.46482533333332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integrate!$D$2:$D$33</c:f>
              <c:numCache>
                <c:formatCode>General</c:formatCode>
                <c:ptCount val="32"/>
                <c:pt idx="0">
                  <c:v>68.640114666666662</c:v>
                </c:pt>
                <c:pt idx="1">
                  <c:v>39.994687000000006</c:v>
                </c:pt>
                <c:pt idx="3">
                  <c:v>28.310534666666666</c:v>
                </c:pt>
                <c:pt idx="7">
                  <c:v>23.87859933333333</c:v>
                </c:pt>
                <c:pt idx="15">
                  <c:v>21.935083666666667</c:v>
                </c:pt>
                <c:pt idx="31">
                  <c:v>22.034133666666666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integrate!$C$2:$C$33</c:f>
              <c:numCache>
                <c:formatCode>General</c:formatCode>
                <c:ptCount val="32"/>
                <c:pt idx="0">
                  <c:v>11171588808</c:v>
                </c:pt>
                <c:pt idx="1">
                  <c:v>11171588808</c:v>
                </c:pt>
                <c:pt idx="3">
                  <c:v>11171588808</c:v>
                </c:pt>
                <c:pt idx="7">
                  <c:v>11171588808</c:v>
                </c:pt>
                <c:pt idx="15">
                  <c:v>11171588808</c:v>
                </c:pt>
                <c:pt idx="31">
                  <c:v>11171588808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integrate!$E$2:$E$33</c:f>
              <c:numCache>
                <c:formatCode>General</c:formatCode>
                <c:ptCount val="32"/>
                <c:pt idx="0">
                  <c:v>11183560618.666666</c:v>
                </c:pt>
                <c:pt idx="1">
                  <c:v>11173266912</c:v>
                </c:pt>
                <c:pt idx="3">
                  <c:v>11173269661.333334</c:v>
                </c:pt>
                <c:pt idx="7">
                  <c:v>11173275706.666666</c:v>
                </c:pt>
                <c:pt idx="15">
                  <c:v>11173288200</c:v>
                </c:pt>
                <c:pt idx="31">
                  <c:v>11173309277.333334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63437065953537"/>
              <c:y val="0.19097317411606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28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1.3669000000000001E-2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1116568360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2.8800000000000001E-4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764723800</v>
      </c>
    </row>
    <row r="4" spans="1:7" x14ac:dyDescent="0.25">
      <c r="A4" t="s">
        <v>21</v>
      </c>
      <c r="B4" s="3">
        <f t="shared" si="0"/>
        <v>1</v>
      </c>
      <c r="C4" s="3">
        <f t="shared" si="1"/>
        <v>2</v>
      </c>
      <c r="D4" s="4">
        <f t="shared" si="2"/>
        <v>4.15E-4</v>
      </c>
      <c r="E4" s="3">
        <f t="shared" si="3"/>
        <v>2</v>
      </c>
      <c r="F4">
        <f t="shared" si="4"/>
        <v>3</v>
      </c>
      <c r="G4">
        <f t="shared" si="5"/>
        <v>764726376</v>
      </c>
    </row>
    <row r="5" spans="1:7" x14ac:dyDescent="0.25">
      <c r="A5" t="s">
        <v>22</v>
      </c>
      <c r="B5" s="3">
        <f t="shared" si="0"/>
        <v>1</v>
      </c>
      <c r="C5" s="3">
        <f t="shared" si="1"/>
        <v>4</v>
      </c>
      <c r="D5" s="4">
        <f t="shared" si="2"/>
        <v>0.31736399999999998</v>
      </c>
      <c r="E5" s="3">
        <f t="shared" si="3"/>
        <v>0</v>
      </c>
      <c r="F5">
        <f t="shared" si="4"/>
        <v>9</v>
      </c>
      <c r="G5">
        <f t="shared" si="5"/>
        <v>785444536</v>
      </c>
    </row>
    <row r="6" spans="1:7" x14ac:dyDescent="0.25">
      <c r="A6" t="s">
        <v>23</v>
      </c>
      <c r="B6" s="3">
        <f t="shared" si="0"/>
        <v>1</v>
      </c>
      <c r="C6" s="3">
        <f t="shared" si="1"/>
        <v>4</v>
      </c>
      <c r="D6" s="4">
        <f t="shared" si="2"/>
        <v>0.20824699999999999</v>
      </c>
      <c r="E6" s="3">
        <f t="shared" si="3"/>
        <v>1</v>
      </c>
      <c r="F6">
        <f t="shared" si="4"/>
        <v>9</v>
      </c>
      <c r="G6">
        <f t="shared" si="5"/>
        <v>785437688</v>
      </c>
    </row>
    <row r="7" spans="1:7" x14ac:dyDescent="0.25">
      <c r="A7" t="s">
        <v>24</v>
      </c>
      <c r="B7" s="3">
        <f t="shared" si="0"/>
        <v>1</v>
      </c>
      <c r="C7" s="3">
        <f t="shared" si="1"/>
        <v>4</v>
      </c>
      <c r="D7" s="4">
        <f t="shared" si="2"/>
        <v>0.28906900000000002</v>
      </c>
      <c r="E7" s="3">
        <f t="shared" si="3"/>
        <v>2</v>
      </c>
      <c r="F7">
        <f t="shared" si="4"/>
        <v>9</v>
      </c>
      <c r="G7">
        <f t="shared" si="5"/>
        <v>785439144</v>
      </c>
    </row>
    <row r="8" spans="1:7" x14ac:dyDescent="0.25">
      <c r="A8" t="s">
        <v>25</v>
      </c>
      <c r="B8" s="3">
        <f t="shared" si="0"/>
        <v>1</v>
      </c>
      <c r="C8" s="3">
        <f t="shared" si="1"/>
        <v>6</v>
      </c>
      <c r="D8" s="4">
        <f t="shared" si="2"/>
        <v>0.86273900000000003</v>
      </c>
      <c r="E8" s="3">
        <f t="shared" si="3"/>
        <v>0</v>
      </c>
      <c r="F8">
        <f t="shared" si="4"/>
        <v>22</v>
      </c>
      <c r="G8">
        <f t="shared" si="5"/>
        <v>833166672</v>
      </c>
    </row>
    <row r="9" spans="1:7" x14ac:dyDescent="0.25">
      <c r="A9" t="s">
        <v>26</v>
      </c>
      <c r="B9" s="3">
        <f t="shared" si="0"/>
        <v>1</v>
      </c>
      <c r="C9" s="3">
        <f t="shared" si="1"/>
        <v>6</v>
      </c>
      <c r="D9" s="4">
        <f t="shared" si="2"/>
        <v>0.59120600000000001</v>
      </c>
      <c r="E9" s="3">
        <f t="shared" si="3"/>
        <v>1</v>
      </c>
      <c r="F9">
        <f t="shared" si="4"/>
        <v>22</v>
      </c>
      <c r="G9">
        <f t="shared" si="5"/>
        <v>833171560</v>
      </c>
    </row>
    <row r="10" spans="1:7" x14ac:dyDescent="0.25">
      <c r="A10" t="s">
        <v>27</v>
      </c>
      <c r="B10" s="3">
        <f t="shared" si="0"/>
        <v>1</v>
      </c>
      <c r="C10" s="3">
        <f t="shared" si="1"/>
        <v>6</v>
      </c>
      <c r="D10" s="4">
        <f t="shared" si="2"/>
        <v>0.62409599999999998</v>
      </c>
      <c r="E10" s="3">
        <f t="shared" si="3"/>
        <v>2</v>
      </c>
      <c r="F10">
        <f t="shared" si="4"/>
        <v>22</v>
      </c>
      <c r="G10">
        <f t="shared" si="5"/>
        <v>833176312</v>
      </c>
    </row>
    <row r="11" spans="1:7" x14ac:dyDescent="0.25">
      <c r="A11" t="s">
        <v>28</v>
      </c>
      <c r="B11" s="3">
        <f t="shared" si="0"/>
        <v>1</v>
      </c>
      <c r="C11" s="3">
        <f t="shared" si="1"/>
        <v>8</v>
      </c>
      <c r="D11" s="4">
        <f t="shared" si="2"/>
        <v>1.817448</v>
      </c>
      <c r="E11" s="3">
        <f t="shared" si="3"/>
        <v>0</v>
      </c>
      <c r="F11">
        <f t="shared" si="4"/>
        <v>72</v>
      </c>
      <c r="G11">
        <f t="shared" si="5"/>
        <v>987080488</v>
      </c>
    </row>
    <row r="12" spans="1:7" x14ac:dyDescent="0.25">
      <c r="A12" t="s">
        <v>29</v>
      </c>
      <c r="B12" s="3">
        <f t="shared" si="0"/>
        <v>1</v>
      </c>
      <c r="C12" s="3">
        <f t="shared" si="1"/>
        <v>8</v>
      </c>
      <c r="D12" s="4">
        <f t="shared" si="2"/>
        <v>2.1191260000000001</v>
      </c>
      <c r="E12" s="3">
        <f t="shared" si="3"/>
        <v>1</v>
      </c>
      <c r="F12">
        <f t="shared" si="4"/>
        <v>72</v>
      </c>
      <c r="G12">
        <f t="shared" si="5"/>
        <v>987083704</v>
      </c>
    </row>
    <row r="13" spans="1:7" x14ac:dyDescent="0.25">
      <c r="A13" t="s">
        <v>30</v>
      </c>
      <c r="B13" s="3">
        <f t="shared" si="0"/>
        <v>1</v>
      </c>
      <c r="C13" s="3">
        <f t="shared" si="1"/>
        <v>8</v>
      </c>
      <c r="D13" s="4">
        <f t="shared" si="2"/>
        <v>2.012626</v>
      </c>
      <c r="E13" s="3">
        <f t="shared" si="3"/>
        <v>2</v>
      </c>
      <c r="F13">
        <f t="shared" si="4"/>
        <v>72</v>
      </c>
      <c r="G13">
        <f t="shared" si="5"/>
        <v>987086808</v>
      </c>
    </row>
    <row r="14" spans="1:7" x14ac:dyDescent="0.25">
      <c r="A14" t="s">
        <v>31</v>
      </c>
      <c r="B14" s="3">
        <f t="shared" si="0"/>
        <v>1</v>
      </c>
      <c r="C14" s="3">
        <f t="shared" si="1"/>
        <v>10</v>
      </c>
      <c r="D14" s="4">
        <f t="shared" si="2"/>
        <v>6.8439670000000001</v>
      </c>
      <c r="E14" s="3">
        <f t="shared" si="3"/>
        <v>0</v>
      </c>
      <c r="F14">
        <f t="shared" si="4"/>
        <v>172</v>
      </c>
      <c r="G14">
        <f t="shared" si="5"/>
        <v>1437816272</v>
      </c>
    </row>
    <row r="15" spans="1:7" x14ac:dyDescent="0.25">
      <c r="A15" t="s">
        <v>32</v>
      </c>
      <c r="B15" s="3">
        <f t="shared" si="0"/>
        <v>1</v>
      </c>
      <c r="C15" s="3">
        <f t="shared" si="1"/>
        <v>10</v>
      </c>
      <c r="D15" s="4">
        <f t="shared" si="2"/>
        <v>6.7492130000000001</v>
      </c>
      <c r="E15" s="3">
        <f t="shared" si="3"/>
        <v>1</v>
      </c>
      <c r="F15">
        <f t="shared" si="4"/>
        <v>172</v>
      </c>
      <c r="G15">
        <f t="shared" si="5"/>
        <v>1437821136</v>
      </c>
    </row>
    <row r="16" spans="1:7" x14ac:dyDescent="0.25">
      <c r="A16" t="s">
        <v>33</v>
      </c>
      <c r="B16" s="3">
        <f t="shared" si="0"/>
        <v>1</v>
      </c>
      <c r="C16" s="3">
        <f t="shared" si="1"/>
        <v>10</v>
      </c>
      <c r="D16" s="4">
        <f t="shared" si="2"/>
        <v>6.732278</v>
      </c>
      <c r="E16" s="3">
        <f t="shared" si="3"/>
        <v>2</v>
      </c>
      <c r="F16">
        <f t="shared" si="4"/>
        <v>172</v>
      </c>
      <c r="G16">
        <f t="shared" si="5"/>
        <v>1437825600</v>
      </c>
    </row>
    <row r="17" spans="1:7" x14ac:dyDescent="0.25">
      <c r="A17" t="s">
        <v>34</v>
      </c>
      <c r="B17" s="3">
        <f t="shared" si="0"/>
        <v>1</v>
      </c>
      <c r="C17" s="3">
        <f t="shared" si="1"/>
        <v>12</v>
      </c>
      <c r="D17" s="4">
        <f t="shared" si="2"/>
        <v>12.691216000000001</v>
      </c>
      <c r="E17" s="3">
        <f t="shared" si="3"/>
        <v>0</v>
      </c>
      <c r="F17">
        <f t="shared" si="4"/>
        <v>401</v>
      </c>
      <c r="G17">
        <f t="shared" si="5"/>
        <v>2112799464</v>
      </c>
    </row>
    <row r="18" spans="1:7" x14ac:dyDescent="0.25">
      <c r="A18" t="s">
        <v>35</v>
      </c>
      <c r="B18" s="3">
        <f t="shared" si="0"/>
        <v>1</v>
      </c>
      <c r="C18" s="3">
        <f t="shared" si="1"/>
        <v>12</v>
      </c>
      <c r="D18" s="4">
        <f t="shared" si="2"/>
        <v>12.397385999999999</v>
      </c>
      <c r="E18" s="3">
        <f t="shared" si="3"/>
        <v>1</v>
      </c>
      <c r="F18">
        <f t="shared" si="4"/>
        <v>401</v>
      </c>
      <c r="G18">
        <f t="shared" si="5"/>
        <v>2112805288</v>
      </c>
    </row>
    <row r="19" spans="1:7" x14ac:dyDescent="0.25">
      <c r="A19" t="s">
        <v>36</v>
      </c>
      <c r="B19" s="3">
        <f t="shared" si="0"/>
        <v>1</v>
      </c>
      <c r="C19" s="3">
        <f t="shared" si="1"/>
        <v>12</v>
      </c>
      <c r="D19" s="4">
        <f t="shared" si="2"/>
        <v>12.384512000000001</v>
      </c>
      <c r="E19" s="3">
        <f t="shared" si="3"/>
        <v>2</v>
      </c>
      <c r="F19">
        <f t="shared" si="4"/>
        <v>401</v>
      </c>
      <c r="G19">
        <f t="shared" si="5"/>
        <v>2112811112</v>
      </c>
    </row>
    <row r="20" spans="1:7" x14ac:dyDescent="0.25">
      <c r="A20" t="s">
        <v>37</v>
      </c>
      <c r="B20" s="3">
        <f t="shared" si="0"/>
        <v>1</v>
      </c>
      <c r="C20" s="3">
        <f t="shared" si="1"/>
        <v>14</v>
      </c>
      <c r="D20" s="4">
        <f t="shared" si="2"/>
        <v>26.732478</v>
      </c>
      <c r="E20" s="3">
        <f t="shared" si="3"/>
        <v>0</v>
      </c>
      <c r="F20">
        <f t="shared" si="4"/>
        <v>981</v>
      </c>
      <c r="G20">
        <f t="shared" si="5"/>
        <v>3627297576</v>
      </c>
    </row>
    <row r="21" spans="1:7" x14ac:dyDescent="0.25">
      <c r="A21" t="s">
        <v>38</v>
      </c>
      <c r="B21" s="3">
        <f t="shared" si="0"/>
        <v>1</v>
      </c>
      <c r="C21" s="3">
        <f t="shared" si="1"/>
        <v>14</v>
      </c>
      <c r="D21" s="4">
        <f t="shared" si="2"/>
        <v>27.152076999999998</v>
      </c>
      <c r="E21" s="3">
        <f t="shared" si="3"/>
        <v>1</v>
      </c>
      <c r="F21">
        <f t="shared" si="4"/>
        <v>981</v>
      </c>
      <c r="G21">
        <f t="shared" si="5"/>
        <v>3627302040</v>
      </c>
    </row>
    <row r="22" spans="1:7" x14ac:dyDescent="0.25">
      <c r="A22" t="s">
        <v>39</v>
      </c>
      <c r="B22" s="3">
        <f t="shared" si="0"/>
        <v>1</v>
      </c>
      <c r="C22" s="3">
        <f t="shared" si="1"/>
        <v>14</v>
      </c>
      <c r="D22" s="4">
        <f t="shared" si="2"/>
        <v>27.307918999999998</v>
      </c>
      <c r="E22" s="3">
        <f t="shared" si="3"/>
        <v>2</v>
      </c>
      <c r="F22">
        <f t="shared" si="4"/>
        <v>981</v>
      </c>
      <c r="G22">
        <f t="shared" si="5"/>
        <v>3627306504</v>
      </c>
    </row>
    <row r="23" spans="1:7" x14ac:dyDescent="0.25">
      <c r="A23" t="s">
        <v>40</v>
      </c>
      <c r="B23" s="3">
        <f t="shared" si="0"/>
        <v>1</v>
      </c>
      <c r="C23" s="3">
        <f t="shared" si="1"/>
        <v>16</v>
      </c>
      <c r="D23" s="4">
        <f t="shared" si="2"/>
        <v>84.806505000000001</v>
      </c>
      <c r="E23" s="3">
        <f t="shared" si="3"/>
        <v>0</v>
      </c>
      <c r="F23">
        <f t="shared" si="4"/>
        <v>3710</v>
      </c>
      <c r="G23">
        <f t="shared" si="5"/>
        <v>10090168760</v>
      </c>
    </row>
    <row r="24" spans="1:7" x14ac:dyDescent="0.25">
      <c r="A24" t="s">
        <v>41</v>
      </c>
      <c r="B24" s="3">
        <f t="shared" si="0"/>
        <v>1</v>
      </c>
      <c r="C24" s="3">
        <f t="shared" si="1"/>
        <v>16</v>
      </c>
      <c r="D24" s="4">
        <f t="shared" si="2"/>
        <v>84.963143000000002</v>
      </c>
      <c r="E24" s="3">
        <f t="shared" si="3"/>
        <v>1</v>
      </c>
      <c r="F24">
        <f t="shared" si="4"/>
        <v>3710</v>
      </c>
      <c r="G24">
        <f t="shared" si="5"/>
        <v>10090164112</v>
      </c>
    </row>
    <row r="25" spans="1:7" x14ac:dyDescent="0.25">
      <c r="A25" t="s">
        <v>42</v>
      </c>
      <c r="B25" s="3">
        <f t="shared" si="0"/>
        <v>1</v>
      </c>
      <c r="C25" s="3">
        <f t="shared" si="1"/>
        <v>16</v>
      </c>
      <c r="D25" s="4">
        <f t="shared" si="2"/>
        <v>86.449622000000005</v>
      </c>
      <c r="E25" s="3">
        <f t="shared" si="3"/>
        <v>2</v>
      </c>
      <c r="F25">
        <f t="shared" si="4"/>
        <v>3710</v>
      </c>
      <c r="G25">
        <f t="shared" si="5"/>
        <v>10090164112</v>
      </c>
    </row>
    <row r="26" spans="1:7" x14ac:dyDescent="0.25">
      <c r="A26" t="s">
        <v>43</v>
      </c>
      <c r="B26" s="3">
        <f t="shared" si="0"/>
        <v>1</v>
      </c>
      <c r="C26" s="3">
        <f t="shared" si="1"/>
        <v>18</v>
      </c>
      <c r="D26" s="4">
        <f t="shared" si="2"/>
        <v>129.978455</v>
      </c>
      <c r="E26" s="3">
        <f t="shared" si="3"/>
        <v>0</v>
      </c>
      <c r="F26">
        <f t="shared" si="4"/>
        <v>10701</v>
      </c>
      <c r="G26">
        <f t="shared" si="5"/>
        <v>11171535624</v>
      </c>
    </row>
    <row r="27" spans="1:7" x14ac:dyDescent="0.25">
      <c r="A27" t="s">
        <v>44</v>
      </c>
      <c r="B27" s="3">
        <f t="shared" si="0"/>
        <v>1</v>
      </c>
      <c r="C27" s="3">
        <f t="shared" si="1"/>
        <v>18</v>
      </c>
      <c r="D27" s="4">
        <f t="shared" si="2"/>
        <v>147.26092199999999</v>
      </c>
      <c r="E27" s="3">
        <f t="shared" si="3"/>
        <v>1</v>
      </c>
      <c r="F27">
        <f t="shared" si="4"/>
        <v>10701</v>
      </c>
      <c r="G27">
        <f t="shared" si="5"/>
        <v>11171615400</v>
      </c>
    </row>
    <row r="28" spans="1:7" x14ac:dyDescent="0.25">
      <c r="A28" t="s">
        <v>45</v>
      </c>
      <c r="B28" s="3">
        <f t="shared" si="0"/>
        <v>1</v>
      </c>
      <c r="C28" s="3">
        <f t="shared" si="1"/>
        <v>18</v>
      </c>
      <c r="D28" s="4">
        <f t="shared" si="2"/>
        <v>138.15509900000001</v>
      </c>
      <c r="E28" s="3">
        <f t="shared" si="3"/>
        <v>2</v>
      </c>
      <c r="F28">
        <f t="shared" si="4"/>
        <v>10701</v>
      </c>
      <c r="G28">
        <f t="shared" si="5"/>
        <v>11171615400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G6" sqref="G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1.3669000000000001E-2</v>
      </c>
      <c r="D2" s="1">
        <f ca="1">OFFSET('data-base'!D$1,(ROW()-1)*3-1,0)</f>
        <v>2.8800000000000001E-4</v>
      </c>
      <c r="E2" s="1">
        <f ca="1">OFFSET('data-base'!D$1,(ROW()-1)*3-0,0)</f>
        <v>4.15E-4</v>
      </c>
      <c r="F2" s="1">
        <f ca="1">_xlfn.STDEV.P(C2:E2)</f>
        <v>6.2781437985725969E-3</v>
      </c>
      <c r="G2" s="1">
        <f ca="1">AVERAGE(C2:E2)</f>
        <v>4.790666666666667E-3</v>
      </c>
      <c r="H2" s="1">
        <f ca="1">OFFSET('data-base'!F$1,(ROW()-1)*3-2,0)</f>
        <v>3</v>
      </c>
      <c r="I2" s="1">
        <f ca="1">OFFSET('data-base'!$G$1,(ROW()-1)*3-2,0)</f>
        <v>1116568360</v>
      </c>
      <c r="J2" s="1">
        <f ca="1">OFFSET('data-base'!$G$1,(ROW()-1)*3-1,0)</f>
        <v>764723800</v>
      </c>
      <c r="K2" s="1">
        <f ca="1">OFFSET('data-base'!$G$1,(ROW()-1)*3-0,0)</f>
        <v>764726376</v>
      </c>
      <c r="L2" s="1">
        <f ca="1">_xlfn.STDEV.P(I2:K2)</f>
        <v>165860509.03404212</v>
      </c>
      <c r="M2" s="1">
        <f ca="1">AVERAGE(I2:K2)</f>
        <v>882006178.66666663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0.31736399999999998</v>
      </c>
      <c r="D3" s="1">
        <f ca="1">OFFSET('data-base'!D$1,(ROW()-1)*3-1,0)</f>
        <v>0.20824699999999999</v>
      </c>
      <c r="E3" s="1">
        <f ca="1">OFFSET('data-base'!D$1,(ROW()-1)*3-0,0)</f>
        <v>0.28906900000000002</v>
      </c>
      <c r="F3" s="1">
        <f t="shared" ref="F3:F66" ca="1" si="0">_xlfn.STDEV.P(C3:E3)</f>
        <v>4.6235294837025487E-2</v>
      </c>
      <c r="G3" s="1">
        <f t="shared" ref="G3:G66" ca="1" si="1">AVERAGE(C3:E3)</f>
        <v>0.27155999999999997</v>
      </c>
      <c r="H3" s="1">
        <f ca="1">OFFSET('data-base'!F$1,(ROW()-1)*3-2,0)</f>
        <v>9</v>
      </c>
      <c r="I3" s="1">
        <f ca="1">OFFSET('data-base'!$G$1,(ROW()-1)*3-2,0)</f>
        <v>785444536</v>
      </c>
      <c r="J3" s="1">
        <f ca="1">OFFSET('data-base'!$G$1,(ROW()-1)*3-1,0)</f>
        <v>785437688</v>
      </c>
      <c r="K3" s="1">
        <f ca="1">OFFSET('data-base'!$G$1,(ROW()-1)*3-0,0)</f>
        <v>785439144</v>
      </c>
      <c r="L3" s="1">
        <f t="shared" ref="L3:L66" ca="1" si="2">_xlfn.STDEV.P(I3:K3)</f>
        <v>2945.5937714944107</v>
      </c>
      <c r="M3" s="1">
        <f t="shared" ref="M3:M66" ca="1" si="3">AVERAGE(I3:K3)</f>
        <v>785440456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0.86273900000000003</v>
      </c>
      <c r="D4" s="1">
        <f ca="1">OFFSET('data-base'!D$1,(ROW()-1)*3-1,0)</f>
        <v>0.59120600000000001</v>
      </c>
      <c r="E4" s="1">
        <f ca="1">OFFSET('data-base'!D$1,(ROW()-1)*3-0,0)</f>
        <v>0.62409599999999998</v>
      </c>
      <c r="F4" s="1">
        <f t="shared" ca="1" si="0"/>
        <v>0.12099697132940578</v>
      </c>
      <c r="G4" s="1">
        <f t="shared" ca="1" si="1"/>
        <v>0.69268033333333323</v>
      </c>
      <c r="H4" s="1">
        <f ca="1">OFFSET('data-base'!F$1,(ROW()-1)*3-2,0)</f>
        <v>22</v>
      </c>
      <c r="I4" s="1">
        <f ca="1">OFFSET('data-base'!$G$1,(ROW()-1)*3-2,0)</f>
        <v>833166672</v>
      </c>
      <c r="J4" s="1">
        <f ca="1">OFFSET('data-base'!$G$1,(ROW()-1)*3-1,0)</f>
        <v>833171560</v>
      </c>
      <c r="K4" s="1">
        <f ca="1">OFFSET('data-base'!$G$1,(ROW()-1)*3-0,0)</f>
        <v>833176312</v>
      </c>
      <c r="L4" s="1">
        <f t="shared" ca="1" si="2"/>
        <v>3935.644067013965</v>
      </c>
      <c r="M4" s="1">
        <f t="shared" ca="1" si="3"/>
        <v>833171514.66666663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1.817448</v>
      </c>
      <c r="D5" s="1">
        <f ca="1">OFFSET('data-base'!D$1,(ROW()-1)*3-1,0)</f>
        <v>2.1191260000000001</v>
      </c>
      <c r="E5" s="1">
        <f ca="1">OFFSET('data-base'!D$1,(ROW()-1)*3-0,0)</f>
        <v>2.012626</v>
      </c>
      <c r="F5" s="1">
        <f t="shared" ca="1" si="0"/>
        <v>0.12492056025419607</v>
      </c>
      <c r="G5" s="1">
        <f t="shared" ca="1" si="1"/>
        <v>1.9830666666666668</v>
      </c>
      <c r="H5" s="1">
        <f ca="1">OFFSET('data-base'!F$1,(ROW()-1)*3-2,0)</f>
        <v>72</v>
      </c>
      <c r="I5" s="1">
        <f ca="1">OFFSET('data-base'!$G$1,(ROW()-1)*3-2,0)</f>
        <v>987080488</v>
      </c>
      <c r="J5" s="1">
        <f ca="1">OFFSET('data-base'!$G$1,(ROW()-1)*3-1,0)</f>
        <v>987083704</v>
      </c>
      <c r="K5" s="1">
        <f ca="1">OFFSET('data-base'!$G$1,(ROW()-1)*3-0,0)</f>
        <v>987086808</v>
      </c>
      <c r="L5" s="1">
        <f t="shared" ca="1" si="2"/>
        <v>2580.2642414209354</v>
      </c>
      <c r="M5" s="1">
        <f t="shared" ca="1" si="3"/>
        <v>987083666.66666663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6.8439670000000001</v>
      </c>
      <c r="D6" s="1">
        <f ca="1">OFFSET('data-base'!D$1,(ROW()-1)*3-1,0)</f>
        <v>6.7492130000000001</v>
      </c>
      <c r="E6" s="1">
        <f ca="1">OFFSET('data-base'!D$1,(ROW()-1)*3-0,0)</f>
        <v>6.732278</v>
      </c>
      <c r="F6" s="1">
        <f t="shared" ca="1" si="0"/>
        <v>4.9147790118738398E-2</v>
      </c>
      <c r="G6" s="1">
        <f t="shared" ca="1" si="1"/>
        <v>6.775152666666667</v>
      </c>
      <c r="H6" s="1">
        <f ca="1">OFFSET('data-base'!F$1,(ROW()-1)*3-2,0)</f>
        <v>172</v>
      </c>
      <c r="I6" s="1">
        <f ca="1">OFFSET('data-base'!$G$1,(ROW()-1)*3-2,0)</f>
        <v>1437816272</v>
      </c>
      <c r="J6" s="1">
        <f ca="1">OFFSET('data-base'!$G$1,(ROW()-1)*3-1,0)</f>
        <v>1437821136</v>
      </c>
      <c r="K6" s="1">
        <f ca="1">OFFSET('data-base'!$G$1,(ROW()-1)*3-0,0)</f>
        <v>1437825600</v>
      </c>
      <c r="L6" s="1">
        <f t="shared" ca="1" si="2"/>
        <v>3809.3069652570084</v>
      </c>
      <c r="M6" s="1">
        <f t="shared" ca="1" si="3"/>
        <v>1437821002.6666667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12</v>
      </c>
      <c r="C7" s="1">
        <f ca="1">OFFSET('data-base'!D$1,(ROW()-1)*3-2,0)</f>
        <v>12.691216000000001</v>
      </c>
      <c r="D7" s="1">
        <f ca="1">OFFSET('data-base'!D$1,(ROW()-1)*3-1,0)</f>
        <v>12.397385999999999</v>
      </c>
      <c r="E7" s="1">
        <f ca="1">OFFSET('data-base'!D$1,(ROW()-1)*3-0,0)</f>
        <v>12.384512000000001</v>
      </c>
      <c r="F7" s="1">
        <f t="shared" ca="1" si="0"/>
        <v>0.14164476395076084</v>
      </c>
      <c r="G7" s="1">
        <f t="shared" ca="1" si="1"/>
        <v>12.491038000000001</v>
      </c>
      <c r="H7" s="1">
        <f ca="1">OFFSET('data-base'!F$1,(ROW()-1)*3-2,0)</f>
        <v>401</v>
      </c>
      <c r="I7" s="1">
        <f ca="1">OFFSET('data-base'!$G$1,(ROW()-1)*3-2,0)</f>
        <v>2112799464</v>
      </c>
      <c r="J7" s="1">
        <f ca="1">OFFSET('data-base'!$G$1,(ROW()-1)*3-1,0)</f>
        <v>2112805288</v>
      </c>
      <c r="K7" s="1">
        <f ca="1">OFFSET('data-base'!$G$1,(ROW()-1)*3-0,0)</f>
        <v>2112811112</v>
      </c>
      <c r="L7" s="1">
        <f t="shared" ca="1" si="2"/>
        <v>4755.2760873230764</v>
      </c>
      <c r="M7" s="1">
        <f t="shared" ca="1" si="3"/>
        <v>2112805288</v>
      </c>
    </row>
    <row r="8" spans="1:13" x14ac:dyDescent="0.25">
      <c r="A8" s="1">
        <f ca="1">OFFSET('data-base'!B$1,(ROW()-1)*3-2,0)</f>
        <v>1</v>
      </c>
      <c r="B8" s="1">
        <f ca="1">OFFSET('data-base'!C$1,(ROW()-1)*3-2,0)</f>
        <v>14</v>
      </c>
      <c r="C8" s="1">
        <f ca="1">OFFSET('data-base'!D$1,(ROW()-1)*3-2,0)</f>
        <v>26.732478</v>
      </c>
      <c r="D8" s="1">
        <f ca="1">OFFSET('data-base'!D$1,(ROW()-1)*3-1,0)</f>
        <v>27.152076999999998</v>
      </c>
      <c r="E8" s="1">
        <f ca="1">OFFSET('data-base'!D$1,(ROW()-1)*3-0,0)</f>
        <v>27.307918999999998</v>
      </c>
      <c r="F8" s="1">
        <f t="shared" ca="1" si="0"/>
        <v>0.2430094635207983</v>
      </c>
      <c r="G8" s="1">
        <f t="shared" ca="1" si="1"/>
        <v>27.064158000000003</v>
      </c>
      <c r="H8" s="1">
        <f ca="1">OFFSET('data-base'!F$1,(ROW()-1)*3-2,0)</f>
        <v>981</v>
      </c>
      <c r="I8" s="1">
        <f ca="1">OFFSET('data-base'!$G$1,(ROW()-1)*3-2,0)</f>
        <v>3627297576</v>
      </c>
      <c r="J8" s="1">
        <f ca="1">OFFSET('data-base'!$G$1,(ROW()-1)*3-1,0)</f>
        <v>3627302040</v>
      </c>
      <c r="K8" s="1">
        <f ca="1">OFFSET('data-base'!$G$1,(ROW()-1)*3-0,0)</f>
        <v>3627306504</v>
      </c>
      <c r="L8" s="1">
        <f t="shared" ca="1" si="2"/>
        <v>3644.8407372613692</v>
      </c>
      <c r="M8" s="1">
        <f t="shared" ca="1" si="3"/>
        <v>3627302040</v>
      </c>
    </row>
    <row r="9" spans="1:13" x14ac:dyDescent="0.25">
      <c r="A9" s="1">
        <f ca="1">OFFSET('data-base'!B$1,(ROW()-1)*3-2,0)</f>
        <v>1</v>
      </c>
      <c r="B9" s="1">
        <f ca="1">OFFSET('data-base'!C$1,(ROW()-1)*3-2,0)</f>
        <v>16</v>
      </c>
      <c r="C9" s="1">
        <f ca="1">OFFSET('data-base'!D$1,(ROW()-1)*3-2,0)</f>
        <v>84.806505000000001</v>
      </c>
      <c r="D9" s="1">
        <f ca="1">OFFSET('data-base'!D$1,(ROW()-1)*3-1,0)</f>
        <v>84.963143000000002</v>
      </c>
      <c r="E9" s="1">
        <f ca="1">OFFSET('data-base'!D$1,(ROW()-1)*3-0,0)</f>
        <v>86.449622000000005</v>
      </c>
      <c r="F9" s="1">
        <f t="shared" ca="1" si="0"/>
        <v>0.74041945740791049</v>
      </c>
      <c r="G9" s="1">
        <f t="shared" ca="1" si="1"/>
        <v>85.40642333333335</v>
      </c>
      <c r="H9" s="1">
        <f ca="1">OFFSET('data-base'!F$1,(ROW()-1)*3-2,0)</f>
        <v>3710</v>
      </c>
      <c r="I9" s="1">
        <f ca="1">OFFSET('data-base'!$G$1,(ROW()-1)*3-2,0)</f>
        <v>10090168760</v>
      </c>
      <c r="J9" s="1">
        <f ca="1">OFFSET('data-base'!$G$1,(ROW()-1)*3-1,0)</f>
        <v>10090164112</v>
      </c>
      <c r="K9" s="1">
        <f ca="1">OFFSET('data-base'!$G$1,(ROW()-1)*3-0,0)</f>
        <v>10090164112</v>
      </c>
      <c r="L9" s="1">
        <f t="shared" ca="1" si="2"/>
        <v>2191.0882126367151</v>
      </c>
      <c r="M9" s="1">
        <f t="shared" ca="1" si="3"/>
        <v>10090165661.333334</v>
      </c>
    </row>
    <row r="10" spans="1:13" x14ac:dyDescent="0.25">
      <c r="A10" s="1">
        <f ca="1">OFFSET('data-base'!B$1,(ROW()-1)*3-2,0)</f>
        <v>1</v>
      </c>
      <c r="B10" s="1">
        <f ca="1">OFFSET('data-base'!C$1,(ROW()-1)*3-2,0)</f>
        <v>18</v>
      </c>
      <c r="C10" s="1">
        <f ca="1">OFFSET('data-base'!D$1,(ROW()-1)*3-2,0)</f>
        <v>129.978455</v>
      </c>
      <c r="D10" s="1">
        <f ca="1">OFFSET('data-base'!D$1,(ROW()-1)*3-1,0)</f>
        <v>147.26092199999999</v>
      </c>
      <c r="E10" s="1">
        <f ca="1">OFFSET('data-base'!D$1,(ROW()-1)*3-0,0)</f>
        <v>138.15509900000001</v>
      </c>
      <c r="F10" s="1">
        <f t="shared" ca="1" si="0"/>
        <v>7.0589359067162674</v>
      </c>
      <c r="G10" s="1">
        <f t="shared" ca="1" si="1"/>
        <v>138.46482533333332</v>
      </c>
      <c r="H10" s="1">
        <f ca="1">OFFSET('data-base'!F$1,(ROW()-1)*3-2,0)</f>
        <v>10701</v>
      </c>
      <c r="I10" s="1">
        <f ca="1">OFFSET('data-base'!$G$1,(ROW()-1)*3-2,0)</f>
        <v>11171535624</v>
      </c>
      <c r="J10" s="1">
        <f ca="1">OFFSET('data-base'!$G$1,(ROW()-1)*3-1,0)</f>
        <v>11171615400</v>
      </c>
      <c r="K10" s="1">
        <f ca="1">OFFSET('data-base'!$G$1,(ROW()-1)*3-0,0)</f>
        <v>11171615400</v>
      </c>
      <c r="L10" s="1">
        <f t="shared" ca="1" si="2"/>
        <v>37606.767050625342</v>
      </c>
      <c r="M10" s="1">
        <f t="shared" ca="1" si="3"/>
        <v>11171588808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47</v>
      </c>
      <c r="B2" s="3">
        <f>_xlfn.NUMBERVALUE(MID(A2,FIND("with",A2)+5,2))</f>
        <v>1</v>
      </c>
      <c r="C2" s="3">
        <f>_xlfn.NUMBERVALUE(MID($A2,FIND("and ",$A2)+4,FIND(" columns",A2)-FIND("and ",$A2)-4))</f>
        <v>18</v>
      </c>
      <c r="D2" s="4">
        <f>_xlfn.NUMBERVALUE(MID($A2,FIND("is",$A2)+3,FIND("s in",A2)-FIND("is",$A2)-3))</f>
        <v>66.535143000000005</v>
      </c>
      <c r="E2" s="3">
        <f>_xlfn.NUMBERVALUE(MID($A2,FIND("iteration",$A2)+10,1))</f>
        <v>0</v>
      </c>
      <c r="F2">
        <f>_xlfn.NUMBERVALUE(MID($A2,FIND(". ",$A2)+2,FIND(" PLIs",A2)-FIND(". ",$A2)-2))</f>
        <v>10701</v>
      </c>
      <c r="G2">
        <f>_xlfn.NUMBERVALUE(MID($A2,FIND(":",$A2)+2,FIND(".",A2,FIND(":",$A2)+2)-FIND(":",$A2)-2))</f>
        <v>11204151640</v>
      </c>
    </row>
    <row r="3" spans="1:7" x14ac:dyDescent="0.25">
      <c r="A3" t="s">
        <v>48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18</v>
      </c>
      <c r="D3" s="4">
        <f t="shared" ref="D3:D66" si="2">_xlfn.NUMBERVALUE(MID($A3,FIND("is",$A3)+3,FIND("s in",A3)-FIND("is",$A3)-3))</f>
        <v>70.810635000000005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10701</v>
      </c>
      <c r="G3">
        <f t="shared" ref="G3:G66" si="5">_xlfn.NUMBERVALUE(MID($A3,FIND(":",$A3)+2,FIND(".",A3,FIND(":",$A3)+2)-FIND(":",$A3)-2))</f>
        <v>11173265008</v>
      </c>
    </row>
    <row r="4" spans="1:7" x14ac:dyDescent="0.25">
      <c r="A4" t="s">
        <v>49</v>
      </c>
      <c r="B4" s="3">
        <f t="shared" si="0"/>
        <v>1</v>
      </c>
      <c r="C4" s="3">
        <f t="shared" si="1"/>
        <v>18</v>
      </c>
      <c r="D4" s="4">
        <f t="shared" si="2"/>
        <v>68.574566000000004</v>
      </c>
      <c r="E4" s="3">
        <f t="shared" si="3"/>
        <v>2</v>
      </c>
      <c r="F4">
        <f t="shared" si="4"/>
        <v>10701</v>
      </c>
      <c r="G4">
        <f t="shared" si="5"/>
        <v>11173265208</v>
      </c>
    </row>
    <row r="5" spans="1:7" x14ac:dyDescent="0.25">
      <c r="A5" t="s">
        <v>50</v>
      </c>
      <c r="B5" s="3">
        <f t="shared" si="0"/>
        <v>2</v>
      </c>
      <c r="C5" s="3">
        <f t="shared" si="1"/>
        <v>18</v>
      </c>
      <c r="D5" s="4">
        <f t="shared" si="2"/>
        <v>39.558878999999997</v>
      </c>
      <c r="E5" s="3">
        <f t="shared" si="3"/>
        <v>0</v>
      </c>
      <c r="F5">
        <f t="shared" si="4"/>
        <v>10701</v>
      </c>
      <c r="G5">
        <f t="shared" si="5"/>
        <v>11173266904</v>
      </c>
    </row>
    <row r="6" spans="1:7" x14ac:dyDescent="0.25">
      <c r="A6" t="s">
        <v>51</v>
      </c>
      <c r="B6" s="3">
        <f t="shared" si="0"/>
        <v>2</v>
      </c>
      <c r="C6" s="3">
        <f t="shared" si="1"/>
        <v>18</v>
      </c>
      <c r="D6" s="4">
        <f t="shared" si="2"/>
        <v>40.868689000000003</v>
      </c>
      <c r="E6" s="3">
        <f t="shared" si="3"/>
        <v>1</v>
      </c>
      <c r="F6">
        <f t="shared" si="4"/>
        <v>10701</v>
      </c>
      <c r="G6">
        <f t="shared" si="5"/>
        <v>11173266856</v>
      </c>
    </row>
    <row r="7" spans="1:7" x14ac:dyDescent="0.25">
      <c r="A7" t="s">
        <v>52</v>
      </c>
      <c r="B7" s="3">
        <f t="shared" si="0"/>
        <v>2</v>
      </c>
      <c r="C7" s="3">
        <f t="shared" si="1"/>
        <v>18</v>
      </c>
      <c r="D7" s="4">
        <f t="shared" si="2"/>
        <v>39.556493000000003</v>
      </c>
      <c r="E7" s="3">
        <f t="shared" si="3"/>
        <v>2</v>
      </c>
      <c r="F7">
        <f t="shared" si="4"/>
        <v>10701</v>
      </c>
      <c r="G7">
        <f t="shared" si="5"/>
        <v>11173266976</v>
      </c>
    </row>
    <row r="8" spans="1:7" x14ac:dyDescent="0.25">
      <c r="A8" t="s">
        <v>53</v>
      </c>
      <c r="B8" s="3">
        <f t="shared" si="0"/>
        <v>4</v>
      </c>
      <c r="C8" s="3">
        <f t="shared" si="1"/>
        <v>18</v>
      </c>
      <c r="D8" s="4">
        <f t="shared" si="2"/>
        <v>27.395403000000002</v>
      </c>
      <c r="E8" s="3">
        <f t="shared" si="3"/>
        <v>0</v>
      </c>
      <c r="F8">
        <f t="shared" si="4"/>
        <v>10701</v>
      </c>
      <c r="G8">
        <f t="shared" si="5"/>
        <v>11173269592</v>
      </c>
    </row>
    <row r="9" spans="1:7" x14ac:dyDescent="0.25">
      <c r="A9" t="s">
        <v>54</v>
      </c>
      <c r="B9" s="3">
        <f t="shared" si="0"/>
        <v>4</v>
      </c>
      <c r="C9" s="3">
        <f t="shared" si="1"/>
        <v>18</v>
      </c>
      <c r="D9" s="4">
        <f t="shared" si="2"/>
        <v>29.435411999999999</v>
      </c>
      <c r="E9" s="3">
        <f t="shared" si="3"/>
        <v>1</v>
      </c>
      <c r="F9">
        <f t="shared" si="4"/>
        <v>10701</v>
      </c>
      <c r="G9">
        <f t="shared" si="5"/>
        <v>11173269816</v>
      </c>
    </row>
    <row r="10" spans="1:7" x14ac:dyDescent="0.25">
      <c r="A10" t="s">
        <v>55</v>
      </c>
      <c r="B10" s="3">
        <f t="shared" si="0"/>
        <v>4</v>
      </c>
      <c r="C10" s="3">
        <f t="shared" si="1"/>
        <v>18</v>
      </c>
      <c r="D10" s="4">
        <f t="shared" si="2"/>
        <v>28.100788999999999</v>
      </c>
      <c r="E10" s="3">
        <f t="shared" si="3"/>
        <v>2</v>
      </c>
      <c r="F10">
        <f t="shared" si="4"/>
        <v>10701</v>
      </c>
      <c r="G10">
        <f t="shared" si="5"/>
        <v>11173269576</v>
      </c>
    </row>
    <row r="11" spans="1:7" x14ac:dyDescent="0.25">
      <c r="A11" t="s">
        <v>56</v>
      </c>
      <c r="B11" s="3">
        <f t="shared" si="0"/>
        <v>8</v>
      </c>
      <c r="C11" s="3">
        <f t="shared" si="1"/>
        <v>18</v>
      </c>
      <c r="D11" s="4">
        <f t="shared" si="2"/>
        <v>22.913551999999999</v>
      </c>
      <c r="E11" s="3">
        <f t="shared" si="3"/>
        <v>0</v>
      </c>
      <c r="F11">
        <f t="shared" si="4"/>
        <v>10701</v>
      </c>
      <c r="G11">
        <f t="shared" si="5"/>
        <v>11173274728</v>
      </c>
    </row>
    <row r="12" spans="1:7" x14ac:dyDescent="0.25">
      <c r="A12" t="s">
        <v>57</v>
      </c>
      <c r="B12" s="3">
        <f t="shared" si="0"/>
        <v>8</v>
      </c>
      <c r="C12" s="3">
        <f t="shared" si="1"/>
        <v>18</v>
      </c>
      <c r="D12" s="4">
        <f t="shared" si="2"/>
        <v>24.027286</v>
      </c>
      <c r="E12" s="3">
        <f t="shared" si="3"/>
        <v>1</v>
      </c>
      <c r="F12">
        <f t="shared" si="4"/>
        <v>10701</v>
      </c>
      <c r="G12">
        <f t="shared" si="5"/>
        <v>11173274768</v>
      </c>
    </row>
    <row r="13" spans="1:7" x14ac:dyDescent="0.25">
      <c r="A13" t="s">
        <v>58</v>
      </c>
      <c r="B13" s="3">
        <f t="shared" si="0"/>
        <v>8</v>
      </c>
      <c r="C13" s="3">
        <f t="shared" si="1"/>
        <v>18</v>
      </c>
      <c r="D13" s="4">
        <f t="shared" si="2"/>
        <v>24.694959999999998</v>
      </c>
      <c r="E13" s="3">
        <f t="shared" si="3"/>
        <v>2</v>
      </c>
      <c r="F13">
        <f t="shared" si="4"/>
        <v>10701</v>
      </c>
      <c r="G13">
        <f t="shared" si="5"/>
        <v>11173277624</v>
      </c>
    </row>
    <row r="14" spans="1:7" x14ac:dyDescent="0.25">
      <c r="A14" t="s">
        <v>59</v>
      </c>
      <c r="B14" s="3">
        <f t="shared" si="0"/>
        <v>16</v>
      </c>
      <c r="C14" s="3">
        <f t="shared" si="1"/>
        <v>18</v>
      </c>
      <c r="D14" s="4">
        <f t="shared" si="2"/>
        <v>21.897262999999999</v>
      </c>
      <c r="E14" s="3">
        <f t="shared" si="3"/>
        <v>0</v>
      </c>
      <c r="F14">
        <f t="shared" si="4"/>
        <v>10701</v>
      </c>
      <c r="G14">
        <f t="shared" si="5"/>
        <v>11173288192</v>
      </c>
    </row>
    <row r="15" spans="1:7" x14ac:dyDescent="0.25">
      <c r="A15" t="s">
        <v>60</v>
      </c>
      <c r="B15" s="3">
        <f t="shared" si="0"/>
        <v>16</v>
      </c>
      <c r="C15" s="3">
        <f t="shared" si="1"/>
        <v>18</v>
      </c>
      <c r="D15" s="4">
        <f t="shared" si="2"/>
        <v>21.919301999999998</v>
      </c>
      <c r="E15" s="3">
        <f t="shared" si="3"/>
        <v>1</v>
      </c>
      <c r="F15">
        <f t="shared" si="4"/>
        <v>10701</v>
      </c>
      <c r="G15">
        <f t="shared" si="5"/>
        <v>11173288120</v>
      </c>
    </row>
    <row r="16" spans="1:7" x14ac:dyDescent="0.25">
      <c r="A16" t="s">
        <v>61</v>
      </c>
      <c r="B16" s="3">
        <f t="shared" si="0"/>
        <v>16</v>
      </c>
      <c r="C16" s="3">
        <f t="shared" si="1"/>
        <v>18</v>
      </c>
      <c r="D16" s="4">
        <f t="shared" si="2"/>
        <v>21.988686000000001</v>
      </c>
      <c r="E16" s="3">
        <f t="shared" si="3"/>
        <v>2</v>
      </c>
      <c r="F16">
        <f t="shared" si="4"/>
        <v>10701</v>
      </c>
      <c r="G16">
        <f t="shared" si="5"/>
        <v>11173288288</v>
      </c>
    </row>
    <row r="17" spans="1:7" x14ac:dyDescent="0.25">
      <c r="A17" t="s">
        <v>62</v>
      </c>
      <c r="B17" s="3">
        <f t="shared" si="0"/>
        <v>32</v>
      </c>
      <c r="C17" s="3">
        <f t="shared" si="1"/>
        <v>18</v>
      </c>
      <c r="D17" s="4">
        <f t="shared" si="2"/>
        <v>21.418849000000002</v>
      </c>
      <c r="E17" s="3">
        <f t="shared" si="3"/>
        <v>0</v>
      </c>
      <c r="F17">
        <f t="shared" si="4"/>
        <v>10701</v>
      </c>
      <c r="G17">
        <f t="shared" si="5"/>
        <v>11173309104</v>
      </c>
    </row>
    <row r="18" spans="1:7" x14ac:dyDescent="0.25">
      <c r="A18" t="s">
        <v>63</v>
      </c>
      <c r="B18" s="3">
        <f t="shared" si="0"/>
        <v>32</v>
      </c>
      <c r="C18" s="3">
        <f t="shared" si="1"/>
        <v>18</v>
      </c>
      <c r="D18" s="4">
        <f t="shared" si="2"/>
        <v>21.822268000000001</v>
      </c>
      <c r="E18" s="3">
        <f t="shared" si="3"/>
        <v>1</v>
      </c>
      <c r="F18">
        <f t="shared" si="4"/>
        <v>10701</v>
      </c>
      <c r="G18">
        <f t="shared" si="5"/>
        <v>11173309440</v>
      </c>
    </row>
    <row r="19" spans="1:7" x14ac:dyDescent="0.25">
      <c r="A19" t="s">
        <v>64</v>
      </c>
      <c r="B19" s="3">
        <f t="shared" si="0"/>
        <v>32</v>
      </c>
      <c r="C19" s="3">
        <f t="shared" si="1"/>
        <v>18</v>
      </c>
      <c r="D19" s="4">
        <f t="shared" si="2"/>
        <v>22.861284000000001</v>
      </c>
      <c r="E19" s="3">
        <f t="shared" si="3"/>
        <v>2</v>
      </c>
      <c r="F19">
        <f t="shared" si="4"/>
        <v>10701</v>
      </c>
      <c r="G19">
        <f t="shared" si="5"/>
        <v>11173309288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18</v>
      </c>
      <c r="C2" s="1">
        <f ca="1">OFFSET('data-integrated'!D$1,(ROW()-1)*3-2,0)</f>
        <v>66.535143000000005</v>
      </c>
      <c r="D2" s="1">
        <f ca="1">OFFSET('data-integrated'!D$1,(ROW()-1)*3-1,0)</f>
        <v>70.810635000000005</v>
      </c>
      <c r="E2" s="1">
        <f ca="1">OFFSET('data-integrated'!D$1,(ROW()-1)*3-0,0)</f>
        <v>68.574566000000004</v>
      </c>
      <c r="F2" s="1">
        <f ca="1">_xlfn.STDEV.P(C2:E2)</f>
        <v>1.7460775911152655</v>
      </c>
      <c r="G2" s="1">
        <f ca="1">AVERAGE(C2:E2)</f>
        <v>68.640114666666662</v>
      </c>
      <c r="H2" s="1">
        <f ca="1">OFFSET('data-integrated'!F$1,(ROW()-1)*3-2,0)</f>
        <v>10701</v>
      </c>
      <c r="I2" s="1">
        <f ca="1">OFFSET('data-integrated'!$G$1,(ROW()-1)*3-2,0)</f>
        <v>11204151640</v>
      </c>
      <c r="J2" s="1">
        <f ca="1">OFFSET('data-integrated'!$G$1,(ROW()-1)*3-1,0)</f>
        <v>11173265008</v>
      </c>
      <c r="K2" s="1">
        <f ca="1">OFFSET('data-integrated'!$G$1,(ROW()-1)*3-0,0)</f>
        <v>11173265208</v>
      </c>
      <c r="L2" s="1">
        <f ca="1">_xlfn.STDEV.P(I2:K2)</f>
        <v>14560050.816585803</v>
      </c>
      <c r="M2" s="1">
        <f ca="1">AVERAGE(I2:K2)</f>
        <v>11183560618.666666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18</v>
      </c>
      <c r="C3" s="1">
        <f ca="1">OFFSET('data-integrated'!D$1,(ROW()-1)*3-2,0)</f>
        <v>39.558878999999997</v>
      </c>
      <c r="D3" s="1">
        <f ca="1">OFFSET('data-integrated'!D$1,(ROW()-1)*3-1,0)</f>
        <v>40.868689000000003</v>
      </c>
      <c r="E3" s="1">
        <f ca="1">OFFSET('data-integrated'!D$1,(ROW()-1)*3-0,0)</f>
        <v>39.556493000000003</v>
      </c>
      <c r="F3" s="1">
        <f t="shared" ref="F3:F66" ca="1" si="0">_xlfn.STDEV.P(C3:E3)</f>
        <v>0.6180135086182732</v>
      </c>
      <c r="G3" s="1">
        <f t="shared" ref="G3:G66" ca="1" si="1">AVERAGE(C3:E3)</f>
        <v>39.994687000000006</v>
      </c>
      <c r="H3" s="1">
        <f ca="1">OFFSET('data-integrated'!F$1,(ROW()-1)*3-2,0)</f>
        <v>10701</v>
      </c>
      <c r="I3" s="1">
        <f ca="1">OFFSET('data-integrated'!$G$1,(ROW()-1)*3-2,0)</f>
        <v>11173266904</v>
      </c>
      <c r="J3" s="1">
        <f ca="1">OFFSET('data-integrated'!$G$1,(ROW()-1)*3-1,0)</f>
        <v>11173266856</v>
      </c>
      <c r="K3" s="1">
        <f ca="1">OFFSET('data-integrated'!$G$1,(ROW()-1)*3-0,0)</f>
        <v>11173266976</v>
      </c>
      <c r="L3" s="1">
        <f t="shared" ref="L3:L66" ca="1" si="2">_xlfn.STDEV.P(I3:K3)</f>
        <v>49.315312023751808</v>
      </c>
      <c r="M3" s="1">
        <f t="shared" ref="M3:M66" ca="1" si="3">AVERAGE(I3:K3)</f>
        <v>11173266912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18</v>
      </c>
      <c r="C4" s="1">
        <f ca="1">OFFSET('data-integrated'!D$1,(ROW()-1)*3-2,0)</f>
        <v>27.395403000000002</v>
      </c>
      <c r="D4" s="1">
        <f ca="1">OFFSET('data-integrated'!D$1,(ROW()-1)*3-1,0)</f>
        <v>29.435411999999999</v>
      </c>
      <c r="E4" s="1">
        <f ca="1">OFFSET('data-integrated'!D$1,(ROW()-1)*3-0,0)</f>
        <v>28.100788999999999</v>
      </c>
      <c r="F4" s="1">
        <f t="shared" ca="1" si="0"/>
        <v>0.8459330602099796</v>
      </c>
      <c r="G4" s="1">
        <f t="shared" ca="1" si="1"/>
        <v>28.310534666666666</v>
      </c>
      <c r="H4" s="1">
        <f ca="1">OFFSET('data-integrated'!F$1,(ROW()-1)*3-2,0)</f>
        <v>10701</v>
      </c>
      <c r="I4" s="1">
        <f ca="1">OFFSET('data-integrated'!$G$1,(ROW()-1)*3-2,0)</f>
        <v>11173269592</v>
      </c>
      <c r="J4" s="1">
        <f ca="1">OFFSET('data-integrated'!$G$1,(ROW()-1)*3-1,0)</f>
        <v>11173269816</v>
      </c>
      <c r="K4" s="1">
        <f ca="1">OFFSET('data-integrated'!$G$1,(ROW()-1)*3-0,0)</f>
        <v>11173269576</v>
      </c>
      <c r="L4" s="1">
        <f t="shared" ca="1" si="2"/>
        <v>109.5607391155954</v>
      </c>
      <c r="M4" s="1">
        <f t="shared" ca="1" si="3"/>
        <v>11173269661.333334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18</v>
      </c>
      <c r="C5" s="1">
        <f ca="1">OFFSET('data-integrated'!D$1,(ROW()-1)*3-2,0)</f>
        <v>22.913551999999999</v>
      </c>
      <c r="D5" s="1">
        <f ca="1">OFFSET('data-integrated'!D$1,(ROW()-1)*3-1,0)</f>
        <v>24.027286</v>
      </c>
      <c r="E5" s="1">
        <f ca="1">OFFSET('data-integrated'!D$1,(ROW()-1)*3-0,0)</f>
        <v>24.694959999999998</v>
      </c>
      <c r="F5" s="1">
        <f t="shared" ca="1" si="0"/>
        <v>0.73481716966391608</v>
      </c>
      <c r="G5" s="1">
        <f t="shared" ca="1" si="1"/>
        <v>23.87859933333333</v>
      </c>
      <c r="H5" s="1">
        <f ca="1">OFFSET('data-integrated'!F$1,(ROW()-1)*3-2,0)</f>
        <v>10701</v>
      </c>
      <c r="I5" s="1">
        <f ca="1">OFFSET('data-integrated'!$G$1,(ROW()-1)*3-2,0)</f>
        <v>11173274728</v>
      </c>
      <c r="J5" s="1">
        <f ca="1">OFFSET('data-integrated'!$G$1,(ROW()-1)*3-1,0)</f>
        <v>11173274768</v>
      </c>
      <c r="K5" s="1">
        <f ca="1">OFFSET('data-integrated'!$G$1,(ROW()-1)*3-0,0)</f>
        <v>11173277624</v>
      </c>
      <c r="L5" s="1">
        <f t="shared" ca="1" si="2"/>
        <v>1355.8577440949409</v>
      </c>
      <c r="M5" s="1">
        <f t="shared" ca="1" si="3"/>
        <v>11173275706.666666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18</v>
      </c>
      <c r="C6" s="1">
        <f ca="1">OFFSET('data-integrated'!D$1,(ROW()-1)*3-2,0)</f>
        <v>21.897262999999999</v>
      </c>
      <c r="D6" s="1">
        <f ca="1">OFFSET('data-integrated'!D$1,(ROW()-1)*3-1,0)</f>
        <v>21.919301999999998</v>
      </c>
      <c r="E6" s="1">
        <f ca="1">OFFSET('data-integrated'!D$1,(ROW()-1)*3-0,0)</f>
        <v>21.988686000000001</v>
      </c>
      <c r="F6" s="1">
        <f t="shared" ca="1" si="0"/>
        <v>3.8955846667164729E-2</v>
      </c>
      <c r="G6" s="1">
        <f t="shared" ca="1" si="1"/>
        <v>21.935083666666667</v>
      </c>
      <c r="H6" s="1">
        <f ca="1">OFFSET('data-integrated'!F$1,(ROW()-1)*3-2,0)</f>
        <v>10701</v>
      </c>
      <c r="I6" s="1">
        <f ca="1">OFFSET('data-integrated'!$G$1,(ROW()-1)*3-2,0)</f>
        <v>11173288192</v>
      </c>
      <c r="J6" s="1">
        <f ca="1">OFFSET('data-integrated'!$G$1,(ROW()-1)*3-1,0)</f>
        <v>11173288120</v>
      </c>
      <c r="K6" s="1">
        <f ca="1">OFFSET('data-integrated'!$G$1,(ROW()-1)*3-0,0)</f>
        <v>11173288288</v>
      </c>
      <c r="L6" s="1">
        <f t="shared" ca="1" si="2"/>
        <v>68.818602136341013</v>
      </c>
      <c r="M6" s="1">
        <f t="shared" ca="1" si="3"/>
        <v>11173288200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18</v>
      </c>
      <c r="C7" s="1">
        <f ca="1">OFFSET('data-integrated'!D$1,(ROW()-1)*3-2,0)</f>
        <v>21.418849000000002</v>
      </c>
      <c r="D7" s="1">
        <f ca="1">OFFSET('data-integrated'!D$1,(ROW()-1)*3-1,0)</f>
        <v>21.822268000000001</v>
      </c>
      <c r="E7" s="1">
        <f ca="1">OFFSET('data-integrated'!D$1,(ROW()-1)*3-0,0)</f>
        <v>22.861284000000001</v>
      </c>
      <c r="F7" s="1">
        <f t="shared" ca="1" si="0"/>
        <v>0.60762926078343371</v>
      </c>
      <c r="G7" s="1">
        <f t="shared" ca="1" si="1"/>
        <v>22.034133666666666</v>
      </c>
      <c r="H7" s="1">
        <f ca="1">OFFSET('data-integrated'!F$1,(ROW()-1)*3-2,0)</f>
        <v>10701</v>
      </c>
      <c r="I7" s="1">
        <f ca="1">OFFSET('data-integrated'!$G$1,(ROW()-1)*3-2,0)</f>
        <v>11173309104</v>
      </c>
      <c r="J7" s="1">
        <f ca="1">OFFSET('data-integrated'!$G$1,(ROW()-1)*3-1,0)</f>
        <v>11173309440</v>
      </c>
      <c r="K7" s="1">
        <f ca="1">OFFSET('data-integrated'!$G$1,(ROW()-1)*3-0,0)</f>
        <v>11173309288</v>
      </c>
      <c r="L7" s="1">
        <f t="shared" ca="1" si="2"/>
        <v>137.37863330550675</v>
      </c>
      <c r="M7" s="1">
        <f t="shared" ca="1" si="3"/>
        <v>11173309277.333334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A33" sqref="A33:E3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deinterlac'!G10</f>
        <v>138.46482533333332</v>
      </c>
      <c r="C2">
        <f ca="1">'data-base deinterlac'!M10</f>
        <v>11171588808</v>
      </c>
      <c r="D2">
        <f ca="1">'data-integrated deinterlaced'!G2</f>
        <v>68.640114666666662</v>
      </c>
      <c r="E2">
        <f ca="1">'data-integrated deinterlaced'!M2</f>
        <v>11183560618.666666</v>
      </c>
    </row>
    <row r="3" spans="1:5" x14ac:dyDescent="0.25">
      <c r="A3">
        <f>A2*2</f>
        <v>2</v>
      </c>
      <c r="B3">
        <f ca="1">B2</f>
        <v>138.46482533333332</v>
      </c>
      <c r="C3">
        <f ca="1">C2</f>
        <v>11171588808</v>
      </c>
      <c r="D3">
        <f ca="1">'data-integrated deinterlaced'!G3</f>
        <v>39.994687000000006</v>
      </c>
      <c r="E3">
        <f ca="1">'data-integrated deinterlaced'!M3</f>
        <v>11173266912</v>
      </c>
    </row>
    <row r="5" spans="1:5" x14ac:dyDescent="0.25">
      <c r="A5">
        <f>A3*2</f>
        <v>4</v>
      </c>
      <c r="B5">
        <f ca="1">B3</f>
        <v>138.46482533333332</v>
      </c>
      <c r="C5">
        <f ca="1">C3</f>
        <v>11171588808</v>
      </c>
      <c r="D5">
        <f ca="1">'data-integrated deinterlaced'!G4</f>
        <v>28.310534666666666</v>
      </c>
      <c r="E5">
        <f ca="1">'data-integrated deinterlaced'!M4</f>
        <v>11173269661.333334</v>
      </c>
    </row>
    <row r="9" spans="1:5" x14ac:dyDescent="0.25">
      <c r="A9">
        <f>A5*2</f>
        <v>8</v>
      </c>
      <c r="B9">
        <f ca="1">B5</f>
        <v>138.46482533333332</v>
      </c>
      <c r="C9">
        <f ca="1">C5</f>
        <v>11171588808</v>
      </c>
      <c r="D9">
        <f ca="1">'data-integrated deinterlaced'!G5</f>
        <v>23.87859933333333</v>
      </c>
      <c r="E9">
        <f ca="1">'data-integrated deinterlaced'!M5</f>
        <v>11173275706.666666</v>
      </c>
    </row>
    <row r="17" spans="1:5" x14ac:dyDescent="0.25">
      <c r="A17">
        <f>A9*2</f>
        <v>16</v>
      </c>
      <c r="B17">
        <f ca="1">B9</f>
        <v>138.46482533333332</v>
      </c>
      <c r="C17">
        <f ca="1">C9</f>
        <v>11171588808</v>
      </c>
      <c r="D17">
        <f ca="1">'data-integrated deinterlaced'!G6</f>
        <v>21.935083666666667</v>
      </c>
      <c r="E17">
        <f ca="1">'data-integrated deinterlaced'!M6</f>
        <v>11173288200</v>
      </c>
    </row>
    <row r="33" spans="1:5" x14ac:dyDescent="0.25">
      <c r="A33">
        <f>A17*2</f>
        <v>32</v>
      </c>
      <c r="B33">
        <f ca="1">B17</f>
        <v>138.46482533333332</v>
      </c>
      <c r="C33">
        <f ca="1">C17</f>
        <v>11171588808</v>
      </c>
      <c r="D33">
        <f ca="1">'data-integrated deinterlaced'!G7</f>
        <v>22.034133666666666</v>
      </c>
      <c r="E33">
        <f ca="1">'data-integrated deinterlaced'!M7</f>
        <v>11173309277.333334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2015-11-06T12:33:34Z</dcterms:modified>
</cp:coreProperties>
</file>