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Projekty\02. NaturalnieApp\NaturalnieApp\Faktury i cenniki\Yope\"/>
    </mc:Choice>
  </mc:AlternateContent>
  <xr:revisionPtr revIDLastSave="0" documentId="13_ncr:1_{7BC85E10-D511-47AE-9CE1-32B8851AA78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1" i="1" l="1"/>
  <c r="E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O70" i="1"/>
  <c r="M70" i="1"/>
  <c r="L70" i="1"/>
  <c r="K70" i="1"/>
  <c r="O23" i="1"/>
  <c r="M23" i="1"/>
  <c r="L23" i="1"/>
  <c r="K23" i="1"/>
  <c r="O34" i="1"/>
  <c r="M34" i="1"/>
  <c r="L34" i="1"/>
  <c r="K34" i="1"/>
  <c r="O11" i="1"/>
  <c r="M11" i="1"/>
  <c r="L11" i="1"/>
  <c r="K11" i="1"/>
  <c r="O53" i="1"/>
  <c r="M53" i="1"/>
  <c r="L53" i="1"/>
  <c r="K53" i="1"/>
  <c r="O24" i="1"/>
  <c r="M24" i="1"/>
  <c r="L24" i="1"/>
  <c r="K24" i="1"/>
  <c r="O58" i="1"/>
  <c r="M58" i="1"/>
  <c r="L58" i="1"/>
  <c r="K58" i="1"/>
  <c r="O46" i="1"/>
  <c r="M46" i="1"/>
  <c r="L46" i="1"/>
  <c r="K46" i="1"/>
  <c r="O57" i="1"/>
  <c r="M57" i="1"/>
  <c r="L57" i="1"/>
  <c r="K57" i="1"/>
  <c r="O22" i="1"/>
  <c r="M22" i="1"/>
  <c r="L22" i="1"/>
  <c r="K22" i="1"/>
  <c r="O15" i="1"/>
  <c r="M15" i="1"/>
  <c r="L15" i="1"/>
  <c r="K15" i="1"/>
  <c r="O115" i="1"/>
  <c r="M115" i="1"/>
  <c r="L115" i="1"/>
  <c r="K115" i="1"/>
  <c r="O72" i="1"/>
  <c r="M72" i="1"/>
  <c r="L72" i="1"/>
  <c r="K72" i="1"/>
  <c r="O38" i="1"/>
  <c r="K38" i="1"/>
  <c r="L38" i="1"/>
  <c r="M38" i="1"/>
  <c r="K20" i="1"/>
  <c r="L20" i="1"/>
  <c r="M20" i="1"/>
  <c r="O20" i="1"/>
  <c r="K107" i="1"/>
  <c r="L107" i="1"/>
  <c r="M107" i="1"/>
  <c r="O107" i="1"/>
  <c r="K91" i="1"/>
  <c r="L91" i="1"/>
  <c r="M91" i="1"/>
  <c r="O91" i="1"/>
  <c r="K63" i="1"/>
  <c r="L63" i="1"/>
  <c r="M63" i="1"/>
  <c r="O63" i="1"/>
  <c r="O93" i="1"/>
  <c r="M93" i="1"/>
  <c r="L93" i="1"/>
  <c r="K93" i="1"/>
  <c r="O114" i="1"/>
  <c r="M114" i="1"/>
  <c r="L114" i="1"/>
  <c r="K114" i="1"/>
  <c r="O118" i="1"/>
  <c r="M118" i="1"/>
  <c r="L118" i="1"/>
  <c r="K118" i="1"/>
  <c r="O29" i="1"/>
  <c r="M29" i="1"/>
  <c r="L29" i="1"/>
  <c r="K29" i="1"/>
  <c r="O7" i="1"/>
  <c r="M7" i="1"/>
  <c r="L7" i="1"/>
  <c r="K7" i="1"/>
  <c r="M102" i="1"/>
  <c r="L102" i="1"/>
  <c r="K102" i="1"/>
  <c r="K69" i="1"/>
  <c r="L69" i="1"/>
  <c r="M69" i="1"/>
  <c r="O69" i="1"/>
  <c r="K83" i="1"/>
  <c r="L83" i="1"/>
  <c r="M83" i="1"/>
  <c r="O83" i="1"/>
  <c r="K50" i="1"/>
  <c r="L50" i="1"/>
  <c r="M50" i="1"/>
  <c r="O50" i="1"/>
  <c r="K75" i="1"/>
  <c r="L75" i="1"/>
  <c r="M75" i="1"/>
  <c r="O75" i="1"/>
  <c r="K17" i="1"/>
  <c r="L17" i="1"/>
  <c r="M17" i="1"/>
  <c r="O17" i="1"/>
  <c r="K66" i="1"/>
  <c r="L66" i="1"/>
  <c r="M66" i="1"/>
  <c r="O66" i="1"/>
  <c r="K119" i="1"/>
  <c r="L119" i="1"/>
  <c r="M119" i="1"/>
  <c r="O119" i="1"/>
  <c r="K54" i="1"/>
  <c r="L54" i="1"/>
  <c r="M54" i="1"/>
  <c r="O54" i="1"/>
  <c r="K97" i="1"/>
  <c r="L97" i="1"/>
  <c r="M97" i="1"/>
  <c r="O97" i="1"/>
  <c r="K92" i="1"/>
  <c r="L92" i="1"/>
  <c r="M92" i="1"/>
  <c r="O92" i="1"/>
  <c r="K68" i="1"/>
  <c r="L68" i="1"/>
  <c r="M68" i="1"/>
  <c r="O68" i="1"/>
  <c r="K16" i="1"/>
  <c r="L16" i="1"/>
  <c r="M16" i="1"/>
  <c r="O16" i="1"/>
  <c r="K43" i="1"/>
  <c r="L43" i="1"/>
  <c r="M43" i="1"/>
  <c r="O43" i="1"/>
  <c r="K49" i="1"/>
  <c r="L49" i="1"/>
  <c r="M49" i="1"/>
  <c r="O49" i="1"/>
  <c r="K37" i="1"/>
  <c r="L37" i="1"/>
  <c r="M37" i="1"/>
  <c r="O37" i="1"/>
  <c r="K113" i="1"/>
  <c r="L113" i="1"/>
  <c r="M113" i="1"/>
  <c r="O113" i="1"/>
  <c r="K35" i="1"/>
  <c r="L35" i="1"/>
  <c r="M35" i="1"/>
  <c r="O35" i="1"/>
  <c r="K36" i="1"/>
  <c r="L36" i="1"/>
  <c r="M36" i="1"/>
  <c r="O36" i="1"/>
  <c r="K65" i="1"/>
  <c r="L65" i="1"/>
  <c r="M65" i="1"/>
  <c r="O65" i="1"/>
  <c r="K111" i="1"/>
  <c r="L111" i="1"/>
  <c r="M111" i="1"/>
  <c r="O111" i="1"/>
  <c r="O9" i="1"/>
  <c r="M9" i="1"/>
  <c r="L9" i="1"/>
  <c r="K9" i="1"/>
  <c r="K4" i="1"/>
  <c r="L4" i="1"/>
  <c r="M4" i="1"/>
  <c r="O4" i="1"/>
  <c r="K100" i="1"/>
  <c r="L100" i="1"/>
  <c r="M100" i="1"/>
  <c r="O100" i="1"/>
  <c r="K44" i="1"/>
  <c r="L44" i="1"/>
  <c r="M44" i="1"/>
  <c r="O44" i="1"/>
  <c r="O8" i="1"/>
  <c r="M8" i="1"/>
  <c r="O52" i="1"/>
  <c r="M52" i="1"/>
  <c r="L52" i="1"/>
  <c r="K52" i="1"/>
  <c r="O60" i="1"/>
  <c r="M60" i="1"/>
  <c r="L60" i="1"/>
  <c r="K60" i="1"/>
  <c r="O94" i="1"/>
  <c r="M94" i="1"/>
  <c r="L94" i="1"/>
  <c r="K94" i="1"/>
  <c r="M121" i="1"/>
  <c r="K3" i="1"/>
  <c r="L3" i="1"/>
  <c r="M3" i="1"/>
  <c r="O3" i="1"/>
  <c r="K116" i="1"/>
  <c r="L116" i="1"/>
  <c r="M116" i="1"/>
  <c r="O116" i="1"/>
  <c r="K110" i="1"/>
  <c r="L110" i="1"/>
  <c r="M110" i="1"/>
  <c r="O110" i="1"/>
  <c r="K87" i="1"/>
  <c r="L87" i="1"/>
  <c r="M87" i="1"/>
  <c r="O87" i="1"/>
  <c r="K80" i="1"/>
  <c r="L80" i="1"/>
  <c r="M80" i="1"/>
  <c r="O80" i="1"/>
  <c r="K56" i="1"/>
  <c r="L56" i="1"/>
  <c r="M56" i="1"/>
  <c r="O56" i="1"/>
  <c r="K27" i="1"/>
  <c r="L27" i="1"/>
  <c r="M27" i="1"/>
  <c r="O27" i="1"/>
  <c r="K112" i="1"/>
  <c r="L112" i="1"/>
  <c r="M112" i="1"/>
  <c r="O112" i="1"/>
  <c r="K59" i="1"/>
  <c r="L59" i="1"/>
  <c r="M59" i="1"/>
  <c r="O59" i="1"/>
  <c r="K10" i="1"/>
  <c r="L10" i="1"/>
  <c r="M10" i="1"/>
  <c r="O10" i="1"/>
  <c r="K13" i="1"/>
  <c r="L13" i="1"/>
  <c r="M13" i="1"/>
  <c r="O13" i="1"/>
  <c r="O48" i="1"/>
  <c r="M48" i="1"/>
  <c r="L48" i="1"/>
  <c r="K48" i="1"/>
  <c r="O84" i="1"/>
  <c r="M84" i="1"/>
  <c r="L84" i="1"/>
  <c r="K84" i="1"/>
  <c r="O76" i="1"/>
  <c r="M76" i="1"/>
  <c r="L76" i="1"/>
  <c r="K76" i="1"/>
  <c r="O117" i="1"/>
  <c r="M117" i="1"/>
  <c r="L117" i="1"/>
  <c r="K117" i="1"/>
  <c r="O98" i="1"/>
  <c r="M98" i="1"/>
  <c r="L98" i="1"/>
  <c r="K98" i="1"/>
  <c r="O40" i="1"/>
  <c r="K40" i="1"/>
  <c r="L40" i="1"/>
  <c r="M40" i="1"/>
  <c r="K51" i="1"/>
  <c r="L51" i="1"/>
  <c r="M51" i="1"/>
  <c r="O51" i="1"/>
  <c r="O120" i="1"/>
  <c r="M120" i="1"/>
  <c r="L120" i="1"/>
  <c r="K120" i="1"/>
  <c r="O18" i="1"/>
  <c r="M18" i="1"/>
  <c r="L18" i="1"/>
  <c r="K18" i="1"/>
  <c r="O79" i="1"/>
  <c r="M79" i="1"/>
  <c r="L79" i="1"/>
  <c r="K79" i="1"/>
  <c r="O88" i="1"/>
  <c r="M88" i="1"/>
  <c r="L88" i="1"/>
  <c r="K88" i="1"/>
  <c r="O42" i="1"/>
  <c r="M42" i="1"/>
  <c r="L42" i="1"/>
  <c r="K42" i="1"/>
  <c r="O82" i="1"/>
  <c r="M82" i="1"/>
  <c r="L82" i="1"/>
  <c r="K82" i="1"/>
  <c r="O109" i="1"/>
  <c r="M109" i="1"/>
  <c r="L109" i="1"/>
  <c r="K109" i="1"/>
  <c r="O25" i="1"/>
  <c r="M25" i="1"/>
  <c r="L25" i="1"/>
  <c r="K25" i="1"/>
  <c r="O99" i="1"/>
  <c r="M99" i="1"/>
  <c r="L99" i="1"/>
  <c r="K99" i="1"/>
  <c r="O55" i="1"/>
  <c r="M55" i="1"/>
  <c r="L55" i="1"/>
  <c r="K55" i="1"/>
  <c r="O47" i="1"/>
  <c r="M47" i="1"/>
  <c r="L47" i="1"/>
  <c r="K47" i="1"/>
  <c r="O106" i="1"/>
  <c r="M106" i="1"/>
  <c r="L106" i="1"/>
  <c r="K106" i="1"/>
  <c r="O39" i="1"/>
  <c r="M39" i="1"/>
  <c r="L39" i="1"/>
  <c r="K39" i="1"/>
  <c r="M103" i="1"/>
  <c r="L103" i="1"/>
  <c r="K103" i="1"/>
  <c r="O30" i="1"/>
  <c r="M30" i="1"/>
  <c r="L30" i="1"/>
  <c r="K30" i="1"/>
  <c r="O12" i="1"/>
  <c r="K12" i="1"/>
  <c r="L12" i="1"/>
  <c r="M12" i="1"/>
  <c r="K6" i="1"/>
  <c r="L6" i="1"/>
  <c r="M6" i="1"/>
  <c r="O6" i="1"/>
  <c r="K31" i="1"/>
  <c r="L31" i="1"/>
  <c r="M31" i="1"/>
  <c r="O31" i="1"/>
  <c r="K32" i="1"/>
  <c r="L32" i="1"/>
  <c r="M32" i="1"/>
  <c r="O32" i="1"/>
  <c r="O105" i="1"/>
  <c r="M105" i="1"/>
  <c r="L105" i="1"/>
  <c r="K105" i="1"/>
  <c r="K61" i="1"/>
  <c r="L61" i="1"/>
  <c r="M61" i="1"/>
  <c r="O61" i="1"/>
  <c r="K78" i="1"/>
  <c r="L78" i="1"/>
  <c r="M78" i="1"/>
  <c r="O78" i="1"/>
  <c r="K90" i="1"/>
  <c r="L90" i="1"/>
  <c r="M90" i="1"/>
  <c r="O90" i="1"/>
  <c r="K21" i="1"/>
  <c r="L21" i="1"/>
  <c r="M21" i="1"/>
  <c r="O21" i="1"/>
  <c r="K64" i="1"/>
  <c r="L64" i="1"/>
  <c r="M64" i="1"/>
  <c r="O64" i="1"/>
  <c r="K77" i="1"/>
  <c r="L77" i="1"/>
  <c r="M77" i="1"/>
  <c r="O77" i="1"/>
  <c r="K96" i="1"/>
  <c r="L96" i="1"/>
  <c r="M96" i="1"/>
  <c r="O96" i="1"/>
  <c r="K85" i="1"/>
  <c r="L85" i="1"/>
  <c r="M85" i="1"/>
  <c r="O85" i="1"/>
  <c r="K101" i="1"/>
  <c r="L101" i="1"/>
  <c r="M101" i="1"/>
  <c r="O101" i="1"/>
  <c r="K19" i="1"/>
  <c r="L19" i="1"/>
  <c r="M19" i="1"/>
  <c r="O19" i="1"/>
  <c r="K86" i="1"/>
  <c r="L86" i="1"/>
  <c r="M86" i="1"/>
  <c r="O86" i="1"/>
  <c r="K108" i="1"/>
  <c r="L108" i="1"/>
  <c r="M108" i="1"/>
  <c r="O108" i="1"/>
  <c r="K45" i="1"/>
  <c r="L45" i="1"/>
  <c r="M45" i="1"/>
  <c r="O45" i="1"/>
  <c r="K74" i="1"/>
  <c r="L74" i="1"/>
  <c r="M74" i="1"/>
  <c r="O74" i="1"/>
  <c r="K62" i="1"/>
  <c r="L62" i="1"/>
  <c r="M62" i="1"/>
  <c r="O62" i="1"/>
  <c r="K67" i="1"/>
  <c r="L67" i="1"/>
  <c r="M67" i="1"/>
  <c r="O67" i="1"/>
  <c r="K5" i="1"/>
  <c r="L5" i="1"/>
  <c r="M5" i="1"/>
  <c r="O5" i="1"/>
  <c r="K95" i="1"/>
  <c r="L95" i="1"/>
  <c r="M95" i="1"/>
  <c r="O95" i="1"/>
  <c r="K28" i="1"/>
  <c r="L28" i="1"/>
  <c r="M28" i="1"/>
  <c r="O28" i="1"/>
  <c r="K89" i="1"/>
  <c r="L89" i="1"/>
  <c r="M89" i="1"/>
  <c r="O89" i="1"/>
  <c r="K26" i="1"/>
  <c r="L26" i="1"/>
  <c r="M26" i="1"/>
  <c r="O26" i="1"/>
  <c r="K104" i="1"/>
  <c r="L104" i="1"/>
  <c r="M104" i="1"/>
  <c r="O104" i="1"/>
  <c r="K41" i="1"/>
  <c r="L41" i="1"/>
  <c r="M41" i="1"/>
  <c r="O41" i="1"/>
  <c r="K33" i="1"/>
  <c r="L33" i="1"/>
  <c r="M33" i="1"/>
  <c r="O33" i="1"/>
  <c r="K81" i="1"/>
  <c r="L81" i="1"/>
  <c r="M81" i="1"/>
  <c r="O81" i="1"/>
  <c r="K73" i="1"/>
  <c r="L73" i="1"/>
  <c r="M73" i="1"/>
  <c r="O73" i="1"/>
  <c r="K71" i="1"/>
  <c r="L71" i="1"/>
  <c r="M71" i="1"/>
  <c r="O71" i="1"/>
  <c r="K8" i="1"/>
  <c r="L8" i="1"/>
  <c r="K14" i="1"/>
  <c r="L14" i="1"/>
  <c r="M14" i="1"/>
  <c r="O14" i="1"/>
</calcChain>
</file>

<file path=xl/sharedStrings.xml><?xml version="1.0" encoding="utf-8"?>
<sst xmlns="http://schemas.openxmlformats.org/spreadsheetml/2006/main" count="389" uniqueCount="145">
  <si>
    <t>Nazwa Produktu</t>
  </si>
  <si>
    <t>EAN</t>
  </si>
  <si>
    <t>Kategoria</t>
  </si>
  <si>
    <t>Ilość kartonów</t>
  </si>
  <si>
    <t>Ilość zbiorcza
 w kartonie</t>
  </si>
  <si>
    <t>Ilość</t>
  </si>
  <si>
    <t>Cena detaliczna
 netto</t>
  </si>
  <si>
    <t>VAT</t>
  </si>
  <si>
    <t>Cena detaliczna
 brutto</t>
  </si>
  <si>
    <t>Udzielony rabat</t>
  </si>
  <si>
    <t>Cena</t>
  </si>
  <si>
    <t>Wartość 
zamówienia</t>
  </si>
  <si>
    <t>Rabat [%]</t>
  </si>
  <si>
    <t>Wartość po rabacie</t>
  </si>
  <si>
    <t>Seria Kosmetyków dla dzieci</t>
  </si>
  <si>
    <t>zamówienie 
klienta</t>
  </si>
  <si>
    <t xml:space="preserve">cena 100 </t>
  </si>
  <si>
    <t>rabat podstawowy</t>
  </si>
  <si>
    <t>cena na FV</t>
  </si>
  <si>
    <t>koszt</t>
  </si>
  <si>
    <t>dodatkowy
 rabat promocyjny</t>
  </si>
  <si>
    <t>YOPE PL</t>
  </si>
  <si>
    <t>8</t>
  </si>
  <si>
    <t>Płyn do mycia szyb i luster 750 ml</t>
  </si>
  <si>
    <t>Płyn do mycia łazienki Zielona herbata 750 ml</t>
  </si>
  <si>
    <t>Płyn do mycia łazienki Bambus 750 ml</t>
  </si>
  <si>
    <t>Płyn do mycia łazienki Francuska lawenda 750 ml</t>
  </si>
  <si>
    <t>Uniwersalny płyn do czyszczenia Francuska lawenda 750 ml</t>
  </si>
  <si>
    <t>Uniwersalny płyn do czyszczenia Bambus 750 ml</t>
  </si>
  <si>
    <t>Uniwersalny płyn do czyszczenia Zielona herbata 750 ml</t>
  </si>
  <si>
    <t>Płyn do mycia podłóg Zielona herbata 1000ml</t>
  </si>
  <si>
    <t>Płyn do mycia podłóg Bambus 1000ml</t>
  </si>
  <si>
    <t>Płyn do mycia podłóg Francuska lawenda 1000ml</t>
  </si>
  <si>
    <t>Płyn do mycia naczyń Bergamotka 750ml</t>
  </si>
  <si>
    <t>Płyn do mycia naczyń Ogórek 750ml</t>
  </si>
  <si>
    <t>Płyn do mycia naczyń Mięta 750ml</t>
  </si>
  <si>
    <t>Mydło nagietek + żel pod prysznic rumianek i pokrzywa 400 ml + 400 ml Nowość - Dzień dziecka</t>
  </si>
  <si>
    <t>Mydło jaśmin + żel pod prysznic pomarańcza i jabłk 400 ml + 400 ml Nowość - Dzień dziecka</t>
  </si>
  <si>
    <t>Mydło kokos i mięta + żel pod prysznic żurawina i lawenda 400 ml + 400 ml Nowość - Dzień dziecka</t>
  </si>
  <si>
    <t>Mydło Werbena + Balsam Werbena 300ml</t>
  </si>
  <si>
    <t>Mydło Wanilia + Balasam Wanilia 300ml</t>
  </si>
  <si>
    <t>Mydło Figa + Balsam Figa 300ml</t>
  </si>
  <si>
    <t>Masło Geranium 200 ml + Żel Geranium 400 ml</t>
  </si>
  <si>
    <t>Masło Dziurawiec 200 ml + żel Dziurawiec 400 ml</t>
  </si>
  <si>
    <t>Masło Kadzidlowiec 200 ml+ Żel Kadzidłowiec 400 ml</t>
  </si>
  <si>
    <t xml:space="preserve">Masło  Kokos 200 ml + Żel Kokos 400 ml </t>
  </si>
  <si>
    <t>Masło Yunnan 200 ml + Żel Yunnan 400 ml</t>
  </si>
  <si>
    <t>Masło Róża 200 ml + Żel Róża 400 ml</t>
  </si>
  <si>
    <t>Mydło Zimowa Bombonierka 500 ml + Balsam Zimowa Bombonierka 300 ml</t>
  </si>
  <si>
    <t>Mydło Zimowa Bombonierka 500 ml + żel Zimowa Bombonierka 400 ml</t>
  </si>
  <si>
    <t>Mydło Zimowe Ciasteczka 500 ml  + balsam Zimowe ciasteczka 300 ml</t>
  </si>
  <si>
    <t>Mydło Zimowe Ciasteczka 500 ml + żel Zimowe Ciasteczka 400 ml</t>
  </si>
  <si>
    <t>Mydło Zimowa Herbata 500 ml  + balsam Zimowa Herbata 300 ml</t>
  </si>
  <si>
    <t>Balsam + Mydło + Żel Kwiat Lipy</t>
  </si>
  <si>
    <t>Mydło Zimowa Bombonierka 500 ml  + żel Zimowa Bombonierka 400 ml  + balsam Zimowa Bombonierka 300 ml</t>
  </si>
  <si>
    <t xml:space="preserve">Mydło Zimowe Ciasteczka 500 ml  + żel Zimowe Ciasteczka 400 ml + balsam Zimowe Ciasteczka 300 ml </t>
  </si>
  <si>
    <t>Razem</t>
  </si>
  <si>
    <t>Lp.</t>
  </si>
  <si>
    <t xml:space="preserve">Naturalnie łagodne, antybakteryjne mydło w płynie </t>
  </si>
  <si>
    <t xml:space="preserve"> Mydło Dziecięcie Antybakteryjne Ananas i Kokos 400ml</t>
  </si>
  <si>
    <t xml:space="preserve"> Mydło Dziecięce Jaśmin 400ml</t>
  </si>
  <si>
    <t xml:space="preserve"> Mydło Dziecięce Kokos i Mięta 400ml</t>
  </si>
  <si>
    <t xml:space="preserve"> Mydło Dziecięce Nagietek 400ml</t>
  </si>
  <si>
    <t xml:space="preserve"> Żel pod prysznic dla dzieci Pomarańcza i Jabłko 400ml</t>
  </si>
  <si>
    <t xml:space="preserve"> Żel pod prysznic dla dzieci Rumianek i Pokrzywa 400ml</t>
  </si>
  <si>
    <t xml:space="preserve"> Żel pod prysznic dla dzieci Żurawina i Lawenda 400ml</t>
  </si>
  <si>
    <t xml:space="preserve"> Mydło Kokos 400ml + Żel Żurawina 400ml</t>
  </si>
  <si>
    <t xml:space="preserve"> Mydło Jaśmin 400ml + Żel Pomarańcza 400ml</t>
  </si>
  <si>
    <t xml:space="preserve"> Mydło Nagietek 400ml - Żel Rumianek 400ml</t>
  </si>
  <si>
    <t xml:space="preserve"> Mydło Figa 500ml</t>
  </si>
  <si>
    <t xml:space="preserve"> Mydło Wanilia 500ml</t>
  </si>
  <si>
    <t xml:space="preserve"> Mydło Werbena 500ml</t>
  </si>
  <si>
    <t xml:space="preserve"> Mydło Jagody Goji 500ml</t>
  </si>
  <si>
    <t xml:space="preserve"> Mydło Lipa 500ml</t>
  </si>
  <si>
    <t xml:space="preserve"> Mydło Kuchenne Goździk 500ml</t>
  </si>
  <si>
    <t xml:space="preserve"> Mydło Kuchenne Mineralne 500ml</t>
  </si>
  <si>
    <t xml:space="preserve"> Mydło Kuchenne Miód i Bergamotka 500ml</t>
  </si>
  <si>
    <t xml:space="preserve"> Mydło Kuchenne Natka Pietruszki 500ml</t>
  </si>
  <si>
    <t xml:space="preserve"> Balsam Kuchenny Do Rąk Miód &amp; Bergamotka 300ml</t>
  </si>
  <si>
    <t xml:space="preserve"> Balsam Kuchenny Do Rąk Mineralny 300ml</t>
  </si>
  <si>
    <t xml:space="preserve"> Balsam Kuchenny Do Rąk Goździk 300ml</t>
  </si>
  <si>
    <t xml:space="preserve"> Balsam Kuchenny Do Rąk Natka Pietruszki 300ml</t>
  </si>
  <si>
    <t xml:space="preserve"> Mydło TGA Imbir &amp; Drzewo Sandałowe 500ml</t>
  </si>
  <si>
    <t xml:space="preserve"> Mydło TGA Herbata I Mięta 500ml</t>
  </si>
  <si>
    <t xml:space="preserve"> Żel Geranium 400ml</t>
  </si>
  <si>
    <t xml:space="preserve"> Żel Kadzidłowiec i Rozmaryn 400ml</t>
  </si>
  <si>
    <t xml:space="preserve"> Żel Dziurawiec 400ml</t>
  </si>
  <si>
    <t xml:space="preserve"> Żel Kadzidłowiec I Róża 400ml</t>
  </si>
  <si>
    <t xml:space="preserve"> Żel Lipa 400ml</t>
  </si>
  <si>
    <t xml:space="preserve"> Żel Kokos i Sól Morska 400ml</t>
  </si>
  <si>
    <t xml:space="preserve"> Żel Yunnan 400ml</t>
  </si>
  <si>
    <t xml:space="preserve"> Żel Jagody Goji 400ml</t>
  </si>
  <si>
    <t xml:space="preserve"> Masło do Ciała Geranium 200ml</t>
  </si>
  <si>
    <t xml:space="preserve"> Masło do Ciała Lipa 200ml</t>
  </si>
  <si>
    <t xml:space="preserve"> Masło do Ciała Kadzidłowiec i Rozmaryn 200ml</t>
  </si>
  <si>
    <t xml:space="preserve"> Masło do Ciała Dziurawiec 200ml</t>
  </si>
  <si>
    <t xml:space="preserve"> Masło do Ciała Kadzidłowiec I Róża 200ml</t>
  </si>
  <si>
    <t xml:space="preserve"> Masło do Ciała Kokos i Sól Morska 200ml</t>
  </si>
  <si>
    <t xml:space="preserve"> Masło do Ciała Yunnan 200ml</t>
  </si>
  <si>
    <t xml:space="preserve"> Odżywka Do Włosów Normalnych Mleko Owsiane 170ml</t>
  </si>
  <si>
    <t xml:space="preserve"> Odżywka Do Włosów Suchych Orientalny Ogród 170ml</t>
  </si>
  <si>
    <t xml:space="preserve"> Odżywka Do Włosów Przetłuszczających Się Świeża Trawa 170ml</t>
  </si>
  <si>
    <t xml:space="preserve"> Szampon Do Włosów Normalnych Mleko Owsiane 300ml</t>
  </si>
  <si>
    <t xml:space="preserve"> Szampon Do Włosów Suchych Orientalny Ogród 300ml</t>
  </si>
  <si>
    <t xml:space="preserve"> Szampon Do Włosów Przetłuszczających Się Świeża Trawa 300ml</t>
  </si>
  <si>
    <t xml:space="preserve"> Dwupak Mleko Owsiane (szampon 300ml + odżywka 170ml)</t>
  </si>
  <si>
    <t xml:space="preserve"> Dwupak Świeża Trawa (szampon 300ml + odzywka 170ml)</t>
  </si>
  <si>
    <t xml:space="preserve"> Dwupak Orientalny Ogród (szampon 300 ml + odżywka 170ml)</t>
  </si>
  <si>
    <t xml:space="preserve"> Balsam Do Rąk i Ciała Werbena 300ml</t>
  </si>
  <si>
    <t xml:space="preserve"> Balsam Do Rąk i Ciała Wanilia 300ml</t>
  </si>
  <si>
    <t xml:space="preserve"> Balsam Do Rąk i Ciała Figa 300ml</t>
  </si>
  <si>
    <t xml:space="preserve"> Balsam Do Rąk i Ciała Lipa 300ml</t>
  </si>
  <si>
    <t xml:space="preserve"> Balsam Do Rąk i Ciała Jagody Goji 300ml</t>
  </si>
  <si>
    <t xml:space="preserve"> Krem Do Rąk Herbata i Mięta 100ml</t>
  </si>
  <si>
    <t xml:space="preserve"> Krem Do Rąk Imbir i Drzewo Sandałowe 100ml</t>
  </si>
  <si>
    <t xml:space="preserve"> Krem Do Rąk Lipa 50ml</t>
  </si>
  <si>
    <t xml:space="preserve"> Żel Yunnan 40ml</t>
  </si>
  <si>
    <t xml:space="preserve"> Mydło Werbena 40 ml</t>
  </si>
  <si>
    <t xml:space="preserve"> Balsam Do Rąk i Ciała Werbena 40ml</t>
  </si>
  <si>
    <t xml:space="preserve"> Odżywka Do Włosów Normalnych Mleko Owsiane 40ml</t>
  </si>
  <si>
    <t xml:space="preserve"> Szampon Do Włosów Normalnych Mleko Owsiane 40ml</t>
  </si>
  <si>
    <t xml:space="preserve"> Zestaw Travel Size - Żel/Balsam/Szampon/Odżywka</t>
  </si>
  <si>
    <t xml:space="preserve"> Naturalny, uniwersalny płyn antybakteryjny,Rozmaryn i bergamotka 750 ml</t>
  </si>
  <si>
    <t xml:space="preserve"> Naturalny, uniwersalny płyn antybakteryjny,Rozmaryn i bergamotka 750 ml UZUPEŁNIENIE</t>
  </si>
  <si>
    <t xml:space="preserve"> Zestaw Róża i Kadzidłowiec ze świeczką (żel 400 ml  + masło 200 ml + świeczka sojowa 60g) </t>
  </si>
  <si>
    <t xml:space="preserve"> Zestaw Dziurawiec ze świeczką (żel 400 ml  + masło 200 ml + świeczka sojowa 60g) </t>
  </si>
  <si>
    <t xml:space="preserve"> Żel do higieny intymnej Geranium i Żurawina 300 ml</t>
  </si>
  <si>
    <t xml:space="preserve"> Żel do higieny intymnej Aloes i Lukrecja 300 ml</t>
  </si>
  <si>
    <t xml:space="preserve"> Płyn do higieny intymnej dla Dzieci Naturalny 300 ml</t>
  </si>
  <si>
    <t xml:space="preserve"> Naturalny Balsam do rąk i ciała Zimowy Poncz 300 ml</t>
  </si>
  <si>
    <t xml:space="preserve"> Naturalny Żel pod prysznic Zimowy Poncz 400 ml</t>
  </si>
  <si>
    <t xml:space="preserve"> Naturalne Mydło w płynie Zimowy Poncz 500 ml</t>
  </si>
  <si>
    <t xml:space="preserve"> Naturalna Świeca Zimowy Poncz 200 g</t>
  </si>
  <si>
    <t xml:space="preserve"> Naturalny Balsam do rąk i ciała Zimowy Rarytas 300 ml</t>
  </si>
  <si>
    <t xml:space="preserve"> Naturalny Żel pod prysznic Zimowy Rarytas 400 ml</t>
  </si>
  <si>
    <t xml:space="preserve"> Naturalne Mydło w płynie Zimowy Rarytas 500 ml</t>
  </si>
  <si>
    <t xml:space="preserve"> Naturalna Świeca Zimowy Rarytas 200 g</t>
  </si>
  <si>
    <t xml:space="preserve"> Dwupak Zimowy Poncz (mydło 500 ml  + żel 400 ml) </t>
  </si>
  <si>
    <t xml:space="preserve"> Dwupak Zimowy Poncz (mydło 500 ml + balsam 300 ml)</t>
  </si>
  <si>
    <t xml:space="preserve"> Trójpak Zimowy Poncz (mydło 500 ml + żel 400 ml + balsam 300 ml) </t>
  </si>
  <si>
    <t xml:space="preserve"> Dwupak Zimowy Rarytas (mydło 500 ml  + żel 400 ml) </t>
  </si>
  <si>
    <t xml:space="preserve"> Dwupak Zimowy Rarytas (mydło 500 ml + balsam 300 ml)</t>
  </si>
  <si>
    <t xml:space="preserve"> Trójpak Zimowy Rarytas (mydło 500 ml + żel 400 ml + balsam 300 ml) </t>
  </si>
  <si>
    <t xml:space="preserve">YOPE </t>
  </si>
  <si>
    <t>=SUMA(F2,B2)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</si>
</sst>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BDD7EE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FE69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 applyProtection="1">
      <alignment horizontal="center" vertical="center"/>
      <protection locked="0"/>
    </xf>
    <xf numFmtId="49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9" fontId="4" fillId="6" borderId="2" xfId="0" applyNumberFormat="1" applyFont="1" applyFill="1" applyBorder="1" applyAlignment="1" applyProtection="1">
      <alignment horizontal="center" vertical="center"/>
      <protection locked="0"/>
    </xf>
    <xf numFmtId="10" fontId="2" fillId="6" borderId="1" xfId="0" applyNumberFormat="1" applyFont="1" applyFill="1" applyBorder="1" applyAlignment="1" applyProtection="1">
      <alignment horizontal="center" vertical="center"/>
      <protection locked="0"/>
    </xf>
    <xf numFmtId="49" fontId="4" fillId="6" borderId="1" xfId="0" applyNumberFormat="1" applyFont="1" applyFill="1" applyBorder="1" applyAlignment="1" applyProtection="1">
      <alignment horizontal="center" vertical="center"/>
      <protection locked="0"/>
    </xf>
    <xf numFmtId="2" fontId="0" fillId="6" borderId="1" xfId="0" applyNumberFormat="1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vertical="center"/>
      <protection locked="0"/>
    </xf>
    <xf numFmtId="49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1" fontId="2" fillId="7" borderId="2" xfId="0" applyNumberFormat="1" applyFont="1" applyFill="1" applyBorder="1" applyAlignment="1" applyProtection="1">
      <alignment horizontal="center"/>
      <protection locked="0"/>
    </xf>
    <xf numFmtId="2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2" fillId="7" borderId="1" xfId="0" applyNumberFormat="1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2" fillId="7" borderId="4" xfId="0" applyNumberFormat="1" applyFont="1" applyFill="1" applyBorder="1" applyAlignment="1" applyProtection="1">
      <alignment horizontal="center"/>
      <protection locked="0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1" fontId="2" fillId="7" borderId="3" xfId="0" applyNumberFormat="1" applyFont="1" applyFill="1" applyBorder="1" applyAlignment="1" applyProtection="1">
      <alignment horizontal="center"/>
      <protection locked="0"/>
    </xf>
    <xf numFmtId="2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43" fontId="0" fillId="0" borderId="3" xfId="1" applyFont="1" applyBorder="1" applyAlignment="1" applyProtection="1">
      <alignment horizontal="center"/>
    </xf>
    <xf numFmtId="1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43" fontId="0" fillId="0" borderId="2" xfId="1" applyFont="1" applyBorder="1" applyAlignment="1" applyProtection="1">
      <alignment horizontal="center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43" fontId="0" fillId="0" borderId="7" xfId="1" applyFont="1" applyBorder="1" applyAlignment="1" applyProtection="1">
      <alignment horizontal="center"/>
    </xf>
    <xf numFmtId="0" fontId="0" fillId="0" borderId="3" xfId="0" applyBorder="1"/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49" fontId="2" fillId="6" borderId="10" xfId="0" applyNumberFormat="1" applyFont="1" applyFill="1" applyBorder="1" applyAlignment="1">
      <alignment horizontal="center"/>
    </xf>
    <xf numFmtId="0" fontId="2" fillId="6" borderId="10" xfId="0" applyFont="1" applyFill="1" applyBorder="1"/>
    <xf numFmtId="1" fontId="2" fillId="6" borderId="10" xfId="0" applyNumberFormat="1" applyFont="1" applyFill="1" applyBorder="1" applyAlignment="1">
      <alignment horizontal="center"/>
    </xf>
    <xf numFmtId="0" fontId="0" fillId="6" borderId="10" xfId="0" applyFill="1" applyBorder="1"/>
    <xf numFmtId="10" fontId="0" fillId="6" borderId="10" xfId="0" applyNumberFormat="1" applyFill="1" applyBorder="1"/>
    <xf numFmtId="164" fontId="2" fillId="6" borderId="10" xfId="0" applyNumberFormat="1" applyFont="1" applyFill="1" applyBorder="1" applyAlignment="1">
      <alignment horizontal="center"/>
    </xf>
    <xf numFmtId="2" fontId="0" fillId="6" borderId="10" xfId="0" applyNumberFormat="1" applyFill="1" applyBorder="1"/>
    <xf numFmtId="0" fontId="0" fillId="6" borderId="11" xfId="0" applyFill="1" applyBorder="1" applyProtection="1">
      <protection locked="0"/>
    </xf>
    <xf numFmtId="49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workbookViewId="0">
      <selection activeCell="J3" sqref="J3"/>
    </sheetView>
  </sheetViews>
  <sheetFormatPr defaultRowHeight="15" x14ac:dyDescent="0.25"/>
  <cols>
    <col min="2" max="2" width="100.7109375" bestFit="1" customWidth="1"/>
    <col min="3" max="3" width="14.140625" bestFit="1" customWidth="1"/>
  </cols>
  <sheetData>
    <row r="1" spans="1:15" ht="60" x14ac:dyDescent="0.25">
      <c r="B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6" t="s">
        <v>8</v>
      </c>
      <c r="K1" s="8" t="s">
        <v>9</v>
      </c>
      <c r="L1" s="5" t="s">
        <v>10</v>
      </c>
      <c r="M1" s="6" t="s">
        <v>11</v>
      </c>
      <c r="N1" s="9" t="s">
        <v>12</v>
      </c>
      <c r="O1" s="10" t="s">
        <v>13</v>
      </c>
    </row>
    <row r="2" spans="1:15" ht="75" x14ac:dyDescent="0.25">
      <c r="A2" t="s">
        <v>57</v>
      </c>
      <c r="B2" s="11" t="s">
        <v>14</v>
      </c>
      <c r="C2" s="11"/>
      <c r="D2" s="11"/>
      <c r="E2" s="12"/>
      <c r="F2" s="12"/>
      <c r="G2" s="13" t="s">
        <v>15</v>
      </c>
      <c r="H2" s="14" t="s">
        <v>16</v>
      </c>
      <c r="I2" s="15"/>
      <c r="J2" s="12"/>
      <c r="K2" s="14" t="s">
        <v>17</v>
      </c>
      <c r="L2" s="16" t="s">
        <v>18</v>
      </c>
      <c r="M2" s="16" t="s">
        <v>19</v>
      </c>
      <c r="N2" s="17" t="s">
        <v>20</v>
      </c>
      <c r="O2" s="18"/>
    </row>
    <row r="3" spans="1:15" x14ac:dyDescent="0.25">
      <c r="A3">
        <v>1</v>
      </c>
      <c r="B3" s="19" t="s">
        <v>59</v>
      </c>
      <c r="C3" s="20">
        <v>5900168901490</v>
      </c>
      <c r="D3" s="19" t="s">
        <v>21</v>
      </c>
      <c r="E3" s="21">
        <v>0</v>
      </c>
      <c r="F3" s="19" t="s">
        <v>22</v>
      </c>
      <c r="G3" s="22"/>
      <c r="H3" s="23">
        <v>20.32</v>
      </c>
      <c r="I3" s="24">
        <v>0.23</v>
      </c>
      <c r="J3" s="23">
        <f>H3*1.23</f>
        <v>24.993600000000001</v>
      </c>
      <c r="K3" s="25">
        <f t="shared" ref="K3:K31" ca="1" si="0">$L$8</f>
        <v>0.35</v>
      </c>
      <c r="L3" s="26">
        <f ca="1">ROUND(H3-(H3*K3),2)</f>
        <v>13.21</v>
      </c>
      <c r="M3" s="27">
        <f ca="1">ROUND(L3*G3,2)</f>
        <v>0</v>
      </c>
      <c r="N3" s="28">
        <v>0</v>
      </c>
      <c r="O3" s="29">
        <f ca="1">IF(N3="0","",(M3*P3%))</f>
        <v>0</v>
      </c>
    </row>
    <row r="4" spans="1:15" x14ac:dyDescent="0.25">
      <c r="A4">
        <v>2</v>
      </c>
      <c r="B4" s="30" t="s">
        <v>60</v>
      </c>
      <c r="C4" s="20">
        <v>5900168908536</v>
      </c>
      <c r="D4" s="30" t="s">
        <v>21</v>
      </c>
      <c r="E4" s="21">
        <v>0</v>
      </c>
      <c r="F4" s="30" t="s">
        <v>22</v>
      </c>
      <c r="G4" s="22"/>
      <c r="H4" s="32">
        <v>15.44</v>
      </c>
      <c r="I4" s="24">
        <v>0.23</v>
      </c>
      <c r="J4" s="23">
        <f t="shared" ref="J4:J12" si="1">H4*1.23</f>
        <v>18.991199999999999</v>
      </c>
      <c r="K4" s="25">
        <f t="shared" ca="1" si="0"/>
        <v>0.35</v>
      </c>
      <c r="L4" s="26">
        <f t="shared" ref="L4:L53" ca="1" si="2">ROUND(H4-(H4*K4),2)</f>
        <v>10.039999999999999</v>
      </c>
      <c r="M4" s="27">
        <f t="shared" ref="M4:M53" ca="1" si="3">ROUND(L4*G4,2)</f>
        <v>0</v>
      </c>
      <c r="N4" s="28">
        <v>0</v>
      </c>
      <c r="O4" s="29">
        <f t="shared" ref="O4:O12" ca="1" si="4">IF(N4="0","",(M4*P4%))</f>
        <v>0</v>
      </c>
    </row>
    <row r="5" spans="1:15" x14ac:dyDescent="0.25">
      <c r="A5">
        <v>3</v>
      </c>
      <c r="B5" s="31" t="s">
        <v>61</v>
      </c>
      <c r="C5" s="20">
        <v>5900168908550</v>
      </c>
      <c r="D5" s="31" t="s">
        <v>21</v>
      </c>
      <c r="E5" s="21">
        <v>0</v>
      </c>
      <c r="F5" s="30" t="s">
        <v>22</v>
      </c>
      <c r="G5" s="22"/>
      <c r="H5" s="32">
        <v>15.44</v>
      </c>
      <c r="I5" s="24">
        <v>0.23</v>
      </c>
      <c r="J5" s="23">
        <f t="shared" si="1"/>
        <v>18.991199999999999</v>
      </c>
      <c r="K5" s="25">
        <f t="shared" ca="1" si="0"/>
        <v>0.35</v>
      </c>
      <c r="L5" s="26">
        <f t="shared" ca="1" si="2"/>
        <v>10.039999999999999</v>
      </c>
      <c r="M5" s="27">
        <f t="shared" ca="1" si="3"/>
        <v>0</v>
      </c>
      <c r="N5" s="28">
        <v>0</v>
      </c>
      <c r="O5" s="29">
        <f t="shared" ca="1" si="4"/>
        <v>0</v>
      </c>
    </row>
    <row r="6" spans="1:15" x14ac:dyDescent="0.25">
      <c r="A6">
        <v>4</v>
      </c>
      <c r="B6" s="31" t="s">
        <v>62</v>
      </c>
      <c r="C6" s="20">
        <v>5900168908512</v>
      </c>
      <c r="D6" s="31" t="s">
        <v>21</v>
      </c>
      <c r="E6" s="21">
        <v>0</v>
      </c>
      <c r="F6" s="30" t="s">
        <v>22</v>
      </c>
      <c r="G6" s="22"/>
      <c r="H6" s="32">
        <v>15.44</v>
      </c>
      <c r="I6" s="24">
        <v>0.23</v>
      </c>
      <c r="J6" s="23">
        <f t="shared" si="1"/>
        <v>18.991199999999999</v>
      </c>
      <c r="K6" s="25">
        <f t="shared" ca="1" si="0"/>
        <v>0.35</v>
      </c>
      <c r="L6" s="26">
        <f t="shared" ca="1" si="2"/>
        <v>10.039999999999999</v>
      </c>
      <c r="M6" s="27">
        <f t="shared" ca="1" si="3"/>
        <v>0</v>
      </c>
      <c r="N6" s="28">
        <v>0</v>
      </c>
      <c r="O6" s="29">
        <f t="shared" ca="1" si="4"/>
        <v>0</v>
      </c>
    </row>
    <row r="7" spans="1:15" x14ac:dyDescent="0.25">
      <c r="A7">
        <v>5</v>
      </c>
      <c r="B7" s="31" t="s">
        <v>63</v>
      </c>
      <c r="C7" s="20">
        <v>5900168908451</v>
      </c>
      <c r="D7" s="31" t="s">
        <v>21</v>
      </c>
      <c r="E7" s="21">
        <v>0</v>
      </c>
      <c r="F7" s="30" t="s">
        <v>22</v>
      </c>
      <c r="G7" s="22"/>
      <c r="H7" s="32">
        <v>19.5</v>
      </c>
      <c r="I7" s="24">
        <v>0.23</v>
      </c>
      <c r="J7" s="23">
        <f t="shared" si="1"/>
        <v>23.984999999999999</v>
      </c>
      <c r="K7" s="25">
        <f t="shared" ca="1" si="0"/>
        <v>0.35</v>
      </c>
      <c r="L7" s="26">
        <f t="shared" ca="1" si="2"/>
        <v>12.68</v>
      </c>
      <c r="M7" s="27">
        <f t="shared" ca="1" si="3"/>
        <v>0</v>
      </c>
      <c r="N7" s="28">
        <v>0</v>
      </c>
      <c r="O7" s="29">
        <f t="shared" ca="1" si="4"/>
        <v>0</v>
      </c>
    </row>
    <row r="8" spans="1:15" x14ac:dyDescent="0.25">
      <c r="A8">
        <v>6</v>
      </c>
      <c r="B8" s="31" t="s">
        <v>64</v>
      </c>
      <c r="C8" s="20">
        <v>5900168901544</v>
      </c>
      <c r="D8" s="31" t="s">
        <v>21</v>
      </c>
      <c r="E8" s="21">
        <v>0</v>
      </c>
      <c r="F8" s="30" t="s">
        <v>22</v>
      </c>
      <c r="G8" s="22"/>
      <c r="H8" s="32">
        <v>19.5</v>
      </c>
      <c r="I8" s="24">
        <v>0.23</v>
      </c>
      <c r="J8" s="23">
        <f t="shared" si="1"/>
        <v>23.984999999999999</v>
      </c>
      <c r="K8" s="25">
        <f t="shared" ca="1" si="0"/>
        <v>0.35</v>
      </c>
      <c r="L8" s="26">
        <f t="shared" ca="1" si="2"/>
        <v>12.68</v>
      </c>
      <c r="M8" s="27">
        <f t="shared" ca="1" si="3"/>
        <v>0</v>
      </c>
      <c r="N8" s="28">
        <v>0</v>
      </c>
      <c r="O8" s="29">
        <f t="shared" ca="1" si="4"/>
        <v>0</v>
      </c>
    </row>
    <row r="9" spans="1:15" x14ac:dyDescent="0.25">
      <c r="A9">
        <v>7</v>
      </c>
      <c r="B9" s="31" t="s">
        <v>65</v>
      </c>
      <c r="C9" s="20">
        <v>5900168901520</v>
      </c>
      <c r="D9" s="31" t="s">
        <v>21</v>
      </c>
      <c r="E9" s="21">
        <v>0</v>
      </c>
      <c r="F9" s="30" t="s">
        <v>22</v>
      </c>
      <c r="G9" s="22"/>
      <c r="H9" s="32">
        <v>19.5</v>
      </c>
      <c r="I9" s="24">
        <v>0.23</v>
      </c>
      <c r="J9" s="23">
        <f t="shared" si="1"/>
        <v>23.984999999999999</v>
      </c>
      <c r="K9" s="25">
        <f t="shared" ca="1" si="0"/>
        <v>0.35</v>
      </c>
      <c r="L9" s="26">
        <f t="shared" ca="1" si="2"/>
        <v>12.68</v>
      </c>
      <c r="M9" s="27">
        <f t="shared" ca="1" si="3"/>
        <v>0</v>
      </c>
      <c r="N9" s="28">
        <v>0</v>
      </c>
      <c r="O9" s="29">
        <f t="shared" ca="1" si="4"/>
        <v>0</v>
      </c>
    </row>
    <row r="10" spans="1:15" x14ac:dyDescent="0.25">
      <c r="A10">
        <v>8</v>
      </c>
      <c r="B10" s="31" t="s">
        <v>66</v>
      </c>
      <c r="C10" s="20">
        <v>5900168907300</v>
      </c>
      <c r="D10" s="31" t="s">
        <v>21</v>
      </c>
      <c r="E10" s="21">
        <v>0</v>
      </c>
      <c r="F10" s="31">
        <v>5</v>
      </c>
      <c r="G10" s="22"/>
      <c r="H10" s="32">
        <v>34.950000000000003</v>
      </c>
      <c r="I10" s="24">
        <v>0.23</v>
      </c>
      <c r="J10" s="23">
        <f t="shared" si="1"/>
        <v>42.988500000000002</v>
      </c>
      <c r="K10" s="25">
        <f t="shared" ca="1" si="0"/>
        <v>0.35</v>
      </c>
      <c r="L10" s="26">
        <f t="shared" ca="1" si="2"/>
        <v>22.72</v>
      </c>
      <c r="M10" s="27">
        <f t="shared" ca="1" si="3"/>
        <v>0</v>
      </c>
      <c r="N10" s="28">
        <v>0</v>
      </c>
      <c r="O10" s="29">
        <f t="shared" ca="1" si="4"/>
        <v>0</v>
      </c>
    </row>
    <row r="11" spans="1:15" x14ac:dyDescent="0.25">
      <c r="A11">
        <v>9</v>
      </c>
      <c r="B11" s="31" t="s">
        <v>67</v>
      </c>
      <c r="C11" s="20">
        <v>5900168907324</v>
      </c>
      <c r="D11" s="31" t="s">
        <v>21</v>
      </c>
      <c r="E11" s="21">
        <v>0</v>
      </c>
      <c r="F11" s="31">
        <v>5</v>
      </c>
      <c r="G11" s="33"/>
      <c r="H11" s="32">
        <v>34.950000000000003</v>
      </c>
      <c r="I11" s="24">
        <v>0.23</v>
      </c>
      <c r="J11" s="23">
        <f t="shared" si="1"/>
        <v>42.988500000000002</v>
      </c>
      <c r="K11" s="25">
        <f t="shared" ca="1" si="0"/>
        <v>0.35</v>
      </c>
      <c r="L11" s="26">
        <f t="shared" ca="1" si="2"/>
        <v>22.72</v>
      </c>
      <c r="M11" s="27">
        <f t="shared" ca="1" si="3"/>
        <v>0</v>
      </c>
      <c r="N11" s="28">
        <v>0</v>
      </c>
      <c r="O11" s="29">
        <f t="shared" ca="1" si="4"/>
        <v>0</v>
      </c>
    </row>
    <row r="12" spans="1:15" x14ac:dyDescent="0.25">
      <c r="A12">
        <v>10</v>
      </c>
      <c r="B12" s="34" t="s">
        <v>68</v>
      </c>
      <c r="C12" s="35">
        <v>5900168907348</v>
      </c>
      <c r="D12" s="34" t="s">
        <v>21</v>
      </c>
      <c r="E12" s="21">
        <v>0</v>
      </c>
      <c r="F12" s="31">
        <v>5</v>
      </c>
      <c r="G12" s="33"/>
      <c r="H12" s="32">
        <v>34.950000000000003</v>
      </c>
      <c r="I12" s="25">
        <v>0.23</v>
      </c>
      <c r="J12" s="32">
        <f t="shared" si="1"/>
        <v>42.988500000000002</v>
      </c>
      <c r="K12" s="25">
        <f t="shared" ca="1" si="0"/>
        <v>0.35</v>
      </c>
      <c r="L12" s="27">
        <f t="shared" ca="1" si="2"/>
        <v>22.72</v>
      </c>
      <c r="M12" s="27">
        <f t="shared" ca="1" si="3"/>
        <v>0</v>
      </c>
      <c r="N12" s="28">
        <v>0</v>
      </c>
      <c r="O12" s="29">
        <f t="shared" ca="1" si="4"/>
        <v>0</v>
      </c>
    </row>
    <row r="13" spans="1:15" x14ac:dyDescent="0.25">
      <c r="A13">
        <v>11</v>
      </c>
      <c r="B13" s="31" t="s">
        <v>69</v>
      </c>
      <c r="C13" s="20">
        <v>5903111747015</v>
      </c>
      <c r="D13" s="31" t="s">
        <v>21</v>
      </c>
      <c r="E13" s="37">
        <v>0</v>
      </c>
      <c r="F13" s="31">
        <v>8</v>
      </c>
      <c r="G13" s="22">
        <v>2</v>
      </c>
      <c r="H13" s="32">
        <v>16.25</v>
      </c>
      <c r="I13" s="24">
        <v>0.23</v>
      </c>
      <c r="J13" s="23">
        <f>H13*1.23</f>
        <v>19.987500000000001</v>
      </c>
      <c r="K13" s="25">
        <f t="shared" ca="1" si="0"/>
        <v>0.35</v>
      </c>
      <c r="L13" s="26">
        <f t="shared" ca="1" si="2"/>
        <v>10.56</v>
      </c>
      <c r="M13" s="27">
        <f t="shared" ca="1" si="3"/>
        <v>21.12</v>
      </c>
      <c r="N13" s="28">
        <v>0</v>
      </c>
      <c r="O13" s="29">
        <f t="shared" ref="O13:O18" ca="1" si="5">IF(N13="0","",(M13*P13%))</f>
        <v>0</v>
      </c>
    </row>
    <row r="14" spans="1:15" x14ac:dyDescent="0.25">
      <c r="A14">
        <v>12</v>
      </c>
      <c r="B14" s="31" t="s">
        <v>70</v>
      </c>
      <c r="C14" s="20">
        <v>5903111747039</v>
      </c>
      <c r="D14" s="31" t="s">
        <v>21</v>
      </c>
      <c r="E14" s="37">
        <v>0</v>
      </c>
      <c r="F14" s="31">
        <v>8</v>
      </c>
      <c r="G14" s="22">
        <v>4</v>
      </c>
      <c r="H14" s="32">
        <v>16.25</v>
      </c>
      <c r="I14" s="24">
        <v>0.23</v>
      </c>
      <c r="J14" s="23">
        <f t="shared" ref="J14:J18" si="6">H14*1.23</f>
        <v>19.987500000000001</v>
      </c>
      <c r="K14" s="25">
        <f t="shared" ca="1" si="0"/>
        <v>0.35</v>
      </c>
      <c r="L14" s="26">
        <f t="shared" ca="1" si="2"/>
        <v>10.56</v>
      </c>
      <c r="M14" s="27">
        <f t="shared" ca="1" si="3"/>
        <v>42.24</v>
      </c>
      <c r="N14" s="28">
        <v>0</v>
      </c>
      <c r="O14" s="29">
        <f t="shared" ca="1" si="5"/>
        <v>0</v>
      </c>
    </row>
    <row r="15" spans="1:15" x14ac:dyDescent="0.25">
      <c r="A15">
        <v>13</v>
      </c>
      <c r="B15" s="31" t="s">
        <v>71</v>
      </c>
      <c r="C15" s="20">
        <v>5903111747022</v>
      </c>
      <c r="D15" s="31" t="s">
        <v>21</v>
      </c>
      <c r="E15" s="37">
        <v>0</v>
      </c>
      <c r="F15" s="31">
        <v>8</v>
      </c>
      <c r="G15" s="22">
        <v>3</v>
      </c>
      <c r="H15" s="32">
        <v>16.25</v>
      </c>
      <c r="I15" s="24">
        <v>0.23</v>
      </c>
      <c r="J15" s="23">
        <f t="shared" si="6"/>
        <v>19.987500000000001</v>
      </c>
      <c r="K15" s="25">
        <f t="shared" ca="1" si="0"/>
        <v>0.35</v>
      </c>
      <c r="L15" s="26">
        <f t="shared" ca="1" si="2"/>
        <v>10.56</v>
      </c>
      <c r="M15" s="27">
        <f t="shared" ca="1" si="3"/>
        <v>31.68</v>
      </c>
      <c r="N15" s="28">
        <v>0</v>
      </c>
      <c r="O15" s="29">
        <f t="shared" ca="1" si="5"/>
        <v>0</v>
      </c>
    </row>
    <row r="16" spans="1:15" x14ac:dyDescent="0.25">
      <c r="A16">
        <v>17</v>
      </c>
      <c r="B16" s="31" t="s">
        <v>72</v>
      </c>
      <c r="C16" s="20">
        <v>5900168907249</v>
      </c>
      <c r="D16" s="31" t="s">
        <v>21</v>
      </c>
      <c r="E16" s="37">
        <v>0</v>
      </c>
      <c r="F16" s="31">
        <v>8</v>
      </c>
      <c r="G16" s="22"/>
      <c r="H16" s="32">
        <v>16.25</v>
      </c>
      <c r="I16" s="24">
        <v>0.23</v>
      </c>
      <c r="J16" s="23">
        <f t="shared" si="6"/>
        <v>19.987500000000001</v>
      </c>
      <c r="K16" s="25">
        <f t="shared" ca="1" si="0"/>
        <v>0.35</v>
      </c>
      <c r="L16" s="26">
        <f t="shared" ca="1" si="2"/>
        <v>10.56</v>
      </c>
      <c r="M16" s="27">
        <f t="shared" ca="1" si="3"/>
        <v>0</v>
      </c>
      <c r="N16" s="28">
        <v>0</v>
      </c>
      <c r="O16" s="29">
        <f t="shared" ca="1" si="5"/>
        <v>0</v>
      </c>
    </row>
    <row r="17" spans="1:15" x14ac:dyDescent="0.25">
      <c r="A17">
        <v>18</v>
      </c>
      <c r="B17" s="31" t="s">
        <v>73</v>
      </c>
      <c r="C17" s="20">
        <v>5900168905658</v>
      </c>
      <c r="D17" s="31" t="s">
        <v>21</v>
      </c>
      <c r="E17" s="37">
        <v>0</v>
      </c>
      <c r="F17" s="31">
        <v>8</v>
      </c>
      <c r="G17" s="22"/>
      <c r="H17" s="32">
        <v>16.25</v>
      </c>
      <c r="I17" s="24">
        <v>0.23</v>
      </c>
      <c r="J17" s="23">
        <f t="shared" si="6"/>
        <v>19.987500000000001</v>
      </c>
      <c r="K17" s="25">
        <f t="shared" ca="1" si="0"/>
        <v>0.35</v>
      </c>
      <c r="L17" s="26">
        <f t="shared" ca="1" si="2"/>
        <v>10.56</v>
      </c>
      <c r="M17" s="27">
        <f t="shared" ca="1" si="3"/>
        <v>0</v>
      </c>
      <c r="N17" s="28">
        <v>0</v>
      </c>
      <c r="O17" s="29">
        <f t="shared" ca="1" si="5"/>
        <v>0</v>
      </c>
    </row>
    <row r="18" spans="1:15" x14ac:dyDescent="0.25">
      <c r="A18">
        <v>19</v>
      </c>
      <c r="B18" s="38" t="s">
        <v>58</v>
      </c>
      <c r="C18" s="20">
        <v>5900168907850</v>
      </c>
      <c r="D18" s="31" t="s">
        <v>21</v>
      </c>
      <c r="E18" s="37">
        <v>0</v>
      </c>
      <c r="F18" s="39">
        <v>8</v>
      </c>
      <c r="G18" s="40"/>
      <c r="H18" s="41">
        <v>20.32</v>
      </c>
      <c r="I18" s="24">
        <v>0.23</v>
      </c>
      <c r="J18" s="23">
        <f t="shared" si="6"/>
        <v>24.993600000000001</v>
      </c>
      <c r="K18" s="25">
        <f t="shared" ca="1" si="0"/>
        <v>0.35</v>
      </c>
      <c r="L18" s="26">
        <f t="shared" ca="1" si="2"/>
        <v>13.21</v>
      </c>
      <c r="M18" s="27">
        <f t="shared" ca="1" si="3"/>
        <v>0</v>
      </c>
      <c r="N18" s="28">
        <v>0</v>
      </c>
      <c r="O18" s="29">
        <f t="shared" ca="1" si="5"/>
        <v>0</v>
      </c>
    </row>
    <row r="19" spans="1:15" x14ac:dyDescent="0.25">
      <c r="A19">
        <v>20</v>
      </c>
      <c r="B19" s="31" t="s">
        <v>74</v>
      </c>
      <c r="C19" s="20">
        <v>5905279370036</v>
      </c>
      <c r="D19" s="31" t="s">
        <v>21</v>
      </c>
      <c r="E19" s="37">
        <v>0</v>
      </c>
      <c r="F19" s="31">
        <v>8</v>
      </c>
      <c r="G19" s="33"/>
      <c r="H19" s="32">
        <v>16.25</v>
      </c>
      <c r="I19" s="24">
        <v>0.23</v>
      </c>
      <c r="J19" s="23">
        <f>H19*1.23</f>
        <v>19.987500000000001</v>
      </c>
      <c r="K19" s="25">
        <f t="shared" ca="1" si="0"/>
        <v>0.35</v>
      </c>
      <c r="L19" s="26">
        <f t="shared" ca="1" si="2"/>
        <v>10.56</v>
      </c>
      <c r="M19" s="27">
        <f t="shared" ca="1" si="3"/>
        <v>0</v>
      </c>
      <c r="N19" s="28">
        <v>0</v>
      </c>
      <c r="O19" s="29">
        <f t="shared" ref="O19:O26" ca="1" si="7">IF(N19="0","",(M19*P19%))</f>
        <v>0</v>
      </c>
    </row>
    <row r="20" spans="1:15" x14ac:dyDescent="0.25">
      <c r="A20">
        <v>21</v>
      </c>
      <c r="B20" s="31" t="s">
        <v>75</v>
      </c>
      <c r="C20" s="20">
        <v>5905279370043</v>
      </c>
      <c r="D20" s="31" t="s">
        <v>21</v>
      </c>
      <c r="E20" s="37">
        <v>0</v>
      </c>
      <c r="F20" s="31">
        <v>8</v>
      </c>
      <c r="G20" s="22"/>
      <c r="H20" s="32">
        <v>16.25</v>
      </c>
      <c r="I20" s="24">
        <v>0.23</v>
      </c>
      <c r="J20" s="23">
        <f t="shared" ref="J20:J60" si="8">H20*1.23</f>
        <v>19.987500000000001</v>
      </c>
      <c r="K20" s="25">
        <f t="shared" ca="1" si="0"/>
        <v>0.35</v>
      </c>
      <c r="L20" s="26">
        <f t="shared" ca="1" si="2"/>
        <v>10.56</v>
      </c>
      <c r="M20" s="27">
        <f t="shared" ca="1" si="3"/>
        <v>0</v>
      </c>
      <c r="N20" s="28">
        <v>0</v>
      </c>
      <c r="O20" s="29">
        <f t="shared" ca="1" si="7"/>
        <v>0</v>
      </c>
    </row>
    <row r="21" spans="1:15" x14ac:dyDescent="0.25">
      <c r="A21">
        <v>22</v>
      </c>
      <c r="B21" s="31" t="s">
        <v>76</v>
      </c>
      <c r="C21" s="20">
        <v>5905279370050</v>
      </c>
      <c r="D21" s="31" t="s">
        <v>21</v>
      </c>
      <c r="E21" s="37">
        <v>0</v>
      </c>
      <c r="F21" s="31">
        <v>8</v>
      </c>
      <c r="G21" s="33">
        <v>2</v>
      </c>
      <c r="H21" s="32">
        <v>16.25</v>
      </c>
      <c r="I21" s="24">
        <v>0.23</v>
      </c>
      <c r="J21" s="23">
        <f t="shared" si="8"/>
        <v>19.987500000000001</v>
      </c>
      <c r="K21" s="25">
        <f t="shared" ca="1" si="0"/>
        <v>0.35</v>
      </c>
      <c r="L21" s="26">
        <f t="shared" ca="1" si="2"/>
        <v>10.56</v>
      </c>
      <c r="M21" s="27">
        <f t="shared" ca="1" si="3"/>
        <v>21.12</v>
      </c>
      <c r="N21" s="28">
        <v>0</v>
      </c>
      <c r="O21" s="29">
        <f t="shared" ca="1" si="7"/>
        <v>0</v>
      </c>
    </row>
    <row r="22" spans="1:15" x14ac:dyDescent="0.25">
      <c r="A22">
        <v>23</v>
      </c>
      <c r="B22" s="31" t="s">
        <v>77</v>
      </c>
      <c r="C22" s="20">
        <v>5900168902664</v>
      </c>
      <c r="D22" s="31" t="s">
        <v>21</v>
      </c>
      <c r="E22" s="37">
        <v>0</v>
      </c>
      <c r="F22" s="31">
        <v>8</v>
      </c>
      <c r="G22" s="33"/>
      <c r="H22" s="32">
        <v>16.25</v>
      </c>
      <c r="I22" s="24">
        <v>0.23</v>
      </c>
      <c r="J22" s="23">
        <f t="shared" si="8"/>
        <v>19.987500000000001</v>
      </c>
      <c r="K22" s="25">
        <f t="shared" ca="1" si="0"/>
        <v>0.35</v>
      </c>
      <c r="L22" s="26">
        <f t="shared" ca="1" si="2"/>
        <v>10.56</v>
      </c>
      <c r="M22" s="27">
        <f t="shared" ca="1" si="3"/>
        <v>0</v>
      </c>
      <c r="N22" s="28">
        <v>0</v>
      </c>
      <c r="O22" s="29">
        <f t="shared" ca="1" si="7"/>
        <v>0</v>
      </c>
    </row>
    <row r="23" spans="1:15" x14ac:dyDescent="0.25">
      <c r="A23">
        <v>24</v>
      </c>
      <c r="B23" s="31" t="s">
        <v>78</v>
      </c>
      <c r="C23" s="20">
        <v>5900168900271</v>
      </c>
      <c r="D23" s="31" t="s">
        <v>21</v>
      </c>
      <c r="E23" s="37">
        <v>0</v>
      </c>
      <c r="F23" s="31">
        <v>8</v>
      </c>
      <c r="G23" s="33"/>
      <c r="H23" s="32">
        <v>24.38</v>
      </c>
      <c r="I23" s="24">
        <v>0.23</v>
      </c>
      <c r="J23" s="23">
        <f t="shared" si="8"/>
        <v>29.987399999999997</v>
      </c>
      <c r="K23" s="25">
        <f t="shared" ca="1" si="0"/>
        <v>0.35</v>
      </c>
      <c r="L23" s="26">
        <f t="shared" ca="1" si="2"/>
        <v>15.85</v>
      </c>
      <c r="M23" s="27">
        <f t="shared" ca="1" si="3"/>
        <v>0</v>
      </c>
      <c r="N23" s="28">
        <v>0</v>
      </c>
      <c r="O23" s="29">
        <f t="shared" ca="1" si="7"/>
        <v>0</v>
      </c>
    </row>
    <row r="24" spans="1:15" x14ac:dyDescent="0.25">
      <c r="A24">
        <v>25</v>
      </c>
      <c r="B24" s="31" t="s">
        <v>79</v>
      </c>
      <c r="C24" s="20">
        <v>5900168900257</v>
      </c>
      <c r="D24" s="31" t="s">
        <v>21</v>
      </c>
      <c r="E24" s="37">
        <v>0</v>
      </c>
      <c r="F24" s="31">
        <v>8</v>
      </c>
      <c r="G24" s="33"/>
      <c r="H24" s="32">
        <v>24.38</v>
      </c>
      <c r="I24" s="24">
        <v>0.23</v>
      </c>
      <c r="J24" s="23">
        <f t="shared" si="8"/>
        <v>29.987399999999997</v>
      </c>
      <c r="K24" s="25">
        <f t="shared" ca="1" si="0"/>
        <v>0.35</v>
      </c>
      <c r="L24" s="26">
        <f t="shared" ca="1" si="2"/>
        <v>15.85</v>
      </c>
      <c r="M24" s="27">
        <f t="shared" ca="1" si="3"/>
        <v>0</v>
      </c>
      <c r="N24" s="28">
        <v>0</v>
      </c>
      <c r="O24" s="29">
        <f t="shared" ca="1" si="7"/>
        <v>0</v>
      </c>
    </row>
    <row r="25" spans="1:15" x14ac:dyDescent="0.25">
      <c r="A25">
        <v>26</v>
      </c>
      <c r="B25" s="31" t="s">
        <v>80</v>
      </c>
      <c r="C25" s="20">
        <v>5900168900264</v>
      </c>
      <c r="D25" s="31" t="s">
        <v>21</v>
      </c>
      <c r="E25" s="37">
        <v>0</v>
      </c>
      <c r="F25" s="31">
        <v>8</v>
      </c>
      <c r="G25" s="22">
        <v>1</v>
      </c>
      <c r="H25" s="32">
        <v>24.38</v>
      </c>
      <c r="I25" s="24">
        <v>0.23</v>
      </c>
      <c r="J25" s="23">
        <f t="shared" si="8"/>
        <v>29.987399999999997</v>
      </c>
      <c r="K25" s="25">
        <f t="shared" ca="1" si="0"/>
        <v>0.35</v>
      </c>
      <c r="L25" s="26">
        <f t="shared" ca="1" si="2"/>
        <v>15.85</v>
      </c>
      <c r="M25" s="27">
        <f t="shared" ca="1" si="3"/>
        <v>15.85</v>
      </c>
      <c r="N25" s="28">
        <v>0</v>
      </c>
      <c r="O25" s="29">
        <f t="shared" ca="1" si="7"/>
        <v>0</v>
      </c>
    </row>
    <row r="26" spans="1:15" x14ac:dyDescent="0.25">
      <c r="A26">
        <v>27</v>
      </c>
      <c r="B26" s="31" t="s">
        <v>81</v>
      </c>
      <c r="C26" s="20">
        <v>5900168902688</v>
      </c>
      <c r="D26" s="31" t="s">
        <v>21</v>
      </c>
      <c r="E26" s="37">
        <v>0</v>
      </c>
      <c r="F26" s="31">
        <v>8</v>
      </c>
      <c r="G26" s="33"/>
      <c r="H26" s="32">
        <v>24.38</v>
      </c>
      <c r="I26" s="24">
        <v>0.23</v>
      </c>
      <c r="J26" s="23">
        <f t="shared" si="8"/>
        <v>29.987399999999997</v>
      </c>
      <c r="K26" s="25">
        <f t="shared" ca="1" si="0"/>
        <v>0.35</v>
      </c>
      <c r="L26" s="26">
        <f t="shared" ca="1" si="2"/>
        <v>15.85</v>
      </c>
      <c r="M26" s="27">
        <f t="shared" ca="1" si="3"/>
        <v>0</v>
      </c>
      <c r="N26" s="28">
        <v>0</v>
      </c>
      <c r="O26" s="29">
        <f t="shared" ca="1" si="7"/>
        <v>0</v>
      </c>
    </row>
    <row r="27" spans="1:15" x14ac:dyDescent="0.25">
      <c r="A27">
        <v>28</v>
      </c>
      <c r="B27" s="31" t="s">
        <v>82</v>
      </c>
      <c r="C27" s="20">
        <v>5905279370333</v>
      </c>
      <c r="D27" s="31" t="s">
        <v>21</v>
      </c>
      <c r="E27" s="37">
        <v>0</v>
      </c>
      <c r="F27" s="31">
        <v>8</v>
      </c>
      <c r="G27" s="33"/>
      <c r="H27" s="32">
        <v>17.07</v>
      </c>
      <c r="I27" s="24">
        <v>0.23</v>
      </c>
      <c r="J27" s="42">
        <f t="shared" si="8"/>
        <v>20.996099999999998</v>
      </c>
      <c r="K27" s="25">
        <f t="shared" ca="1" si="0"/>
        <v>0.35</v>
      </c>
      <c r="L27" s="26">
        <f t="shared" ca="1" si="2"/>
        <v>11.1</v>
      </c>
      <c r="M27" s="27">
        <f t="shared" ca="1" si="3"/>
        <v>0</v>
      </c>
      <c r="N27" s="28">
        <v>0</v>
      </c>
      <c r="O27" s="29">
        <f t="shared" ref="O27:O28" ca="1" si="9">IF(N27="0","",(M27*P27%))</f>
        <v>0</v>
      </c>
    </row>
    <row r="28" spans="1:15" x14ac:dyDescent="0.25">
      <c r="A28">
        <v>29</v>
      </c>
      <c r="B28" s="31" t="s">
        <v>83</v>
      </c>
      <c r="C28" s="20">
        <v>5905279370319</v>
      </c>
      <c r="D28" s="31" t="s">
        <v>21</v>
      </c>
      <c r="E28" s="37">
        <v>0</v>
      </c>
      <c r="F28" s="31">
        <v>8</v>
      </c>
      <c r="G28" s="22"/>
      <c r="H28" s="32">
        <v>17.07</v>
      </c>
      <c r="I28" s="24">
        <v>0.23</v>
      </c>
      <c r="J28" s="32">
        <f t="shared" si="8"/>
        <v>20.996099999999998</v>
      </c>
      <c r="K28" s="25">
        <f t="shared" ca="1" si="0"/>
        <v>0.35</v>
      </c>
      <c r="L28" s="26">
        <f t="shared" ca="1" si="2"/>
        <v>11.1</v>
      </c>
      <c r="M28" s="27">
        <f t="shared" ca="1" si="3"/>
        <v>0</v>
      </c>
      <c r="N28" s="28">
        <v>0</v>
      </c>
      <c r="O28" s="29">
        <f t="shared" ca="1" si="9"/>
        <v>0</v>
      </c>
    </row>
    <row r="29" spans="1:15" x14ac:dyDescent="0.25">
      <c r="A29">
        <v>30</v>
      </c>
      <c r="B29" s="31" t="s">
        <v>84</v>
      </c>
      <c r="C29" s="20">
        <v>5905279370999</v>
      </c>
      <c r="D29" s="31" t="s">
        <v>21</v>
      </c>
      <c r="E29" s="37">
        <v>0</v>
      </c>
      <c r="F29" s="31">
        <v>8</v>
      </c>
      <c r="G29" s="22"/>
      <c r="H29" s="32">
        <v>15.44</v>
      </c>
      <c r="I29" s="24">
        <v>0.23</v>
      </c>
      <c r="J29" s="32">
        <f t="shared" si="8"/>
        <v>18.991199999999999</v>
      </c>
      <c r="K29" s="25">
        <f t="shared" ca="1" si="0"/>
        <v>0.35</v>
      </c>
      <c r="L29" s="26">
        <f t="shared" ca="1" si="2"/>
        <v>10.039999999999999</v>
      </c>
      <c r="M29" s="27">
        <f t="shared" ca="1" si="3"/>
        <v>0</v>
      </c>
      <c r="N29" s="28">
        <v>0</v>
      </c>
      <c r="O29" s="29">
        <f t="shared" ref="O29:O36" ca="1" si="10">IF(N29="0","",(M29*P29%))</f>
        <v>0</v>
      </c>
    </row>
    <row r="30" spans="1:15" x14ac:dyDescent="0.25">
      <c r="A30">
        <v>31</v>
      </c>
      <c r="B30" s="31" t="s">
        <v>85</v>
      </c>
      <c r="C30" s="20">
        <v>5906874565032</v>
      </c>
      <c r="D30" s="31" t="s">
        <v>21</v>
      </c>
      <c r="E30" s="37">
        <v>0</v>
      </c>
      <c r="F30" s="31">
        <v>8</v>
      </c>
      <c r="G30" s="22">
        <v>3</v>
      </c>
      <c r="H30" s="32">
        <v>15.44</v>
      </c>
      <c r="I30" s="24">
        <v>0.23</v>
      </c>
      <c r="J30" s="32">
        <f t="shared" si="8"/>
        <v>18.991199999999999</v>
      </c>
      <c r="K30" s="25">
        <f t="shared" ca="1" si="0"/>
        <v>0.35</v>
      </c>
      <c r="L30" s="26">
        <f t="shared" ca="1" si="2"/>
        <v>10.039999999999999</v>
      </c>
      <c r="M30" s="27">
        <f t="shared" ca="1" si="3"/>
        <v>30.12</v>
      </c>
      <c r="N30" s="28">
        <v>0</v>
      </c>
      <c r="O30" s="29">
        <f t="shared" ca="1" si="10"/>
        <v>0</v>
      </c>
    </row>
    <row r="31" spans="1:15" x14ac:dyDescent="0.25">
      <c r="A31">
        <v>32</v>
      </c>
      <c r="B31" s="31" t="s">
        <v>86</v>
      </c>
      <c r="C31" s="20">
        <v>5906874565049</v>
      </c>
      <c r="D31" s="31" t="s">
        <v>21</v>
      </c>
      <c r="E31" s="37">
        <v>0</v>
      </c>
      <c r="F31" s="31">
        <v>8</v>
      </c>
      <c r="G31" s="33">
        <v>4</v>
      </c>
      <c r="H31" s="32">
        <v>15.44</v>
      </c>
      <c r="I31" s="24">
        <v>0.23</v>
      </c>
      <c r="J31" s="32">
        <f t="shared" si="8"/>
        <v>18.991199999999999</v>
      </c>
      <c r="K31" s="25">
        <f t="shared" ca="1" si="0"/>
        <v>0.35</v>
      </c>
      <c r="L31" s="26">
        <f t="shared" ca="1" si="2"/>
        <v>10.039999999999999</v>
      </c>
      <c r="M31" s="27">
        <f t="shared" ca="1" si="3"/>
        <v>40.159999999999997</v>
      </c>
      <c r="N31" s="28">
        <v>0</v>
      </c>
      <c r="O31" s="29">
        <f t="shared" ca="1" si="10"/>
        <v>0</v>
      </c>
    </row>
    <row r="32" spans="1:15" x14ac:dyDescent="0.25">
      <c r="A32">
        <v>33</v>
      </c>
      <c r="B32" s="31" t="s">
        <v>87</v>
      </c>
      <c r="C32" s="20">
        <v>5900168908116</v>
      </c>
      <c r="D32" s="31" t="s">
        <v>21</v>
      </c>
      <c r="E32" s="37">
        <v>0</v>
      </c>
      <c r="F32" s="31">
        <v>8</v>
      </c>
      <c r="G32" s="33">
        <v>3</v>
      </c>
      <c r="H32" s="32">
        <v>16.25</v>
      </c>
      <c r="I32" s="24">
        <v>0.23</v>
      </c>
      <c r="J32" s="32">
        <f t="shared" si="8"/>
        <v>19.987500000000001</v>
      </c>
      <c r="K32" s="25">
        <f t="shared" ref="K32:K53" ca="1" si="11">$L$8</f>
        <v>0.35</v>
      </c>
      <c r="L32" s="26">
        <f t="shared" ca="1" si="2"/>
        <v>10.56</v>
      </c>
      <c r="M32" s="27">
        <f t="shared" ca="1" si="3"/>
        <v>31.68</v>
      </c>
      <c r="N32" s="28">
        <v>0</v>
      </c>
      <c r="O32" s="29">
        <f t="shared" ca="1" si="10"/>
        <v>0</v>
      </c>
    </row>
    <row r="33" spans="1:15" x14ac:dyDescent="0.25">
      <c r="A33">
        <v>34</v>
      </c>
      <c r="B33" s="31" t="s">
        <v>88</v>
      </c>
      <c r="C33" s="20">
        <v>5906874565674</v>
      </c>
      <c r="D33" s="31" t="s">
        <v>21</v>
      </c>
      <c r="E33" s="37">
        <v>0</v>
      </c>
      <c r="F33" s="31">
        <v>8</v>
      </c>
      <c r="G33" s="33"/>
      <c r="H33" s="32">
        <v>16.25</v>
      </c>
      <c r="I33" s="24">
        <v>0.23</v>
      </c>
      <c r="J33" s="32">
        <f t="shared" si="8"/>
        <v>19.987500000000001</v>
      </c>
      <c r="K33" s="25">
        <f t="shared" ca="1" si="11"/>
        <v>0.35</v>
      </c>
      <c r="L33" s="26">
        <f t="shared" ca="1" si="2"/>
        <v>10.56</v>
      </c>
      <c r="M33" s="27">
        <f t="shared" ca="1" si="3"/>
        <v>0</v>
      </c>
      <c r="N33" s="28">
        <v>0</v>
      </c>
      <c r="O33" s="29">
        <f t="shared" ca="1" si="10"/>
        <v>0</v>
      </c>
    </row>
    <row r="34" spans="1:15" x14ac:dyDescent="0.25">
      <c r="A34">
        <v>35</v>
      </c>
      <c r="B34" s="31" t="s">
        <v>89</v>
      </c>
      <c r="C34" s="20">
        <v>5906874565872</v>
      </c>
      <c r="D34" s="31" t="s">
        <v>21</v>
      </c>
      <c r="E34" s="37">
        <v>0</v>
      </c>
      <c r="F34" s="31">
        <v>8</v>
      </c>
      <c r="G34" s="22"/>
      <c r="H34" s="32">
        <v>15.44</v>
      </c>
      <c r="I34" s="24">
        <v>0.23</v>
      </c>
      <c r="J34" s="32">
        <f t="shared" si="8"/>
        <v>18.991199999999999</v>
      </c>
      <c r="K34" s="25">
        <f t="shared" ca="1" si="11"/>
        <v>0.35</v>
      </c>
      <c r="L34" s="26">
        <f t="shared" ca="1" si="2"/>
        <v>10.039999999999999</v>
      </c>
      <c r="M34" s="27">
        <f t="shared" ca="1" si="3"/>
        <v>0</v>
      </c>
      <c r="N34" s="28">
        <v>0</v>
      </c>
      <c r="O34" s="29">
        <f t="shared" ca="1" si="10"/>
        <v>0</v>
      </c>
    </row>
    <row r="35" spans="1:15" x14ac:dyDescent="0.25">
      <c r="A35">
        <v>36</v>
      </c>
      <c r="B35" s="31" t="s">
        <v>90</v>
      </c>
      <c r="C35" s="20">
        <v>5906874565889</v>
      </c>
      <c r="D35" s="31" t="s">
        <v>21</v>
      </c>
      <c r="E35" s="37">
        <v>0</v>
      </c>
      <c r="F35" s="31">
        <v>8</v>
      </c>
      <c r="G35" s="33">
        <v>3</v>
      </c>
      <c r="H35" s="32">
        <v>15.44</v>
      </c>
      <c r="I35" s="24">
        <v>0.23</v>
      </c>
      <c r="J35" s="32">
        <f t="shared" si="8"/>
        <v>18.991199999999999</v>
      </c>
      <c r="K35" s="25">
        <f t="shared" ca="1" si="11"/>
        <v>0.35</v>
      </c>
      <c r="L35" s="26">
        <f t="shared" ca="1" si="2"/>
        <v>10.039999999999999</v>
      </c>
      <c r="M35" s="27">
        <f t="shared" ca="1" si="3"/>
        <v>30.12</v>
      </c>
      <c r="N35" s="28">
        <v>0</v>
      </c>
      <c r="O35" s="29">
        <f t="shared" ca="1" si="10"/>
        <v>0</v>
      </c>
    </row>
    <row r="36" spans="1:15" x14ac:dyDescent="0.25">
      <c r="A36">
        <v>37</v>
      </c>
      <c r="B36" s="31" t="s">
        <v>91</v>
      </c>
      <c r="C36" s="20">
        <v>5900168907263</v>
      </c>
      <c r="D36" s="31" t="s">
        <v>21</v>
      </c>
      <c r="E36" s="37">
        <v>0</v>
      </c>
      <c r="F36" s="31">
        <v>8</v>
      </c>
      <c r="G36" s="22">
        <v>3</v>
      </c>
      <c r="H36" s="32">
        <v>16.25</v>
      </c>
      <c r="I36" s="24">
        <v>0.23</v>
      </c>
      <c r="J36" s="32">
        <f t="shared" si="8"/>
        <v>19.987500000000001</v>
      </c>
      <c r="K36" s="25">
        <f t="shared" ca="1" si="11"/>
        <v>0.35</v>
      </c>
      <c r="L36" s="26">
        <f t="shared" ca="1" si="2"/>
        <v>10.56</v>
      </c>
      <c r="M36" s="27">
        <f t="shared" ca="1" si="3"/>
        <v>31.68</v>
      </c>
      <c r="N36" s="28">
        <v>0</v>
      </c>
      <c r="O36" s="29">
        <f t="shared" ca="1" si="10"/>
        <v>0</v>
      </c>
    </row>
    <row r="37" spans="1:15" x14ac:dyDescent="0.25">
      <c r="A37">
        <v>38</v>
      </c>
      <c r="B37" s="31" t="s">
        <v>92</v>
      </c>
      <c r="C37" s="20">
        <v>5900168902336</v>
      </c>
      <c r="D37" s="31" t="s">
        <v>21</v>
      </c>
      <c r="E37" s="37">
        <v>0</v>
      </c>
      <c r="F37" s="31">
        <v>8</v>
      </c>
      <c r="G37" s="33"/>
      <c r="H37" s="32">
        <v>28.45</v>
      </c>
      <c r="I37" s="24">
        <v>0.23</v>
      </c>
      <c r="J37" s="32">
        <f t="shared" si="8"/>
        <v>34.993499999999997</v>
      </c>
      <c r="K37" s="25">
        <f t="shared" ca="1" si="11"/>
        <v>0.35</v>
      </c>
      <c r="L37" s="26">
        <f t="shared" ca="1" si="2"/>
        <v>18.489999999999998</v>
      </c>
      <c r="M37" s="27">
        <f t="shared" ca="1" si="3"/>
        <v>0</v>
      </c>
      <c r="N37" s="28">
        <v>0</v>
      </c>
      <c r="O37" s="29">
        <f t="shared" ref="O37:O43" ca="1" si="12">IF(N37="0","",(M37*P37%))</f>
        <v>0</v>
      </c>
    </row>
    <row r="38" spans="1:15" x14ac:dyDescent="0.25">
      <c r="A38">
        <v>39</v>
      </c>
      <c r="B38" s="31" t="s">
        <v>93</v>
      </c>
      <c r="C38" s="20">
        <v>5900168902619</v>
      </c>
      <c r="D38" s="31" t="s">
        <v>21</v>
      </c>
      <c r="E38" s="37">
        <v>0</v>
      </c>
      <c r="F38" s="31">
        <v>8</v>
      </c>
      <c r="G38" s="33"/>
      <c r="H38" s="32">
        <v>28.45</v>
      </c>
      <c r="I38" s="24">
        <v>0.23</v>
      </c>
      <c r="J38" s="32">
        <f t="shared" si="8"/>
        <v>34.993499999999997</v>
      </c>
      <c r="K38" s="25">
        <f t="shared" ca="1" si="11"/>
        <v>0.35</v>
      </c>
      <c r="L38" s="26">
        <f t="shared" ca="1" si="2"/>
        <v>18.489999999999998</v>
      </c>
      <c r="M38" s="27">
        <f t="shared" ca="1" si="3"/>
        <v>0</v>
      </c>
      <c r="N38" s="28">
        <v>0</v>
      </c>
      <c r="O38" s="29">
        <f t="shared" ca="1" si="12"/>
        <v>0</v>
      </c>
    </row>
    <row r="39" spans="1:15" x14ac:dyDescent="0.25">
      <c r="A39">
        <v>40</v>
      </c>
      <c r="B39" s="31" t="s">
        <v>94</v>
      </c>
      <c r="C39" s="20">
        <v>5900168902343</v>
      </c>
      <c r="D39" s="31" t="s">
        <v>21</v>
      </c>
      <c r="E39" s="37">
        <v>0</v>
      </c>
      <c r="F39" s="31">
        <v>8</v>
      </c>
      <c r="G39" s="33"/>
      <c r="H39" s="32">
        <v>28.45</v>
      </c>
      <c r="I39" s="24">
        <v>0.23</v>
      </c>
      <c r="J39" s="32">
        <f t="shared" si="8"/>
        <v>34.993499999999997</v>
      </c>
      <c r="K39" s="25">
        <f t="shared" ca="1" si="11"/>
        <v>0.35</v>
      </c>
      <c r="L39" s="26">
        <f t="shared" ca="1" si="2"/>
        <v>18.489999999999998</v>
      </c>
      <c r="M39" s="27">
        <f t="shared" ca="1" si="3"/>
        <v>0</v>
      </c>
      <c r="N39" s="28">
        <v>0</v>
      </c>
      <c r="O39" s="29">
        <f t="shared" ca="1" si="12"/>
        <v>0</v>
      </c>
    </row>
    <row r="40" spans="1:15" x14ac:dyDescent="0.25">
      <c r="A40">
        <v>41</v>
      </c>
      <c r="B40" s="31" t="s">
        <v>95</v>
      </c>
      <c r="C40" s="20">
        <v>5900168902329</v>
      </c>
      <c r="D40" s="31" t="s">
        <v>21</v>
      </c>
      <c r="E40" s="37">
        <v>0</v>
      </c>
      <c r="F40" s="31">
        <v>8</v>
      </c>
      <c r="G40" s="33"/>
      <c r="H40" s="32">
        <v>28.45</v>
      </c>
      <c r="I40" s="24">
        <v>0.23</v>
      </c>
      <c r="J40" s="32">
        <f t="shared" si="8"/>
        <v>34.993499999999997</v>
      </c>
      <c r="K40" s="25">
        <f t="shared" ca="1" si="11"/>
        <v>0.35</v>
      </c>
      <c r="L40" s="26">
        <f t="shared" ca="1" si="2"/>
        <v>18.489999999999998</v>
      </c>
      <c r="M40" s="27">
        <f t="shared" ca="1" si="3"/>
        <v>0</v>
      </c>
      <c r="N40" s="28">
        <v>0</v>
      </c>
      <c r="O40" s="29">
        <f t="shared" ca="1" si="12"/>
        <v>0</v>
      </c>
    </row>
    <row r="41" spans="1:15" x14ac:dyDescent="0.25">
      <c r="A41">
        <v>42</v>
      </c>
      <c r="B41" s="31" t="s">
        <v>96</v>
      </c>
      <c r="C41" s="20">
        <v>5900168902350</v>
      </c>
      <c r="D41" s="31" t="s">
        <v>21</v>
      </c>
      <c r="E41" s="37">
        <v>0</v>
      </c>
      <c r="F41" s="31">
        <v>8</v>
      </c>
      <c r="G41" s="33">
        <v>4</v>
      </c>
      <c r="H41" s="32">
        <v>28.45</v>
      </c>
      <c r="I41" s="24">
        <v>0.23</v>
      </c>
      <c r="J41" s="32">
        <f t="shared" si="8"/>
        <v>34.993499999999997</v>
      </c>
      <c r="K41" s="25">
        <f t="shared" ca="1" si="11"/>
        <v>0.35</v>
      </c>
      <c r="L41" s="26">
        <f t="shared" ca="1" si="2"/>
        <v>18.489999999999998</v>
      </c>
      <c r="M41" s="27">
        <f t="shared" ca="1" si="3"/>
        <v>73.959999999999994</v>
      </c>
      <c r="N41" s="28">
        <v>0</v>
      </c>
      <c r="O41" s="29">
        <f t="shared" ca="1" si="12"/>
        <v>0</v>
      </c>
    </row>
    <row r="42" spans="1:15" x14ac:dyDescent="0.25">
      <c r="A42">
        <v>43</v>
      </c>
      <c r="B42" s="31" t="s">
        <v>97</v>
      </c>
      <c r="C42" s="20">
        <v>5900168902374</v>
      </c>
      <c r="D42" s="31" t="s">
        <v>21</v>
      </c>
      <c r="E42" s="37">
        <v>0</v>
      </c>
      <c r="F42" s="31">
        <v>8</v>
      </c>
      <c r="G42" s="33"/>
      <c r="H42" s="32">
        <v>28.45</v>
      </c>
      <c r="I42" s="24">
        <v>0.23</v>
      </c>
      <c r="J42" s="32">
        <f t="shared" si="8"/>
        <v>34.993499999999997</v>
      </c>
      <c r="K42" s="25">
        <f t="shared" ca="1" si="11"/>
        <v>0.35</v>
      </c>
      <c r="L42" s="26">
        <f t="shared" ca="1" si="2"/>
        <v>18.489999999999998</v>
      </c>
      <c r="M42" s="27">
        <f t="shared" ca="1" si="3"/>
        <v>0</v>
      </c>
      <c r="N42" s="28">
        <v>0</v>
      </c>
      <c r="O42" s="29">
        <f t="shared" ca="1" si="12"/>
        <v>0</v>
      </c>
    </row>
    <row r="43" spans="1:15" x14ac:dyDescent="0.25">
      <c r="A43">
        <v>44</v>
      </c>
      <c r="B43" s="31" t="s">
        <v>98</v>
      </c>
      <c r="C43" s="20">
        <v>5900168902367</v>
      </c>
      <c r="D43" s="31" t="s">
        <v>21</v>
      </c>
      <c r="E43" s="37">
        <v>0</v>
      </c>
      <c r="F43" s="31">
        <v>8</v>
      </c>
      <c r="G43" s="33"/>
      <c r="H43" s="32">
        <v>28.45</v>
      </c>
      <c r="I43" s="24">
        <v>0.23</v>
      </c>
      <c r="J43" s="32">
        <f t="shared" si="8"/>
        <v>34.993499999999997</v>
      </c>
      <c r="K43" s="25">
        <f t="shared" ca="1" si="11"/>
        <v>0.35</v>
      </c>
      <c r="L43" s="26">
        <f t="shared" ca="1" si="2"/>
        <v>18.489999999999998</v>
      </c>
      <c r="M43" s="27">
        <f t="shared" ca="1" si="3"/>
        <v>0</v>
      </c>
      <c r="N43" s="28">
        <v>0</v>
      </c>
      <c r="O43" s="29">
        <f t="shared" ca="1" si="12"/>
        <v>0</v>
      </c>
    </row>
    <row r="44" spans="1:15" x14ac:dyDescent="0.25">
      <c r="A44">
        <v>45</v>
      </c>
      <c r="B44" s="31" t="s">
        <v>99</v>
      </c>
      <c r="C44" s="20">
        <v>5900168900011</v>
      </c>
      <c r="D44" s="31" t="s">
        <v>21</v>
      </c>
      <c r="E44" s="37">
        <v>0</v>
      </c>
      <c r="F44" s="31">
        <v>8</v>
      </c>
      <c r="G44" s="22">
        <v>2</v>
      </c>
      <c r="H44" s="32">
        <v>16.25</v>
      </c>
      <c r="I44" s="24">
        <v>0.23</v>
      </c>
      <c r="J44" s="32">
        <f t="shared" si="8"/>
        <v>19.987500000000001</v>
      </c>
      <c r="K44" s="25">
        <f t="shared" ca="1" si="11"/>
        <v>0.35</v>
      </c>
      <c r="L44" s="26">
        <f t="shared" ca="1" si="2"/>
        <v>10.56</v>
      </c>
      <c r="M44" s="27">
        <f t="shared" ca="1" si="3"/>
        <v>21.12</v>
      </c>
      <c r="N44" s="28">
        <v>0</v>
      </c>
      <c r="O44" s="29">
        <f t="shared" ref="O44:O52" ca="1" si="13">IF(N44="0","",(M44*P44%))</f>
        <v>0</v>
      </c>
    </row>
    <row r="45" spans="1:15" x14ac:dyDescent="0.25">
      <c r="A45">
        <v>46</v>
      </c>
      <c r="B45" s="31" t="s">
        <v>100</v>
      </c>
      <c r="C45" s="20">
        <v>5900168900028</v>
      </c>
      <c r="D45" s="31" t="s">
        <v>21</v>
      </c>
      <c r="E45" s="37">
        <v>0</v>
      </c>
      <c r="F45" s="31">
        <v>8</v>
      </c>
      <c r="G45" s="22">
        <v>2</v>
      </c>
      <c r="H45" s="32">
        <v>16.25</v>
      </c>
      <c r="I45" s="24">
        <v>0.23</v>
      </c>
      <c r="J45" s="32">
        <f t="shared" si="8"/>
        <v>19.987500000000001</v>
      </c>
      <c r="K45" s="25">
        <f t="shared" ca="1" si="11"/>
        <v>0.35</v>
      </c>
      <c r="L45" s="26">
        <f t="shared" ca="1" si="2"/>
        <v>10.56</v>
      </c>
      <c r="M45" s="27">
        <f t="shared" ca="1" si="3"/>
        <v>21.12</v>
      </c>
      <c r="N45" s="28">
        <v>0</v>
      </c>
      <c r="O45" s="29">
        <f t="shared" ca="1" si="13"/>
        <v>0</v>
      </c>
    </row>
    <row r="46" spans="1:15" x14ac:dyDescent="0.25">
      <c r="A46">
        <v>47</v>
      </c>
      <c r="B46" s="31" t="s">
        <v>101</v>
      </c>
      <c r="C46" s="20">
        <v>5900168900004</v>
      </c>
      <c r="D46" s="31" t="s">
        <v>21</v>
      </c>
      <c r="E46" s="37">
        <v>0</v>
      </c>
      <c r="F46" s="31">
        <v>8</v>
      </c>
      <c r="G46" s="22">
        <v>3</v>
      </c>
      <c r="H46" s="32">
        <v>16.25</v>
      </c>
      <c r="I46" s="24">
        <v>0.23</v>
      </c>
      <c r="J46" s="32">
        <f t="shared" si="8"/>
        <v>19.987500000000001</v>
      </c>
      <c r="K46" s="25">
        <f t="shared" ca="1" si="11"/>
        <v>0.35</v>
      </c>
      <c r="L46" s="26">
        <f t="shared" ca="1" si="2"/>
        <v>10.56</v>
      </c>
      <c r="M46" s="27">
        <f t="shared" ca="1" si="3"/>
        <v>31.68</v>
      </c>
      <c r="N46" s="28">
        <v>0</v>
      </c>
      <c r="O46" s="29">
        <f t="shared" ca="1" si="13"/>
        <v>0</v>
      </c>
    </row>
    <row r="47" spans="1:15" x14ac:dyDescent="0.25">
      <c r="A47">
        <v>48</v>
      </c>
      <c r="B47" s="31" t="s">
        <v>102</v>
      </c>
      <c r="C47" s="20">
        <v>5900168900370</v>
      </c>
      <c r="D47" s="31" t="s">
        <v>21</v>
      </c>
      <c r="E47" s="37">
        <v>0</v>
      </c>
      <c r="F47" s="31">
        <v>8</v>
      </c>
      <c r="G47" s="33">
        <v>2</v>
      </c>
      <c r="H47" s="32">
        <v>16.25</v>
      </c>
      <c r="I47" s="24">
        <v>0.23</v>
      </c>
      <c r="J47" s="32">
        <f t="shared" si="8"/>
        <v>19.987500000000001</v>
      </c>
      <c r="K47" s="25">
        <f t="shared" ca="1" si="11"/>
        <v>0.35</v>
      </c>
      <c r="L47" s="26">
        <f t="shared" ca="1" si="2"/>
        <v>10.56</v>
      </c>
      <c r="M47" s="27">
        <f t="shared" ca="1" si="3"/>
        <v>21.12</v>
      </c>
      <c r="N47" s="28">
        <v>0</v>
      </c>
      <c r="O47" s="29">
        <f t="shared" ca="1" si="13"/>
        <v>0</v>
      </c>
    </row>
    <row r="48" spans="1:15" x14ac:dyDescent="0.25">
      <c r="A48">
        <v>49</v>
      </c>
      <c r="B48" s="31" t="s">
        <v>103</v>
      </c>
      <c r="C48" s="20">
        <v>5900168900387</v>
      </c>
      <c r="D48" s="31" t="s">
        <v>21</v>
      </c>
      <c r="E48" s="37">
        <v>0</v>
      </c>
      <c r="F48" s="31">
        <v>8</v>
      </c>
      <c r="G48" s="22">
        <v>3</v>
      </c>
      <c r="H48" s="32">
        <v>16.25</v>
      </c>
      <c r="I48" s="24">
        <v>0.23</v>
      </c>
      <c r="J48" s="32">
        <f t="shared" si="8"/>
        <v>19.987500000000001</v>
      </c>
      <c r="K48" s="25">
        <f t="shared" ca="1" si="11"/>
        <v>0.35</v>
      </c>
      <c r="L48" s="26">
        <f t="shared" ca="1" si="2"/>
        <v>10.56</v>
      </c>
      <c r="M48" s="27">
        <f t="shared" ca="1" si="3"/>
        <v>31.68</v>
      </c>
      <c r="N48" s="28">
        <v>0</v>
      </c>
      <c r="O48" s="29">
        <f t="shared" ca="1" si="13"/>
        <v>0</v>
      </c>
    </row>
    <row r="49" spans="1:15" x14ac:dyDescent="0.25">
      <c r="A49">
        <v>50</v>
      </c>
      <c r="B49" s="43" t="s">
        <v>104</v>
      </c>
      <c r="C49" s="20">
        <v>5900168900363</v>
      </c>
      <c r="D49" s="45" t="s">
        <v>21</v>
      </c>
      <c r="E49" s="46">
        <v>0</v>
      </c>
      <c r="F49" s="31">
        <v>8</v>
      </c>
      <c r="G49" s="22">
        <v>3</v>
      </c>
      <c r="H49" s="32">
        <v>16.25</v>
      </c>
      <c r="I49" s="25">
        <v>0.23</v>
      </c>
      <c r="J49" s="32">
        <f t="shared" si="8"/>
        <v>19.987500000000001</v>
      </c>
      <c r="K49" s="25">
        <f t="shared" ca="1" si="11"/>
        <v>0.35</v>
      </c>
      <c r="L49" s="27">
        <f t="shared" ca="1" si="2"/>
        <v>10.56</v>
      </c>
      <c r="M49" s="27">
        <f t="shared" ca="1" si="3"/>
        <v>31.68</v>
      </c>
      <c r="N49" s="28">
        <v>0</v>
      </c>
      <c r="O49" s="29">
        <f t="shared" ca="1" si="13"/>
        <v>0</v>
      </c>
    </row>
    <row r="50" spans="1:15" x14ac:dyDescent="0.25">
      <c r="A50">
        <v>51</v>
      </c>
      <c r="B50" s="43" t="s">
        <v>105</v>
      </c>
      <c r="C50" s="20">
        <v>5900168901704</v>
      </c>
      <c r="D50" s="45" t="s">
        <v>21</v>
      </c>
      <c r="E50" s="44"/>
      <c r="F50" s="31">
        <v>5</v>
      </c>
      <c r="G50" s="33">
        <v>1</v>
      </c>
      <c r="H50" s="32">
        <v>32.51</v>
      </c>
      <c r="I50" s="25">
        <v>0.23</v>
      </c>
      <c r="J50" s="32">
        <f t="shared" si="8"/>
        <v>39.987299999999998</v>
      </c>
      <c r="K50" s="25">
        <f t="shared" ca="1" si="11"/>
        <v>0.35</v>
      </c>
      <c r="L50" s="27">
        <f t="shared" ca="1" si="2"/>
        <v>21.13</v>
      </c>
      <c r="M50" s="27">
        <f t="shared" ca="1" si="3"/>
        <v>21.13</v>
      </c>
      <c r="N50" s="28">
        <v>0</v>
      </c>
      <c r="O50" s="29">
        <f t="shared" ca="1" si="13"/>
        <v>0</v>
      </c>
    </row>
    <row r="51" spans="1:15" x14ac:dyDescent="0.25">
      <c r="A51">
        <v>52</v>
      </c>
      <c r="B51" s="43" t="s">
        <v>106</v>
      </c>
      <c r="C51" s="20">
        <v>5900168901711</v>
      </c>
      <c r="D51" s="45" t="s">
        <v>21</v>
      </c>
      <c r="E51" s="44"/>
      <c r="F51" s="31">
        <v>5</v>
      </c>
      <c r="G51" s="33"/>
      <c r="H51" s="32">
        <v>32.51</v>
      </c>
      <c r="I51" s="25">
        <v>0.23</v>
      </c>
      <c r="J51" s="32">
        <f t="shared" si="8"/>
        <v>39.987299999999998</v>
      </c>
      <c r="K51" s="25">
        <f t="shared" ca="1" si="11"/>
        <v>0.35</v>
      </c>
      <c r="L51" s="27">
        <f t="shared" ca="1" si="2"/>
        <v>21.13</v>
      </c>
      <c r="M51" s="27">
        <f t="shared" ca="1" si="3"/>
        <v>0</v>
      </c>
      <c r="N51" s="28">
        <v>0</v>
      </c>
      <c r="O51" s="29">
        <f t="shared" ca="1" si="13"/>
        <v>0</v>
      </c>
    </row>
    <row r="52" spans="1:15" x14ac:dyDescent="0.25">
      <c r="A52">
        <v>53</v>
      </c>
      <c r="B52" s="43" t="s">
        <v>107</v>
      </c>
      <c r="C52" s="20">
        <v>5900168901698</v>
      </c>
      <c r="D52" s="45" t="s">
        <v>21</v>
      </c>
      <c r="E52" s="44"/>
      <c r="F52" s="31">
        <v>5</v>
      </c>
      <c r="G52" s="33">
        <v>1</v>
      </c>
      <c r="H52" s="32">
        <v>32.51</v>
      </c>
      <c r="I52" s="25">
        <v>0.23</v>
      </c>
      <c r="J52" s="32">
        <f t="shared" si="8"/>
        <v>39.987299999999998</v>
      </c>
      <c r="K52" s="25">
        <f t="shared" ca="1" si="11"/>
        <v>0.35</v>
      </c>
      <c r="L52" s="27">
        <f t="shared" ca="1" si="2"/>
        <v>21.13</v>
      </c>
      <c r="M52" s="27">
        <f t="shared" ca="1" si="3"/>
        <v>21.13</v>
      </c>
      <c r="N52" s="28">
        <v>0</v>
      </c>
      <c r="O52" s="29">
        <f t="shared" ca="1" si="13"/>
        <v>0</v>
      </c>
    </row>
    <row r="53" spans="1:15" x14ac:dyDescent="0.25">
      <c r="A53">
        <v>54</v>
      </c>
      <c r="B53" s="31" t="s">
        <v>108</v>
      </c>
      <c r="C53" s="20">
        <v>5900168900202</v>
      </c>
      <c r="D53" s="31" t="s">
        <v>21</v>
      </c>
      <c r="E53" s="37">
        <v>0</v>
      </c>
      <c r="F53" s="31">
        <v>8</v>
      </c>
      <c r="G53" s="33">
        <v>1</v>
      </c>
      <c r="H53" s="32">
        <v>24.38</v>
      </c>
      <c r="I53" s="24">
        <v>0.23</v>
      </c>
      <c r="J53" s="32">
        <f t="shared" si="8"/>
        <v>29.987399999999997</v>
      </c>
      <c r="K53" s="25">
        <f t="shared" ca="1" si="11"/>
        <v>0.35</v>
      </c>
      <c r="L53" s="26">
        <f t="shared" ca="1" si="2"/>
        <v>15.85</v>
      </c>
      <c r="M53" s="27">
        <f t="shared" ca="1" si="3"/>
        <v>15.85</v>
      </c>
      <c r="N53" s="28">
        <v>0</v>
      </c>
      <c r="O53" s="29">
        <f t="shared" ref="O53:O60" ca="1" si="14">IF(N53="0","",(M53*P53%))</f>
        <v>0</v>
      </c>
    </row>
    <row r="54" spans="1:15" x14ac:dyDescent="0.25">
      <c r="A54">
        <v>55</v>
      </c>
      <c r="B54" s="31" t="s">
        <v>109</v>
      </c>
      <c r="C54" s="20">
        <v>5900168900219</v>
      </c>
      <c r="D54" s="31" t="s">
        <v>21</v>
      </c>
      <c r="E54" s="37">
        <v>0</v>
      </c>
      <c r="F54" s="31">
        <v>8</v>
      </c>
      <c r="G54" s="33">
        <v>4</v>
      </c>
      <c r="H54" s="32">
        <v>24.38</v>
      </c>
      <c r="I54" s="24">
        <v>0.23</v>
      </c>
      <c r="J54" s="32">
        <f t="shared" si="8"/>
        <v>29.987399999999997</v>
      </c>
      <c r="K54" s="25">
        <f t="shared" ref="K54:K104" ca="1" si="15">$L$8</f>
        <v>0.35</v>
      </c>
      <c r="L54" s="26">
        <f t="shared" ref="L54:L103" ca="1" si="16">ROUND(H54-(H54*K54),2)</f>
        <v>15.85</v>
      </c>
      <c r="M54" s="27">
        <f t="shared" ref="M54:M103" ca="1" si="17">ROUND(L54*G54,2)</f>
        <v>63.4</v>
      </c>
      <c r="N54" s="28">
        <v>0</v>
      </c>
      <c r="O54" s="29">
        <f t="shared" ca="1" si="14"/>
        <v>0</v>
      </c>
    </row>
    <row r="55" spans="1:15" x14ac:dyDescent="0.25">
      <c r="A55">
        <v>56</v>
      </c>
      <c r="B55" s="31" t="s">
        <v>110</v>
      </c>
      <c r="C55" s="20">
        <v>5900168900196</v>
      </c>
      <c r="D55" s="31" t="s">
        <v>21</v>
      </c>
      <c r="E55" s="37">
        <v>0</v>
      </c>
      <c r="F55" s="31">
        <v>8</v>
      </c>
      <c r="G55" s="33"/>
      <c r="H55" s="32">
        <v>24.38</v>
      </c>
      <c r="I55" s="24">
        <v>0.23</v>
      </c>
      <c r="J55" s="32">
        <f t="shared" si="8"/>
        <v>29.987399999999997</v>
      </c>
      <c r="K55" s="25">
        <f t="shared" ca="1" si="15"/>
        <v>0.35</v>
      </c>
      <c r="L55" s="26">
        <f t="shared" ca="1" si="16"/>
        <v>15.85</v>
      </c>
      <c r="M55" s="27">
        <f t="shared" ca="1" si="17"/>
        <v>0</v>
      </c>
      <c r="N55" s="28">
        <v>0</v>
      </c>
      <c r="O55" s="29">
        <f t="shared" ca="1" si="14"/>
        <v>0</v>
      </c>
    </row>
    <row r="56" spans="1:15" x14ac:dyDescent="0.25">
      <c r="A56">
        <v>57</v>
      </c>
      <c r="B56" s="31" t="s">
        <v>111</v>
      </c>
      <c r="C56" s="20">
        <v>5900168900707</v>
      </c>
      <c r="D56" s="31" t="s">
        <v>21</v>
      </c>
      <c r="E56" s="37">
        <v>0</v>
      </c>
      <c r="F56" s="31">
        <v>8</v>
      </c>
      <c r="G56" s="33"/>
      <c r="H56" s="32">
        <v>24.38</v>
      </c>
      <c r="I56" s="24">
        <v>0.23</v>
      </c>
      <c r="J56" s="32">
        <f t="shared" si="8"/>
        <v>29.987399999999997</v>
      </c>
      <c r="K56" s="25">
        <f t="shared" ca="1" si="15"/>
        <v>0.35</v>
      </c>
      <c r="L56" s="26">
        <f t="shared" ca="1" si="16"/>
        <v>15.85</v>
      </c>
      <c r="M56" s="27">
        <f t="shared" ca="1" si="17"/>
        <v>0</v>
      </c>
      <c r="N56" s="28">
        <v>0</v>
      </c>
      <c r="O56" s="29">
        <f t="shared" ca="1" si="14"/>
        <v>0</v>
      </c>
    </row>
    <row r="57" spans="1:15" x14ac:dyDescent="0.25">
      <c r="A57">
        <v>58</v>
      </c>
      <c r="B57" s="31" t="s">
        <v>112</v>
      </c>
      <c r="C57" s="20">
        <v>5900168907287</v>
      </c>
      <c r="D57" s="31" t="s">
        <v>21</v>
      </c>
      <c r="E57" s="37">
        <v>0</v>
      </c>
      <c r="F57" s="31">
        <v>8</v>
      </c>
      <c r="G57" s="22"/>
      <c r="H57" s="32">
        <v>24.38</v>
      </c>
      <c r="I57" s="24">
        <v>0.23</v>
      </c>
      <c r="J57" s="32">
        <f t="shared" si="8"/>
        <v>29.987399999999997</v>
      </c>
      <c r="K57" s="25">
        <f t="shared" ca="1" si="15"/>
        <v>0.35</v>
      </c>
      <c r="L57" s="26">
        <f t="shared" ca="1" si="16"/>
        <v>15.85</v>
      </c>
      <c r="M57" s="27">
        <f t="shared" ca="1" si="17"/>
        <v>0</v>
      </c>
      <c r="N57" s="28">
        <v>0</v>
      </c>
      <c r="O57" s="29">
        <f t="shared" ca="1" si="14"/>
        <v>0</v>
      </c>
    </row>
    <row r="58" spans="1:15" x14ac:dyDescent="0.25">
      <c r="A58">
        <v>59</v>
      </c>
      <c r="B58" s="31" t="s">
        <v>113</v>
      </c>
      <c r="C58" s="20">
        <v>5905279370470</v>
      </c>
      <c r="D58" s="31" t="s">
        <v>21</v>
      </c>
      <c r="E58" s="37">
        <v>0</v>
      </c>
      <c r="F58" s="31">
        <v>10</v>
      </c>
      <c r="G58" s="22"/>
      <c r="H58" s="32">
        <v>24.38</v>
      </c>
      <c r="I58" s="24">
        <v>0.23</v>
      </c>
      <c r="J58" s="32">
        <f t="shared" si="8"/>
        <v>29.987399999999997</v>
      </c>
      <c r="K58" s="25">
        <f t="shared" ca="1" si="15"/>
        <v>0.35</v>
      </c>
      <c r="L58" s="26">
        <f t="shared" ca="1" si="16"/>
        <v>15.85</v>
      </c>
      <c r="M58" s="27">
        <f t="shared" ca="1" si="17"/>
        <v>0</v>
      </c>
      <c r="N58" s="28">
        <v>0</v>
      </c>
      <c r="O58" s="29">
        <f t="shared" ca="1" si="14"/>
        <v>0</v>
      </c>
    </row>
    <row r="59" spans="1:15" x14ac:dyDescent="0.25">
      <c r="A59">
        <v>60</v>
      </c>
      <c r="B59" s="31" t="s">
        <v>114</v>
      </c>
      <c r="C59" s="20">
        <v>5905279370494</v>
      </c>
      <c r="D59" s="31" t="s">
        <v>21</v>
      </c>
      <c r="E59" s="37">
        <v>0</v>
      </c>
      <c r="F59" s="31">
        <v>10</v>
      </c>
      <c r="G59" s="33">
        <v>2</v>
      </c>
      <c r="H59" s="32">
        <v>24.38</v>
      </c>
      <c r="I59" s="24">
        <v>0.23</v>
      </c>
      <c r="J59" s="32">
        <f t="shared" si="8"/>
        <v>29.987399999999997</v>
      </c>
      <c r="K59" s="25">
        <f t="shared" ca="1" si="15"/>
        <v>0.35</v>
      </c>
      <c r="L59" s="26">
        <f t="shared" ca="1" si="16"/>
        <v>15.85</v>
      </c>
      <c r="M59" s="27">
        <f t="shared" ca="1" si="17"/>
        <v>31.7</v>
      </c>
      <c r="N59" s="28">
        <v>0</v>
      </c>
      <c r="O59" s="29">
        <f t="shared" ca="1" si="14"/>
        <v>0</v>
      </c>
    </row>
    <row r="60" spans="1:15" x14ac:dyDescent="0.25">
      <c r="A60">
        <v>61</v>
      </c>
      <c r="B60" s="31" t="s">
        <v>115</v>
      </c>
      <c r="C60" s="20">
        <v>5900168902589</v>
      </c>
      <c r="D60" s="31" t="s">
        <v>21</v>
      </c>
      <c r="E60" s="37">
        <v>0</v>
      </c>
      <c r="F60" s="31">
        <v>10</v>
      </c>
      <c r="G60" s="33"/>
      <c r="H60" s="32">
        <v>16.25</v>
      </c>
      <c r="I60" s="24">
        <v>0.23</v>
      </c>
      <c r="J60" s="32">
        <f t="shared" si="8"/>
        <v>19.987500000000001</v>
      </c>
      <c r="K60" s="25">
        <f t="shared" ca="1" si="15"/>
        <v>0.35</v>
      </c>
      <c r="L60" s="26">
        <f t="shared" ca="1" si="16"/>
        <v>10.56</v>
      </c>
      <c r="M60" s="27">
        <f t="shared" ca="1" si="17"/>
        <v>0</v>
      </c>
      <c r="N60" s="28">
        <v>0</v>
      </c>
      <c r="O60" s="29">
        <f t="shared" ca="1" si="14"/>
        <v>0</v>
      </c>
    </row>
    <row r="61" spans="1:15" x14ac:dyDescent="0.25">
      <c r="A61">
        <v>62</v>
      </c>
      <c r="B61" s="31" t="s">
        <v>116</v>
      </c>
      <c r="C61" s="20">
        <v>5900168902107</v>
      </c>
      <c r="D61" s="31" t="s">
        <v>21</v>
      </c>
      <c r="E61" s="37">
        <v>0</v>
      </c>
      <c r="F61" s="31">
        <v>40</v>
      </c>
      <c r="G61" s="33"/>
      <c r="H61" s="32">
        <v>4.0599999999999996</v>
      </c>
      <c r="I61" s="24">
        <v>0.23</v>
      </c>
      <c r="J61" s="32">
        <f>H61*1.23</f>
        <v>4.9937999999999994</v>
      </c>
      <c r="K61" s="25">
        <f t="shared" ca="1" si="15"/>
        <v>0.35</v>
      </c>
      <c r="L61" s="26">
        <f t="shared" ca="1" si="16"/>
        <v>2.64</v>
      </c>
      <c r="M61" s="27">
        <f t="shared" ca="1" si="17"/>
        <v>0</v>
      </c>
      <c r="N61" s="28">
        <v>0</v>
      </c>
      <c r="O61" s="29">
        <f t="shared" ref="O61:O66" ca="1" si="18">IF(N61="0","",(M61*P61%))</f>
        <v>0</v>
      </c>
    </row>
    <row r="62" spans="1:15" x14ac:dyDescent="0.25">
      <c r="A62">
        <v>63</v>
      </c>
      <c r="B62" s="31" t="s">
        <v>117</v>
      </c>
      <c r="C62" s="20">
        <v>5900168902060</v>
      </c>
      <c r="D62" s="31" t="s">
        <v>21</v>
      </c>
      <c r="E62" s="37">
        <v>0</v>
      </c>
      <c r="F62" s="31">
        <v>40</v>
      </c>
      <c r="G62" s="33"/>
      <c r="H62" s="32">
        <v>4.0599999999999996</v>
      </c>
      <c r="I62" s="24">
        <v>0.23</v>
      </c>
      <c r="J62" s="32">
        <f t="shared" ref="J62:J106" si="19">H62*1.23</f>
        <v>4.9937999999999994</v>
      </c>
      <c r="K62" s="25">
        <f t="shared" ca="1" si="15"/>
        <v>0.35</v>
      </c>
      <c r="L62" s="26">
        <f t="shared" ca="1" si="16"/>
        <v>2.64</v>
      </c>
      <c r="M62" s="27">
        <f t="shared" ca="1" si="17"/>
        <v>0</v>
      </c>
      <c r="N62" s="28">
        <v>0</v>
      </c>
      <c r="O62" s="29">
        <f t="shared" ca="1" si="18"/>
        <v>0</v>
      </c>
    </row>
    <row r="63" spans="1:15" x14ac:dyDescent="0.25">
      <c r="A63">
        <v>64</v>
      </c>
      <c r="B63" s="31" t="s">
        <v>118</v>
      </c>
      <c r="C63" s="20">
        <v>5900168902077</v>
      </c>
      <c r="D63" s="31" t="s">
        <v>21</v>
      </c>
      <c r="E63" s="37">
        <v>0</v>
      </c>
      <c r="F63" s="31">
        <v>40</v>
      </c>
      <c r="G63" s="33"/>
      <c r="H63" s="32">
        <v>4.0599999999999996</v>
      </c>
      <c r="I63" s="24">
        <v>0.23</v>
      </c>
      <c r="J63" s="32">
        <f t="shared" si="19"/>
        <v>4.9937999999999994</v>
      </c>
      <c r="K63" s="25">
        <f t="shared" ca="1" si="15"/>
        <v>0.35</v>
      </c>
      <c r="L63" s="26">
        <f t="shared" ca="1" si="16"/>
        <v>2.64</v>
      </c>
      <c r="M63" s="27">
        <f t="shared" ca="1" si="17"/>
        <v>0</v>
      </c>
      <c r="N63" s="28">
        <v>0</v>
      </c>
      <c r="O63" s="29">
        <f t="shared" ca="1" si="18"/>
        <v>0</v>
      </c>
    </row>
    <row r="64" spans="1:15" x14ac:dyDescent="0.25">
      <c r="A64">
        <v>65</v>
      </c>
      <c r="B64" s="31" t="s">
        <v>119</v>
      </c>
      <c r="C64" s="20">
        <v>5900168902091</v>
      </c>
      <c r="D64" s="31" t="s">
        <v>21</v>
      </c>
      <c r="E64" s="37">
        <v>0</v>
      </c>
      <c r="F64" s="31">
        <v>40</v>
      </c>
      <c r="G64" s="33"/>
      <c r="H64" s="32">
        <v>4.0599999999999996</v>
      </c>
      <c r="I64" s="24">
        <v>0.23</v>
      </c>
      <c r="J64" s="32">
        <f t="shared" si="19"/>
        <v>4.9937999999999994</v>
      </c>
      <c r="K64" s="25">
        <f t="shared" ca="1" si="15"/>
        <v>0.35</v>
      </c>
      <c r="L64" s="26">
        <f t="shared" ca="1" si="16"/>
        <v>2.64</v>
      </c>
      <c r="M64" s="27">
        <f t="shared" ca="1" si="17"/>
        <v>0</v>
      </c>
      <c r="N64" s="28">
        <v>0</v>
      </c>
      <c r="O64" s="29">
        <f t="shared" ca="1" si="18"/>
        <v>0</v>
      </c>
    </row>
    <row r="65" spans="1:15" x14ac:dyDescent="0.25">
      <c r="A65">
        <v>66</v>
      </c>
      <c r="B65" s="31" t="s">
        <v>120</v>
      </c>
      <c r="C65" s="20">
        <v>5900168902084</v>
      </c>
      <c r="D65" s="31" t="s">
        <v>21</v>
      </c>
      <c r="E65" s="37">
        <v>0</v>
      </c>
      <c r="F65" s="31">
        <v>40</v>
      </c>
      <c r="G65" s="33"/>
      <c r="H65" s="32">
        <v>4.0599999999999996</v>
      </c>
      <c r="I65" s="24">
        <v>0.23</v>
      </c>
      <c r="J65" s="32">
        <f t="shared" si="19"/>
        <v>4.9937999999999994</v>
      </c>
      <c r="K65" s="25">
        <f t="shared" ca="1" si="15"/>
        <v>0.35</v>
      </c>
      <c r="L65" s="26">
        <f t="shared" ca="1" si="16"/>
        <v>2.64</v>
      </c>
      <c r="M65" s="27">
        <f t="shared" ca="1" si="17"/>
        <v>0</v>
      </c>
      <c r="N65" s="28">
        <v>0</v>
      </c>
      <c r="O65" s="29">
        <f t="shared" ca="1" si="18"/>
        <v>0</v>
      </c>
    </row>
    <row r="66" spans="1:15" x14ac:dyDescent="0.25">
      <c r="A66">
        <v>67</v>
      </c>
      <c r="B66" s="31" t="s">
        <v>121</v>
      </c>
      <c r="C66" s="20">
        <v>5900168902169</v>
      </c>
      <c r="D66" s="31" t="s">
        <v>21</v>
      </c>
      <c r="E66" s="37">
        <v>0</v>
      </c>
      <c r="F66" s="31">
        <v>6</v>
      </c>
      <c r="G66" s="33">
        <v>2</v>
      </c>
      <c r="H66" s="32">
        <v>15.44</v>
      </c>
      <c r="I66" s="24">
        <v>0.23</v>
      </c>
      <c r="J66" s="32">
        <f t="shared" si="19"/>
        <v>18.991199999999999</v>
      </c>
      <c r="K66" s="25">
        <f t="shared" ca="1" si="15"/>
        <v>0.35</v>
      </c>
      <c r="L66" s="26">
        <f t="shared" ca="1" si="16"/>
        <v>10.039999999999999</v>
      </c>
      <c r="M66" s="27">
        <f t="shared" ca="1" si="17"/>
        <v>20.079999999999998</v>
      </c>
      <c r="N66" s="28">
        <v>0</v>
      </c>
      <c r="O66" s="29">
        <f t="shared" ca="1" si="18"/>
        <v>0</v>
      </c>
    </row>
    <row r="67" spans="1:15" x14ac:dyDescent="0.25">
      <c r="A67">
        <v>68</v>
      </c>
      <c r="B67" s="31" t="s">
        <v>23</v>
      </c>
      <c r="C67" s="20">
        <v>5905279370104</v>
      </c>
      <c r="D67" s="31" t="s">
        <v>21</v>
      </c>
      <c r="E67" s="37">
        <v>0</v>
      </c>
      <c r="F67" s="31">
        <v>10</v>
      </c>
      <c r="G67" s="33">
        <v>6</v>
      </c>
      <c r="H67" s="32">
        <v>8.1199999999999992</v>
      </c>
      <c r="I67" s="24">
        <v>0.23</v>
      </c>
      <c r="J67" s="32">
        <f t="shared" si="19"/>
        <v>9.9875999999999987</v>
      </c>
      <c r="K67" s="25">
        <f t="shared" ca="1" si="15"/>
        <v>0.35</v>
      </c>
      <c r="L67" s="26">
        <f t="shared" ca="1" si="16"/>
        <v>5.28</v>
      </c>
      <c r="M67" s="27">
        <f t="shared" ca="1" si="17"/>
        <v>31.68</v>
      </c>
      <c r="N67" s="28">
        <v>0</v>
      </c>
      <c r="O67" s="29">
        <f t="shared" ref="O67:O81" ca="1" si="20">IF(N67="0","",(M67*P67%))</f>
        <v>0</v>
      </c>
    </row>
    <row r="68" spans="1:15" x14ac:dyDescent="0.25">
      <c r="A68">
        <v>69</v>
      </c>
      <c r="B68" s="31" t="s">
        <v>24</v>
      </c>
      <c r="C68" s="20">
        <v>5905279370111</v>
      </c>
      <c r="D68" s="31" t="s">
        <v>21</v>
      </c>
      <c r="E68" s="37">
        <v>0</v>
      </c>
      <c r="F68" s="31">
        <v>10</v>
      </c>
      <c r="G68" s="33">
        <v>2</v>
      </c>
      <c r="H68" s="32">
        <v>10.56</v>
      </c>
      <c r="I68" s="24">
        <v>0.23</v>
      </c>
      <c r="J68" s="32">
        <f t="shared" si="19"/>
        <v>12.988800000000001</v>
      </c>
      <c r="K68" s="25">
        <f t="shared" ca="1" si="15"/>
        <v>0.35</v>
      </c>
      <c r="L68" s="26">
        <f t="shared" ca="1" si="16"/>
        <v>6.86</v>
      </c>
      <c r="M68" s="27">
        <f t="shared" ca="1" si="17"/>
        <v>13.72</v>
      </c>
      <c r="N68" s="28">
        <v>0</v>
      </c>
      <c r="O68" s="29">
        <f t="shared" ca="1" si="20"/>
        <v>0</v>
      </c>
    </row>
    <row r="69" spans="1:15" x14ac:dyDescent="0.25">
      <c r="A69">
        <v>70</v>
      </c>
      <c r="B69" s="31" t="s">
        <v>25</v>
      </c>
      <c r="C69" s="20">
        <v>5905279370128</v>
      </c>
      <c r="D69" s="31" t="s">
        <v>21</v>
      </c>
      <c r="E69" s="37">
        <v>0</v>
      </c>
      <c r="F69" s="31">
        <v>10</v>
      </c>
      <c r="G69" s="33"/>
      <c r="H69" s="32">
        <v>10.56</v>
      </c>
      <c r="I69" s="24">
        <v>0.23</v>
      </c>
      <c r="J69" s="32">
        <f t="shared" si="19"/>
        <v>12.988800000000001</v>
      </c>
      <c r="K69" s="25">
        <f t="shared" ca="1" si="15"/>
        <v>0.35</v>
      </c>
      <c r="L69" s="26">
        <f t="shared" ca="1" si="16"/>
        <v>6.86</v>
      </c>
      <c r="M69" s="27">
        <f t="shared" ca="1" si="17"/>
        <v>0</v>
      </c>
      <c r="N69" s="28">
        <v>0</v>
      </c>
      <c r="O69" s="29">
        <f t="shared" ca="1" si="20"/>
        <v>0</v>
      </c>
    </row>
    <row r="70" spans="1:15" x14ac:dyDescent="0.25">
      <c r="A70">
        <v>71</v>
      </c>
      <c r="B70" s="31" t="s">
        <v>26</v>
      </c>
      <c r="C70" s="20">
        <v>5905279370135</v>
      </c>
      <c r="D70" s="31" t="s">
        <v>21</v>
      </c>
      <c r="E70" s="37">
        <v>0</v>
      </c>
      <c r="F70" s="31">
        <v>10</v>
      </c>
      <c r="G70" s="22">
        <v>2</v>
      </c>
      <c r="H70" s="32">
        <v>10.56</v>
      </c>
      <c r="I70" s="24">
        <v>0.23</v>
      </c>
      <c r="J70" s="32">
        <f t="shared" si="19"/>
        <v>12.988800000000001</v>
      </c>
      <c r="K70" s="25">
        <f t="shared" ca="1" si="15"/>
        <v>0.35</v>
      </c>
      <c r="L70" s="26">
        <f t="shared" ca="1" si="16"/>
        <v>6.86</v>
      </c>
      <c r="M70" s="27">
        <f t="shared" ca="1" si="17"/>
        <v>13.72</v>
      </c>
      <c r="N70" s="28">
        <v>0</v>
      </c>
      <c r="O70" s="29">
        <f t="shared" ca="1" si="20"/>
        <v>0</v>
      </c>
    </row>
    <row r="71" spans="1:15" x14ac:dyDescent="0.25">
      <c r="A71">
        <v>72</v>
      </c>
      <c r="B71" s="38" t="s">
        <v>122</v>
      </c>
      <c r="C71" s="20">
        <v>5900168902923</v>
      </c>
      <c r="D71" s="31" t="s">
        <v>21</v>
      </c>
      <c r="E71" s="37">
        <v>0</v>
      </c>
      <c r="F71" s="31">
        <v>10</v>
      </c>
      <c r="G71" s="22"/>
      <c r="H71" s="32">
        <v>12.19</v>
      </c>
      <c r="I71" s="24">
        <v>0.23</v>
      </c>
      <c r="J71" s="32">
        <f t="shared" si="19"/>
        <v>14.993699999999999</v>
      </c>
      <c r="K71" s="25">
        <f t="shared" ca="1" si="15"/>
        <v>0.35</v>
      </c>
      <c r="L71" s="26">
        <f t="shared" ca="1" si="16"/>
        <v>7.92</v>
      </c>
      <c r="M71" s="27">
        <f t="shared" ca="1" si="17"/>
        <v>0</v>
      </c>
      <c r="N71" s="28">
        <v>0</v>
      </c>
      <c r="O71" s="29">
        <f t="shared" ca="1" si="20"/>
        <v>0</v>
      </c>
    </row>
    <row r="72" spans="1:15" x14ac:dyDescent="0.25">
      <c r="A72">
        <v>73</v>
      </c>
      <c r="B72" s="38" t="s">
        <v>123</v>
      </c>
      <c r="C72" s="20">
        <v>5900168907720</v>
      </c>
      <c r="D72" s="31" t="s">
        <v>21</v>
      </c>
      <c r="E72" s="37"/>
      <c r="F72" s="31">
        <v>5</v>
      </c>
      <c r="G72" s="22"/>
      <c r="H72" s="32">
        <v>12.19</v>
      </c>
      <c r="I72" s="24">
        <v>0.23</v>
      </c>
      <c r="J72" s="32">
        <f t="shared" si="19"/>
        <v>14.993699999999999</v>
      </c>
      <c r="K72" s="25">
        <f t="shared" ca="1" si="15"/>
        <v>0.35</v>
      </c>
      <c r="L72" s="26">
        <f t="shared" ca="1" si="16"/>
        <v>7.92</v>
      </c>
      <c r="M72" s="27">
        <f t="shared" ca="1" si="17"/>
        <v>0</v>
      </c>
      <c r="N72" s="28">
        <v>0</v>
      </c>
      <c r="O72" s="29">
        <f t="shared" ca="1" si="20"/>
        <v>0</v>
      </c>
    </row>
    <row r="73" spans="1:15" x14ac:dyDescent="0.25">
      <c r="A73">
        <v>74</v>
      </c>
      <c r="B73" s="31" t="s">
        <v>27</v>
      </c>
      <c r="C73" s="20">
        <v>5905279370142</v>
      </c>
      <c r="D73" s="31" t="s">
        <v>21</v>
      </c>
      <c r="E73" s="37">
        <v>0</v>
      </c>
      <c r="F73" s="31">
        <v>10</v>
      </c>
      <c r="G73" s="22">
        <v>3</v>
      </c>
      <c r="H73" s="32">
        <v>10.56</v>
      </c>
      <c r="I73" s="24">
        <v>0.23</v>
      </c>
      <c r="J73" s="32">
        <f t="shared" si="19"/>
        <v>12.988800000000001</v>
      </c>
      <c r="K73" s="25">
        <f t="shared" ca="1" si="15"/>
        <v>0.35</v>
      </c>
      <c r="L73" s="26">
        <f t="shared" ca="1" si="16"/>
        <v>6.86</v>
      </c>
      <c r="M73" s="27">
        <f t="shared" ca="1" si="17"/>
        <v>20.58</v>
      </c>
      <c r="N73" s="28">
        <v>0</v>
      </c>
      <c r="O73" s="29">
        <f t="shared" ca="1" si="20"/>
        <v>0</v>
      </c>
    </row>
    <row r="74" spans="1:15" x14ac:dyDescent="0.25">
      <c r="A74">
        <v>75</v>
      </c>
      <c r="B74" s="31" t="s">
        <v>28</v>
      </c>
      <c r="C74" s="20">
        <v>5905279370159</v>
      </c>
      <c r="D74" s="31" t="s">
        <v>21</v>
      </c>
      <c r="E74" s="37">
        <v>0</v>
      </c>
      <c r="F74" s="31">
        <v>10</v>
      </c>
      <c r="G74" s="22"/>
      <c r="H74" s="32">
        <v>10.56</v>
      </c>
      <c r="I74" s="24">
        <v>0.23</v>
      </c>
      <c r="J74" s="32">
        <f t="shared" si="19"/>
        <v>12.988800000000001</v>
      </c>
      <c r="K74" s="25">
        <f t="shared" ca="1" si="15"/>
        <v>0.35</v>
      </c>
      <c r="L74" s="26">
        <f t="shared" ca="1" si="16"/>
        <v>6.86</v>
      </c>
      <c r="M74" s="27">
        <f t="shared" ca="1" si="17"/>
        <v>0</v>
      </c>
      <c r="N74" s="28">
        <v>0</v>
      </c>
      <c r="O74" s="29">
        <f t="shared" ca="1" si="20"/>
        <v>0</v>
      </c>
    </row>
    <row r="75" spans="1:15" x14ac:dyDescent="0.25">
      <c r="A75">
        <v>76</v>
      </c>
      <c r="B75" s="31" t="s">
        <v>29</v>
      </c>
      <c r="C75" s="20">
        <v>5905279370166</v>
      </c>
      <c r="D75" s="31" t="s">
        <v>21</v>
      </c>
      <c r="E75" s="37">
        <v>0</v>
      </c>
      <c r="F75" s="31">
        <v>10</v>
      </c>
      <c r="G75" s="33">
        <v>2</v>
      </c>
      <c r="H75" s="32">
        <v>10.56</v>
      </c>
      <c r="I75" s="24">
        <v>0.23</v>
      </c>
      <c r="J75" s="32">
        <f t="shared" si="19"/>
        <v>12.988800000000001</v>
      </c>
      <c r="K75" s="25">
        <f t="shared" ca="1" si="15"/>
        <v>0.35</v>
      </c>
      <c r="L75" s="26">
        <f t="shared" ca="1" si="16"/>
        <v>6.86</v>
      </c>
      <c r="M75" s="27">
        <f t="shared" ca="1" si="17"/>
        <v>13.72</v>
      </c>
      <c r="N75" s="28">
        <v>0</v>
      </c>
      <c r="O75" s="29">
        <f t="shared" ca="1" si="20"/>
        <v>0</v>
      </c>
    </row>
    <row r="76" spans="1:15" x14ac:dyDescent="0.25">
      <c r="A76">
        <v>77</v>
      </c>
      <c r="B76" s="31" t="s">
        <v>30</v>
      </c>
      <c r="C76" s="20">
        <v>5906874565087</v>
      </c>
      <c r="D76" s="31" t="s">
        <v>21</v>
      </c>
      <c r="E76" s="37">
        <v>0</v>
      </c>
      <c r="F76" s="31">
        <v>8</v>
      </c>
      <c r="G76" s="22">
        <v>3</v>
      </c>
      <c r="H76" s="32">
        <v>12.19</v>
      </c>
      <c r="I76" s="24">
        <v>0.23</v>
      </c>
      <c r="J76" s="32">
        <f t="shared" si="19"/>
        <v>14.993699999999999</v>
      </c>
      <c r="K76" s="25">
        <f t="shared" ca="1" si="15"/>
        <v>0.35</v>
      </c>
      <c r="L76" s="26">
        <f t="shared" ca="1" si="16"/>
        <v>7.92</v>
      </c>
      <c r="M76" s="27">
        <f t="shared" ca="1" si="17"/>
        <v>23.76</v>
      </c>
      <c r="N76" s="28">
        <v>0</v>
      </c>
      <c r="O76" s="29">
        <f t="shared" ca="1" si="20"/>
        <v>0</v>
      </c>
    </row>
    <row r="77" spans="1:15" x14ac:dyDescent="0.25">
      <c r="A77">
        <v>78</v>
      </c>
      <c r="B77" s="31" t="s">
        <v>31</v>
      </c>
      <c r="C77" s="20">
        <v>5906874565070</v>
      </c>
      <c r="D77" s="31" t="s">
        <v>21</v>
      </c>
      <c r="E77" s="37">
        <v>0</v>
      </c>
      <c r="F77" s="31">
        <v>8</v>
      </c>
      <c r="G77" s="33">
        <v>3</v>
      </c>
      <c r="H77" s="32">
        <v>12.19</v>
      </c>
      <c r="I77" s="24">
        <v>0.23</v>
      </c>
      <c r="J77" s="32">
        <f t="shared" si="19"/>
        <v>14.993699999999999</v>
      </c>
      <c r="K77" s="25">
        <f t="shared" ca="1" si="15"/>
        <v>0.35</v>
      </c>
      <c r="L77" s="26">
        <f t="shared" ca="1" si="16"/>
        <v>7.92</v>
      </c>
      <c r="M77" s="27">
        <f t="shared" ca="1" si="17"/>
        <v>23.76</v>
      </c>
      <c r="N77" s="28">
        <v>0</v>
      </c>
      <c r="O77" s="29">
        <f t="shared" ca="1" si="20"/>
        <v>0</v>
      </c>
    </row>
    <row r="78" spans="1:15" x14ac:dyDescent="0.25">
      <c r="A78">
        <v>79</v>
      </c>
      <c r="B78" s="31" t="s">
        <v>32</v>
      </c>
      <c r="C78" s="20">
        <v>5906874565063</v>
      </c>
      <c r="D78" s="31" t="s">
        <v>21</v>
      </c>
      <c r="E78" s="37">
        <v>0</v>
      </c>
      <c r="F78" s="31">
        <v>8</v>
      </c>
      <c r="G78" s="22">
        <v>3</v>
      </c>
      <c r="H78" s="32">
        <v>12.19</v>
      </c>
      <c r="I78" s="24">
        <v>0.23</v>
      </c>
      <c r="J78" s="32">
        <f t="shared" si="19"/>
        <v>14.993699999999999</v>
      </c>
      <c r="K78" s="25">
        <f t="shared" ca="1" si="15"/>
        <v>0.35</v>
      </c>
      <c r="L78" s="26">
        <f t="shared" ca="1" si="16"/>
        <v>7.92</v>
      </c>
      <c r="M78" s="27">
        <f t="shared" ca="1" si="17"/>
        <v>23.76</v>
      </c>
      <c r="N78" s="28">
        <v>0</v>
      </c>
      <c r="O78" s="29">
        <f t="shared" ca="1" si="20"/>
        <v>0</v>
      </c>
    </row>
    <row r="79" spans="1:15" x14ac:dyDescent="0.25">
      <c r="A79">
        <v>80</v>
      </c>
      <c r="B79" s="31" t="s">
        <v>33</v>
      </c>
      <c r="C79" s="20">
        <v>5906874565292</v>
      </c>
      <c r="D79" s="31" t="s">
        <v>21</v>
      </c>
      <c r="E79" s="37">
        <v>0</v>
      </c>
      <c r="F79" s="31">
        <v>8</v>
      </c>
      <c r="G79" s="22">
        <v>6</v>
      </c>
      <c r="H79" s="32">
        <v>13</v>
      </c>
      <c r="I79" s="24">
        <v>0.23</v>
      </c>
      <c r="J79" s="32">
        <f t="shared" si="19"/>
        <v>15.99</v>
      </c>
      <c r="K79" s="25">
        <f t="shared" ca="1" si="15"/>
        <v>0.35</v>
      </c>
      <c r="L79" s="26">
        <f t="shared" ca="1" si="16"/>
        <v>8.4499999999999993</v>
      </c>
      <c r="M79" s="27">
        <f t="shared" ca="1" si="17"/>
        <v>50.7</v>
      </c>
      <c r="N79" s="28">
        <v>0</v>
      </c>
      <c r="O79" s="29">
        <f t="shared" ca="1" si="20"/>
        <v>0</v>
      </c>
    </row>
    <row r="80" spans="1:15" x14ac:dyDescent="0.25">
      <c r="A80">
        <v>81</v>
      </c>
      <c r="B80" s="31" t="s">
        <v>34</v>
      </c>
      <c r="C80" s="20">
        <v>5906874565278</v>
      </c>
      <c r="D80" s="31" t="s">
        <v>21</v>
      </c>
      <c r="E80" s="37">
        <v>0</v>
      </c>
      <c r="F80" s="31">
        <v>8</v>
      </c>
      <c r="G80" s="33">
        <v>5</v>
      </c>
      <c r="H80" s="32">
        <v>13</v>
      </c>
      <c r="I80" s="24">
        <v>0.23</v>
      </c>
      <c r="J80" s="32">
        <f t="shared" si="19"/>
        <v>15.99</v>
      </c>
      <c r="K80" s="25">
        <f t="shared" ca="1" si="15"/>
        <v>0.35</v>
      </c>
      <c r="L80" s="26">
        <f t="shared" ca="1" si="16"/>
        <v>8.4499999999999993</v>
      </c>
      <c r="M80" s="27">
        <f t="shared" ca="1" si="17"/>
        <v>42.25</v>
      </c>
      <c r="N80" s="28">
        <v>0</v>
      </c>
      <c r="O80" s="29">
        <f t="shared" ca="1" si="20"/>
        <v>0</v>
      </c>
    </row>
    <row r="81" spans="1:15" x14ac:dyDescent="0.25">
      <c r="A81">
        <v>82</v>
      </c>
      <c r="B81" s="31" t="s">
        <v>35</v>
      </c>
      <c r="C81" s="20">
        <v>5906874565285</v>
      </c>
      <c r="D81" s="31" t="s">
        <v>21</v>
      </c>
      <c r="E81" s="37">
        <v>0</v>
      </c>
      <c r="F81" s="31">
        <v>8</v>
      </c>
      <c r="G81" s="22">
        <v>5</v>
      </c>
      <c r="H81" s="32">
        <v>13</v>
      </c>
      <c r="I81" s="24">
        <v>0.23</v>
      </c>
      <c r="J81" s="32">
        <f t="shared" si="19"/>
        <v>15.99</v>
      </c>
      <c r="K81" s="25">
        <f t="shared" ca="1" si="15"/>
        <v>0.35</v>
      </c>
      <c r="L81" s="26">
        <f t="shared" ca="1" si="16"/>
        <v>8.4499999999999993</v>
      </c>
      <c r="M81" s="27">
        <f t="shared" ca="1" si="17"/>
        <v>42.25</v>
      </c>
      <c r="N81" s="28">
        <v>0</v>
      </c>
      <c r="O81" s="29">
        <f t="shared" ca="1" si="20"/>
        <v>0</v>
      </c>
    </row>
    <row r="82" spans="1:15" x14ac:dyDescent="0.25">
      <c r="A82">
        <v>83</v>
      </c>
      <c r="B82" s="31" t="s">
        <v>36</v>
      </c>
      <c r="C82" s="20">
        <v>5900168907348</v>
      </c>
      <c r="D82" s="31" t="s">
        <v>21</v>
      </c>
      <c r="E82" s="37">
        <v>0</v>
      </c>
      <c r="F82" s="31">
        <v>5</v>
      </c>
      <c r="G82" s="33"/>
      <c r="H82" s="31">
        <v>34.950000000000003</v>
      </c>
      <c r="I82" s="24">
        <v>0.23</v>
      </c>
      <c r="J82" s="32">
        <f t="shared" si="19"/>
        <v>42.988500000000002</v>
      </c>
      <c r="K82" s="25">
        <f t="shared" ca="1" si="15"/>
        <v>0.35</v>
      </c>
      <c r="L82" s="26">
        <f t="shared" ca="1" si="16"/>
        <v>22.72</v>
      </c>
      <c r="M82" s="27">
        <f t="shared" ca="1" si="17"/>
        <v>0</v>
      </c>
      <c r="N82" s="28">
        <v>0</v>
      </c>
      <c r="O82" s="29">
        <f t="shared" ref="O82:O101" ca="1" si="21">IF(N82="0","",(M82*P82%))</f>
        <v>0</v>
      </c>
    </row>
    <row r="83" spans="1:15" x14ac:dyDescent="0.25">
      <c r="A83">
        <v>84</v>
      </c>
      <c r="B83" s="31" t="s">
        <v>37</v>
      </c>
      <c r="C83" s="20">
        <v>5900168907324</v>
      </c>
      <c r="D83" s="31" t="s">
        <v>21</v>
      </c>
      <c r="E83" s="37">
        <v>0</v>
      </c>
      <c r="F83" s="31">
        <v>5</v>
      </c>
      <c r="G83" s="33"/>
      <c r="H83" s="31">
        <v>34.950000000000003</v>
      </c>
      <c r="I83" s="24">
        <v>0.23</v>
      </c>
      <c r="J83" s="32">
        <f t="shared" si="19"/>
        <v>42.988500000000002</v>
      </c>
      <c r="K83" s="25">
        <f t="shared" ca="1" si="15"/>
        <v>0.35</v>
      </c>
      <c r="L83" s="26">
        <f t="shared" ca="1" si="16"/>
        <v>22.72</v>
      </c>
      <c r="M83" s="27">
        <f t="shared" ca="1" si="17"/>
        <v>0</v>
      </c>
      <c r="N83" s="28">
        <v>0</v>
      </c>
      <c r="O83" s="29">
        <f t="shared" ca="1" si="21"/>
        <v>0</v>
      </c>
    </row>
    <row r="84" spans="1:15" x14ac:dyDescent="0.25">
      <c r="A84">
        <v>85</v>
      </c>
      <c r="B84" s="31" t="s">
        <v>38</v>
      </c>
      <c r="C84" s="20">
        <v>5900168907300</v>
      </c>
      <c r="D84" s="31" t="s">
        <v>21</v>
      </c>
      <c r="E84" s="37">
        <v>0</v>
      </c>
      <c r="F84" s="31">
        <v>5</v>
      </c>
      <c r="G84" s="33"/>
      <c r="H84" s="31">
        <v>34.950000000000003</v>
      </c>
      <c r="I84" s="24">
        <v>0.23</v>
      </c>
      <c r="J84" s="32">
        <f t="shared" si="19"/>
        <v>42.988500000000002</v>
      </c>
      <c r="K84" s="25">
        <f t="shared" ca="1" si="15"/>
        <v>0.35</v>
      </c>
      <c r="L84" s="26">
        <f t="shared" ca="1" si="16"/>
        <v>22.72</v>
      </c>
      <c r="M84" s="27">
        <f t="shared" ca="1" si="17"/>
        <v>0</v>
      </c>
      <c r="N84" s="28">
        <v>0</v>
      </c>
      <c r="O84" s="29">
        <f t="shared" ca="1" si="21"/>
        <v>0</v>
      </c>
    </row>
    <row r="85" spans="1:15" x14ac:dyDescent="0.25">
      <c r="A85">
        <v>86</v>
      </c>
      <c r="B85" s="31" t="s">
        <v>39</v>
      </c>
      <c r="C85" s="20">
        <v>5900168900844</v>
      </c>
      <c r="D85" s="31" t="s">
        <v>21</v>
      </c>
      <c r="E85" s="37">
        <v>0</v>
      </c>
      <c r="F85" s="31">
        <v>5</v>
      </c>
      <c r="G85" s="33"/>
      <c r="H85" s="31">
        <v>40.64</v>
      </c>
      <c r="I85" s="24">
        <v>0.23</v>
      </c>
      <c r="J85" s="32">
        <f t="shared" si="19"/>
        <v>49.987200000000001</v>
      </c>
      <c r="K85" s="25">
        <f t="shared" ca="1" si="15"/>
        <v>0.35</v>
      </c>
      <c r="L85" s="26">
        <f t="shared" ca="1" si="16"/>
        <v>26.42</v>
      </c>
      <c r="M85" s="27">
        <f t="shared" ca="1" si="17"/>
        <v>0</v>
      </c>
      <c r="N85" s="28">
        <v>0</v>
      </c>
      <c r="O85" s="29">
        <f t="shared" ca="1" si="21"/>
        <v>0</v>
      </c>
    </row>
    <row r="86" spans="1:15" x14ac:dyDescent="0.25">
      <c r="A86">
        <v>87</v>
      </c>
      <c r="B86" s="31" t="s">
        <v>40</v>
      </c>
      <c r="C86" s="20">
        <v>5900168900851</v>
      </c>
      <c r="D86" s="31" t="s">
        <v>21</v>
      </c>
      <c r="E86" s="37">
        <v>0</v>
      </c>
      <c r="F86" s="31">
        <v>5</v>
      </c>
      <c r="G86" s="33">
        <v>2</v>
      </c>
      <c r="H86" s="31">
        <v>40.64</v>
      </c>
      <c r="I86" s="24">
        <v>0.23</v>
      </c>
      <c r="J86" s="32">
        <f t="shared" si="19"/>
        <v>49.987200000000001</v>
      </c>
      <c r="K86" s="25">
        <f t="shared" ca="1" si="15"/>
        <v>0.35</v>
      </c>
      <c r="L86" s="26">
        <f t="shared" ca="1" si="16"/>
        <v>26.42</v>
      </c>
      <c r="M86" s="27">
        <f t="shared" ca="1" si="17"/>
        <v>52.84</v>
      </c>
      <c r="N86" s="28">
        <v>0</v>
      </c>
      <c r="O86" s="29">
        <f t="shared" ca="1" si="21"/>
        <v>0</v>
      </c>
    </row>
    <row r="87" spans="1:15" x14ac:dyDescent="0.25">
      <c r="A87">
        <v>88</v>
      </c>
      <c r="B87" s="31" t="s">
        <v>41</v>
      </c>
      <c r="C87" s="20">
        <v>5900168900868</v>
      </c>
      <c r="D87" s="31" t="s">
        <v>21</v>
      </c>
      <c r="E87" s="37">
        <v>0</v>
      </c>
      <c r="F87" s="31">
        <v>5</v>
      </c>
      <c r="G87" s="33">
        <v>2</v>
      </c>
      <c r="H87" s="31">
        <v>40.64</v>
      </c>
      <c r="I87" s="24">
        <v>0.23</v>
      </c>
      <c r="J87" s="32">
        <f t="shared" si="19"/>
        <v>49.987200000000001</v>
      </c>
      <c r="K87" s="25">
        <f t="shared" ca="1" si="15"/>
        <v>0.35</v>
      </c>
      <c r="L87" s="26">
        <f t="shared" ca="1" si="16"/>
        <v>26.42</v>
      </c>
      <c r="M87" s="27">
        <f t="shared" ca="1" si="17"/>
        <v>52.84</v>
      </c>
      <c r="N87" s="28">
        <v>0</v>
      </c>
      <c r="O87" s="29">
        <f t="shared" ca="1" si="21"/>
        <v>0</v>
      </c>
    </row>
    <row r="88" spans="1:15" x14ac:dyDescent="0.25">
      <c r="A88">
        <v>89</v>
      </c>
      <c r="B88" s="31" t="s">
        <v>42</v>
      </c>
      <c r="C88" s="20">
        <v>5900168903951</v>
      </c>
      <c r="D88" s="31" t="s">
        <v>21</v>
      </c>
      <c r="E88" s="37">
        <v>0</v>
      </c>
      <c r="F88" s="31">
        <v>5</v>
      </c>
      <c r="G88" s="33"/>
      <c r="H88" s="31">
        <v>43.89</v>
      </c>
      <c r="I88" s="24">
        <v>0.23</v>
      </c>
      <c r="J88" s="32">
        <f t="shared" si="19"/>
        <v>53.984699999999997</v>
      </c>
      <c r="K88" s="25">
        <f t="shared" ca="1" si="15"/>
        <v>0.35</v>
      </c>
      <c r="L88" s="26">
        <f t="shared" ca="1" si="16"/>
        <v>28.53</v>
      </c>
      <c r="M88" s="27">
        <f t="shared" ca="1" si="17"/>
        <v>0</v>
      </c>
      <c r="N88" s="28">
        <v>0</v>
      </c>
      <c r="O88" s="29">
        <f t="shared" ca="1" si="21"/>
        <v>0</v>
      </c>
    </row>
    <row r="89" spans="1:15" x14ac:dyDescent="0.25">
      <c r="A89">
        <v>90</v>
      </c>
      <c r="B89" s="31" t="s">
        <v>43</v>
      </c>
      <c r="C89" s="20">
        <v>5900168903968</v>
      </c>
      <c r="D89" s="31" t="s">
        <v>21</v>
      </c>
      <c r="E89" s="37">
        <v>0</v>
      </c>
      <c r="F89" s="31">
        <v>5</v>
      </c>
      <c r="G89" s="33">
        <v>2</v>
      </c>
      <c r="H89" s="31">
        <v>43.89</v>
      </c>
      <c r="I89" s="24">
        <v>0.23</v>
      </c>
      <c r="J89" s="32">
        <f t="shared" si="19"/>
        <v>53.984699999999997</v>
      </c>
      <c r="K89" s="25">
        <f t="shared" ca="1" si="15"/>
        <v>0.35</v>
      </c>
      <c r="L89" s="26">
        <f t="shared" ca="1" si="16"/>
        <v>28.53</v>
      </c>
      <c r="M89" s="27">
        <f t="shared" ca="1" si="17"/>
        <v>57.06</v>
      </c>
      <c r="N89" s="28">
        <v>0</v>
      </c>
      <c r="O89" s="29">
        <f t="shared" ca="1" si="21"/>
        <v>0</v>
      </c>
    </row>
    <row r="90" spans="1:15" x14ac:dyDescent="0.25">
      <c r="A90">
        <v>91</v>
      </c>
      <c r="B90" s="31" t="s">
        <v>44</v>
      </c>
      <c r="C90" s="20">
        <v>5900168904002</v>
      </c>
      <c r="D90" s="31" t="s">
        <v>21</v>
      </c>
      <c r="E90" s="37">
        <v>0</v>
      </c>
      <c r="F90" s="31">
        <v>5</v>
      </c>
      <c r="G90" s="33"/>
      <c r="H90" s="31">
        <v>43.89</v>
      </c>
      <c r="I90" s="24">
        <v>0.23</v>
      </c>
      <c r="J90" s="32">
        <f t="shared" si="19"/>
        <v>53.984699999999997</v>
      </c>
      <c r="K90" s="25">
        <f t="shared" ca="1" si="15"/>
        <v>0.35</v>
      </c>
      <c r="L90" s="26">
        <f t="shared" ca="1" si="16"/>
        <v>28.53</v>
      </c>
      <c r="M90" s="27">
        <f t="shared" ca="1" si="17"/>
        <v>0</v>
      </c>
      <c r="N90" s="28">
        <v>0</v>
      </c>
      <c r="O90" s="29">
        <f t="shared" ca="1" si="21"/>
        <v>0</v>
      </c>
    </row>
    <row r="91" spans="1:15" x14ac:dyDescent="0.25">
      <c r="A91">
        <v>92</v>
      </c>
      <c r="B91" s="31" t="s">
        <v>45</v>
      </c>
      <c r="C91" s="20">
        <v>5900168903982</v>
      </c>
      <c r="D91" s="31" t="s">
        <v>21</v>
      </c>
      <c r="E91" s="37">
        <v>0</v>
      </c>
      <c r="F91" s="31">
        <v>5</v>
      </c>
      <c r="G91" s="33"/>
      <c r="H91" s="31">
        <v>43.89</v>
      </c>
      <c r="I91" s="24">
        <v>0.23</v>
      </c>
      <c r="J91" s="32">
        <f t="shared" si="19"/>
        <v>53.984699999999997</v>
      </c>
      <c r="K91" s="25">
        <f t="shared" ca="1" si="15"/>
        <v>0.35</v>
      </c>
      <c r="L91" s="26">
        <f t="shared" ca="1" si="16"/>
        <v>28.53</v>
      </c>
      <c r="M91" s="27">
        <f t="shared" ca="1" si="17"/>
        <v>0</v>
      </c>
      <c r="N91" s="28">
        <v>0</v>
      </c>
      <c r="O91" s="29">
        <f t="shared" ca="1" si="21"/>
        <v>0</v>
      </c>
    </row>
    <row r="92" spans="1:15" x14ac:dyDescent="0.25">
      <c r="A92">
        <v>93</v>
      </c>
      <c r="B92" s="31" t="s">
        <v>46</v>
      </c>
      <c r="C92" s="20">
        <v>5900168903999</v>
      </c>
      <c r="D92" s="31" t="s">
        <v>21</v>
      </c>
      <c r="E92" s="37">
        <v>0</v>
      </c>
      <c r="F92" s="31">
        <v>5</v>
      </c>
      <c r="G92" s="33"/>
      <c r="H92" s="31">
        <v>43.89</v>
      </c>
      <c r="I92" s="24">
        <v>0.23</v>
      </c>
      <c r="J92" s="32">
        <f t="shared" si="19"/>
        <v>53.984699999999997</v>
      </c>
      <c r="K92" s="25">
        <f t="shared" ca="1" si="15"/>
        <v>0.35</v>
      </c>
      <c r="L92" s="26">
        <f t="shared" ca="1" si="16"/>
        <v>28.53</v>
      </c>
      <c r="M92" s="27">
        <f t="shared" ca="1" si="17"/>
        <v>0</v>
      </c>
      <c r="N92" s="28">
        <v>0</v>
      </c>
      <c r="O92" s="29">
        <f t="shared" ca="1" si="21"/>
        <v>0</v>
      </c>
    </row>
    <row r="93" spans="1:15" x14ac:dyDescent="0.25">
      <c r="A93">
        <v>94</v>
      </c>
      <c r="B93" s="31" t="s">
        <v>47</v>
      </c>
      <c r="C93" s="20">
        <v>5900168903975</v>
      </c>
      <c r="D93" s="31" t="s">
        <v>21</v>
      </c>
      <c r="E93" s="37">
        <v>0</v>
      </c>
      <c r="F93" s="31">
        <v>5</v>
      </c>
      <c r="G93" s="33">
        <v>2</v>
      </c>
      <c r="H93" s="31">
        <v>43.89</v>
      </c>
      <c r="I93" s="24">
        <v>0.23</v>
      </c>
      <c r="J93" s="32">
        <f t="shared" si="19"/>
        <v>53.984699999999997</v>
      </c>
      <c r="K93" s="25">
        <f t="shared" ca="1" si="15"/>
        <v>0.35</v>
      </c>
      <c r="L93" s="26">
        <f t="shared" ca="1" si="16"/>
        <v>28.53</v>
      </c>
      <c r="M93" s="27">
        <f t="shared" ca="1" si="17"/>
        <v>57.06</v>
      </c>
      <c r="N93" s="28">
        <v>0</v>
      </c>
      <c r="O93" s="29">
        <f t="shared" ca="1" si="21"/>
        <v>0</v>
      </c>
    </row>
    <row r="94" spans="1:15" x14ac:dyDescent="0.25">
      <c r="A94">
        <v>95</v>
      </c>
      <c r="B94" s="31" t="s">
        <v>48</v>
      </c>
      <c r="C94" s="20">
        <v>5900168903319</v>
      </c>
      <c r="D94" s="31" t="s">
        <v>21</v>
      </c>
      <c r="E94" s="37">
        <v>0</v>
      </c>
      <c r="F94" s="31">
        <v>5</v>
      </c>
      <c r="G94" s="33">
        <v>4</v>
      </c>
      <c r="H94" s="32">
        <v>40.64</v>
      </c>
      <c r="I94" s="24">
        <v>0.23</v>
      </c>
      <c r="J94" s="32">
        <f t="shared" si="19"/>
        <v>49.987200000000001</v>
      </c>
      <c r="K94" s="25">
        <f t="shared" ca="1" si="15"/>
        <v>0.35</v>
      </c>
      <c r="L94" s="26">
        <f t="shared" ca="1" si="16"/>
        <v>26.42</v>
      </c>
      <c r="M94" s="27">
        <f t="shared" ca="1" si="17"/>
        <v>105.68</v>
      </c>
      <c r="N94" s="28">
        <v>0</v>
      </c>
      <c r="O94" s="29">
        <f t="shared" ca="1" si="21"/>
        <v>0</v>
      </c>
    </row>
    <row r="95" spans="1:15" x14ac:dyDescent="0.25">
      <c r="A95">
        <v>96</v>
      </c>
      <c r="B95" s="31" t="s">
        <v>49</v>
      </c>
      <c r="C95" s="20">
        <v>5900168903333</v>
      </c>
      <c r="D95" s="31" t="s">
        <v>21</v>
      </c>
      <c r="E95" s="37">
        <v>0</v>
      </c>
      <c r="F95" s="31">
        <v>5</v>
      </c>
      <c r="G95" s="33">
        <v>4</v>
      </c>
      <c r="H95" s="32">
        <v>31.7</v>
      </c>
      <c r="I95" s="24">
        <v>0.23</v>
      </c>
      <c r="J95" s="32">
        <f t="shared" si="19"/>
        <v>38.991</v>
      </c>
      <c r="K95" s="25">
        <f t="shared" ca="1" si="15"/>
        <v>0.35</v>
      </c>
      <c r="L95" s="26">
        <f t="shared" ca="1" si="16"/>
        <v>20.61</v>
      </c>
      <c r="M95" s="27">
        <f t="shared" ca="1" si="17"/>
        <v>82.44</v>
      </c>
      <c r="N95" s="28">
        <v>0</v>
      </c>
      <c r="O95" s="29">
        <f t="shared" ca="1" si="21"/>
        <v>0</v>
      </c>
    </row>
    <row r="96" spans="1:15" x14ac:dyDescent="0.25">
      <c r="A96">
        <v>97</v>
      </c>
      <c r="B96" s="31" t="s">
        <v>50</v>
      </c>
      <c r="C96" s="20">
        <v>5900168903340</v>
      </c>
      <c r="D96" s="31" t="s">
        <v>21</v>
      </c>
      <c r="E96" s="37">
        <v>0</v>
      </c>
      <c r="F96" s="31">
        <v>5</v>
      </c>
      <c r="G96" s="33"/>
      <c r="H96" s="32">
        <v>40.64</v>
      </c>
      <c r="I96" s="24">
        <v>0.23</v>
      </c>
      <c r="J96" s="32">
        <f t="shared" si="19"/>
        <v>49.987200000000001</v>
      </c>
      <c r="K96" s="25">
        <f t="shared" ca="1" si="15"/>
        <v>0.35</v>
      </c>
      <c r="L96" s="26">
        <f t="shared" ca="1" si="16"/>
        <v>26.42</v>
      </c>
      <c r="M96" s="27">
        <f t="shared" ca="1" si="17"/>
        <v>0</v>
      </c>
      <c r="N96" s="28">
        <v>0</v>
      </c>
      <c r="O96" s="29">
        <f t="shared" ca="1" si="21"/>
        <v>0</v>
      </c>
    </row>
    <row r="97" spans="1:15" x14ac:dyDescent="0.25">
      <c r="A97">
        <v>98</v>
      </c>
      <c r="B97" s="31" t="s">
        <v>51</v>
      </c>
      <c r="C97" s="20">
        <v>5900168903357</v>
      </c>
      <c r="D97" s="31" t="s">
        <v>21</v>
      </c>
      <c r="E97" s="37">
        <v>0</v>
      </c>
      <c r="F97" s="31">
        <v>5</v>
      </c>
      <c r="G97" s="33"/>
      <c r="H97" s="32">
        <v>31.7</v>
      </c>
      <c r="I97" s="24">
        <v>0.23</v>
      </c>
      <c r="J97" s="32">
        <f t="shared" si="19"/>
        <v>38.991</v>
      </c>
      <c r="K97" s="25">
        <f t="shared" ca="1" si="15"/>
        <v>0.35</v>
      </c>
      <c r="L97" s="26">
        <f t="shared" ca="1" si="16"/>
        <v>20.61</v>
      </c>
      <c r="M97" s="27">
        <f t="shared" ca="1" si="17"/>
        <v>0</v>
      </c>
      <c r="N97" s="28">
        <v>0</v>
      </c>
      <c r="O97" s="29">
        <f t="shared" ca="1" si="21"/>
        <v>0</v>
      </c>
    </row>
    <row r="98" spans="1:15" x14ac:dyDescent="0.25">
      <c r="A98">
        <v>99</v>
      </c>
      <c r="B98" s="31" t="s">
        <v>52</v>
      </c>
      <c r="C98" s="20">
        <v>5900168903364</v>
      </c>
      <c r="D98" s="31" t="s">
        <v>21</v>
      </c>
      <c r="E98" s="37">
        <v>0</v>
      </c>
      <c r="F98" s="31">
        <v>5</v>
      </c>
      <c r="G98" s="33"/>
      <c r="H98" s="32">
        <v>40.64</v>
      </c>
      <c r="I98" s="24">
        <v>0.23</v>
      </c>
      <c r="J98" s="32">
        <f t="shared" si="19"/>
        <v>49.987200000000001</v>
      </c>
      <c r="K98" s="25">
        <f t="shared" ca="1" si="15"/>
        <v>0.35</v>
      </c>
      <c r="L98" s="26">
        <f t="shared" ca="1" si="16"/>
        <v>26.42</v>
      </c>
      <c r="M98" s="27">
        <f t="shared" ca="1" si="17"/>
        <v>0</v>
      </c>
      <c r="N98" s="28">
        <v>0</v>
      </c>
      <c r="O98" s="29">
        <f t="shared" ca="1" si="21"/>
        <v>0</v>
      </c>
    </row>
    <row r="99" spans="1:15" x14ac:dyDescent="0.25">
      <c r="A99">
        <v>100</v>
      </c>
      <c r="B99" s="31" t="s">
        <v>53</v>
      </c>
      <c r="C99" s="20">
        <v>5900168901674</v>
      </c>
      <c r="D99" s="31" t="s">
        <v>21</v>
      </c>
      <c r="E99" s="37">
        <v>0</v>
      </c>
      <c r="F99" s="31">
        <v>5</v>
      </c>
      <c r="G99" s="33"/>
      <c r="H99" s="32">
        <v>48.77</v>
      </c>
      <c r="I99" s="24">
        <v>0.23</v>
      </c>
      <c r="J99" s="32">
        <f t="shared" si="19"/>
        <v>59.987100000000005</v>
      </c>
      <c r="K99" s="25">
        <f t="shared" ca="1" si="15"/>
        <v>0.35</v>
      </c>
      <c r="L99" s="26">
        <f t="shared" ca="1" si="16"/>
        <v>31.7</v>
      </c>
      <c r="M99" s="27">
        <f t="shared" ca="1" si="17"/>
        <v>0</v>
      </c>
      <c r="N99" s="28">
        <v>0</v>
      </c>
      <c r="O99" s="29">
        <f t="shared" ca="1" si="21"/>
        <v>0</v>
      </c>
    </row>
    <row r="100" spans="1:15" x14ac:dyDescent="0.25">
      <c r="A100">
        <v>101</v>
      </c>
      <c r="B100" s="31" t="s">
        <v>54</v>
      </c>
      <c r="C100" s="20">
        <v>5900168903371</v>
      </c>
      <c r="D100" s="31" t="s">
        <v>21</v>
      </c>
      <c r="E100" s="37">
        <v>0</v>
      </c>
      <c r="F100" s="31">
        <v>5</v>
      </c>
      <c r="G100" s="33"/>
      <c r="H100" s="32">
        <v>56.09</v>
      </c>
      <c r="I100" s="24">
        <v>0.23</v>
      </c>
      <c r="J100" s="32">
        <f t="shared" si="19"/>
        <v>68.990700000000004</v>
      </c>
      <c r="K100" s="25">
        <f t="shared" ca="1" si="15"/>
        <v>0.35</v>
      </c>
      <c r="L100" s="26">
        <f t="shared" ca="1" si="16"/>
        <v>36.46</v>
      </c>
      <c r="M100" s="27">
        <f t="shared" ca="1" si="17"/>
        <v>0</v>
      </c>
      <c r="N100" s="28">
        <v>0</v>
      </c>
      <c r="O100" s="29">
        <f t="shared" ca="1" si="21"/>
        <v>0</v>
      </c>
    </row>
    <row r="101" spans="1:15" x14ac:dyDescent="0.25">
      <c r="A101">
        <v>102</v>
      </c>
      <c r="B101" s="31" t="s">
        <v>55</v>
      </c>
      <c r="C101" s="20">
        <v>5900168903388</v>
      </c>
      <c r="D101" s="31" t="s">
        <v>21</v>
      </c>
      <c r="E101" s="37">
        <v>0</v>
      </c>
      <c r="F101" s="31">
        <v>5</v>
      </c>
      <c r="G101" s="33"/>
      <c r="H101" s="32">
        <v>56.09</v>
      </c>
      <c r="I101" s="24">
        <v>0.23</v>
      </c>
      <c r="J101" s="32">
        <f t="shared" si="19"/>
        <v>68.990700000000004</v>
      </c>
      <c r="K101" s="25">
        <f t="shared" ca="1" si="15"/>
        <v>0.35</v>
      </c>
      <c r="L101" s="26">
        <f t="shared" ca="1" si="16"/>
        <v>36.46</v>
      </c>
      <c r="M101" s="27">
        <f t="shared" ca="1" si="17"/>
        <v>0</v>
      </c>
      <c r="N101" s="28">
        <v>0</v>
      </c>
      <c r="O101" s="29">
        <f t="shared" ca="1" si="21"/>
        <v>0</v>
      </c>
    </row>
    <row r="102" spans="1:15" x14ac:dyDescent="0.25">
      <c r="A102">
        <v>103</v>
      </c>
      <c r="B102" s="31" t="s">
        <v>124</v>
      </c>
      <c r="C102" s="20">
        <v>5900168905672</v>
      </c>
      <c r="D102" s="31" t="s">
        <v>21</v>
      </c>
      <c r="E102" s="37"/>
      <c r="F102" s="31">
        <v>4</v>
      </c>
      <c r="G102" s="33"/>
      <c r="H102" s="32">
        <v>56.90243902439024</v>
      </c>
      <c r="I102" s="24">
        <v>0.23</v>
      </c>
      <c r="J102" s="32">
        <f t="shared" si="19"/>
        <v>69.989999999999995</v>
      </c>
      <c r="K102" s="25">
        <f t="shared" ca="1" si="15"/>
        <v>0.35</v>
      </c>
      <c r="L102" s="26">
        <f t="shared" ca="1" si="16"/>
        <v>36.99</v>
      </c>
      <c r="M102" s="27">
        <f t="shared" ca="1" si="17"/>
        <v>0</v>
      </c>
      <c r="N102" s="28">
        <v>0</v>
      </c>
      <c r="O102" s="29"/>
    </row>
    <row r="103" spans="1:15" x14ac:dyDescent="0.25">
      <c r="A103">
        <v>104</v>
      </c>
      <c r="B103" s="31" t="s">
        <v>125</v>
      </c>
      <c r="C103" s="20">
        <v>5900168905689</v>
      </c>
      <c r="D103" s="31" t="s">
        <v>21</v>
      </c>
      <c r="E103" s="37"/>
      <c r="F103" s="31">
        <v>4</v>
      </c>
      <c r="G103" s="33"/>
      <c r="H103" s="32">
        <v>56.90243902439024</v>
      </c>
      <c r="I103" s="24">
        <v>0.23</v>
      </c>
      <c r="J103" s="32">
        <f t="shared" si="19"/>
        <v>69.989999999999995</v>
      </c>
      <c r="K103" s="25">
        <f t="shared" ca="1" si="15"/>
        <v>0.35</v>
      </c>
      <c r="L103" s="26">
        <f t="shared" ca="1" si="16"/>
        <v>36.99</v>
      </c>
      <c r="M103" s="27">
        <f t="shared" ca="1" si="17"/>
        <v>0</v>
      </c>
      <c r="N103" s="28">
        <v>0</v>
      </c>
      <c r="O103" s="29"/>
    </row>
    <row r="104" spans="1:15" x14ac:dyDescent="0.25">
      <c r="A104">
        <v>105</v>
      </c>
      <c r="B104" s="56" t="s">
        <v>126</v>
      </c>
      <c r="C104" s="54">
        <v>5900168907775</v>
      </c>
      <c r="D104" s="55" t="s">
        <v>21</v>
      </c>
      <c r="E104" s="60"/>
      <c r="F104" s="55">
        <v>8</v>
      </c>
      <c r="G104" s="22">
        <v>3</v>
      </c>
      <c r="H104" s="56">
        <v>16.25</v>
      </c>
      <c r="I104" s="24">
        <v>0.23</v>
      </c>
      <c r="J104" s="23">
        <f t="shared" si="19"/>
        <v>19.987500000000001</v>
      </c>
      <c r="K104" s="24">
        <f t="shared" ca="1" si="15"/>
        <v>0.35</v>
      </c>
      <c r="L104" s="26">
        <f t="shared" ref="L104:L106" ca="1" si="22">ROUND(H104-(H104*K104),2)</f>
        <v>10.56</v>
      </c>
      <c r="M104" s="26">
        <f t="shared" ref="M104:M106" ca="1" si="23">ROUND(L104*G104,2)</f>
        <v>31.68</v>
      </c>
      <c r="N104" s="57">
        <v>0</v>
      </c>
      <c r="O104" s="58">
        <f t="shared" ref="O104:O106" ca="1" si="24">IF(N104="0","",(M104*P104%))</f>
        <v>0</v>
      </c>
    </row>
    <row r="105" spans="1:15" x14ac:dyDescent="0.25">
      <c r="A105">
        <v>106</v>
      </c>
      <c r="B105" s="37" t="s">
        <v>127</v>
      </c>
      <c r="C105" s="20">
        <v>5900168907751</v>
      </c>
      <c r="D105" s="31" t="s">
        <v>21</v>
      </c>
      <c r="E105" s="59"/>
      <c r="F105" s="31">
        <v>8</v>
      </c>
      <c r="G105" s="22"/>
      <c r="H105" s="37">
        <v>16.25</v>
      </c>
      <c r="I105" s="25">
        <v>0.23</v>
      </c>
      <c r="J105" s="32">
        <f t="shared" si="19"/>
        <v>19.987500000000001</v>
      </c>
      <c r="K105" s="25">
        <f t="shared" ref="K105:K106" ca="1" si="25">$L$8</f>
        <v>0.35</v>
      </c>
      <c r="L105" s="27">
        <f t="shared" ca="1" si="22"/>
        <v>10.56</v>
      </c>
      <c r="M105" s="27">
        <f t="shared" ca="1" si="23"/>
        <v>0</v>
      </c>
      <c r="N105" s="28">
        <v>0</v>
      </c>
      <c r="O105" s="29">
        <f t="shared" ca="1" si="24"/>
        <v>0</v>
      </c>
    </row>
    <row r="106" spans="1:15" x14ac:dyDescent="0.25">
      <c r="A106">
        <v>107</v>
      </c>
      <c r="B106" s="21" t="s">
        <v>128</v>
      </c>
      <c r="C106" s="35">
        <v>5900168907799</v>
      </c>
      <c r="D106" s="31" t="s">
        <v>21</v>
      </c>
      <c r="E106" s="59"/>
      <c r="F106" s="31">
        <v>8</v>
      </c>
      <c r="G106" s="33"/>
      <c r="H106" s="37">
        <v>16.25</v>
      </c>
      <c r="I106" s="25">
        <v>0.23</v>
      </c>
      <c r="J106" s="32">
        <f t="shared" si="19"/>
        <v>19.987500000000001</v>
      </c>
      <c r="K106" s="25">
        <f t="shared" ca="1" si="25"/>
        <v>0.35</v>
      </c>
      <c r="L106" s="27">
        <f t="shared" ca="1" si="22"/>
        <v>10.56</v>
      </c>
      <c r="M106" s="27">
        <f t="shared" ca="1" si="23"/>
        <v>0</v>
      </c>
      <c r="N106" s="28">
        <v>0</v>
      </c>
      <c r="O106" s="29">
        <f t="shared" ca="1" si="24"/>
        <v>0</v>
      </c>
    </row>
    <row r="107" spans="1:15" x14ac:dyDescent="0.25">
      <c r="A107">
        <v>108</v>
      </c>
      <c r="B107" s="55" t="s">
        <v>129</v>
      </c>
      <c r="C107" s="20">
        <v>5900168907898</v>
      </c>
      <c r="D107" s="55" t="s">
        <v>21</v>
      </c>
      <c r="E107" s="61"/>
      <c r="F107" s="55">
        <v>8</v>
      </c>
      <c r="G107" s="22">
        <v>8</v>
      </c>
      <c r="H107" s="23">
        <v>24.382113821138212</v>
      </c>
      <c r="I107" s="24">
        <v>0.23</v>
      </c>
      <c r="J107" s="55">
        <f t="shared" ref="J107:J120" si="26">H107*1.23</f>
        <v>29.990000000000002</v>
      </c>
      <c r="K107" s="24">
        <f t="shared" ref="K107:K120" ca="1" si="27">$L$8</f>
        <v>0.35</v>
      </c>
      <c r="L107" s="27">
        <f t="shared" ref="L107:L120" ca="1" si="28">ROUND(H107-(H107*K107),2)</f>
        <v>15.85</v>
      </c>
      <c r="M107" s="27">
        <f t="shared" ref="M107:M120" ca="1" si="29">ROUND(L107*G107,2)</f>
        <v>126.8</v>
      </c>
      <c r="N107" s="28">
        <v>0</v>
      </c>
      <c r="O107" s="62">
        <f t="shared" ref="O107:O120" ca="1" si="30">IF(N107="0","",(M107*P107%))</f>
        <v>0</v>
      </c>
    </row>
    <row r="108" spans="1:15" x14ac:dyDescent="0.25">
      <c r="A108">
        <v>109</v>
      </c>
      <c r="B108" s="31" t="s">
        <v>130</v>
      </c>
      <c r="C108" s="20">
        <v>5900168907881</v>
      </c>
      <c r="D108" s="34" t="s">
        <v>21</v>
      </c>
      <c r="E108" s="36"/>
      <c r="F108" s="31">
        <v>8</v>
      </c>
      <c r="G108" s="33">
        <v>8</v>
      </c>
      <c r="H108" s="32">
        <v>16.252032520325201</v>
      </c>
      <c r="I108" s="24">
        <v>0.23</v>
      </c>
      <c r="J108" s="31">
        <f t="shared" si="26"/>
        <v>19.989999999999998</v>
      </c>
      <c r="K108" s="25">
        <f t="shared" ca="1" si="27"/>
        <v>0.35</v>
      </c>
      <c r="L108" s="27">
        <f t="shared" ca="1" si="28"/>
        <v>10.56</v>
      </c>
      <c r="M108" s="51">
        <f t="shared" ca="1" si="29"/>
        <v>84.48</v>
      </c>
      <c r="N108" s="52">
        <v>0</v>
      </c>
      <c r="O108" s="53">
        <f t="shared" ca="1" si="30"/>
        <v>0</v>
      </c>
    </row>
    <row r="109" spans="1:15" x14ac:dyDescent="0.25">
      <c r="A109">
        <v>110</v>
      </c>
      <c r="B109" s="31" t="s">
        <v>131</v>
      </c>
      <c r="C109" s="20">
        <v>5900168907874</v>
      </c>
      <c r="D109" s="31" t="s">
        <v>21</v>
      </c>
      <c r="E109" s="36"/>
      <c r="F109" s="31">
        <v>8</v>
      </c>
      <c r="G109" s="22">
        <v>8</v>
      </c>
      <c r="H109" s="32">
        <v>16.252032520325201</v>
      </c>
      <c r="I109" s="24">
        <v>0.23</v>
      </c>
      <c r="J109" s="31">
        <f t="shared" si="26"/>
        <v>19.989999999999998</v>
      </c>
      <c r="K109" s="25">
        <f t="shared" ca="1" si="27"/>
        <v>0.35</v>
      </c>
      <c r="L109" s="27">
        <f t="shared" ca="1" si="28"/>
        <v>10.56</v>
      </c>
      <c r="M109" s="27">
        <f t="shared" ca="1" si="29"/>
        <v>84.48</v>
      </c>
      <c r="N109" s="28">
        <v>0</v>
      </c>
      <c r="O109" s="53">
        <f t="shared" ca="1" si="30"/>
        <v>0</v>
      </c>
    </row>
    <row r="110" spans="1:15" x14ac:dyDescent="0.25">
      <c r="A110">
        <v>111</v>
      </c>
      <c r="B110" s="31" t="s">
        <v>132</v>
      </c>
      <c r="C110" s="20">
        <v>5900168907904</v>
      </c>
      <c r="D110" s="34" t="s">
        <v>21</v>
      </c>
      <c r="E110" s="36"/>
      <c r="F110" s="31">
        <v>6</v>
      </c>
      <c r="G110" s="33"/>
      <c r="H110" s="32">
        <v>60.967479674796742</v>
      </c>
      <c r="I110" s="24">
        <v>0.23</v>
      </c>
      <c r="J110" s="31">
        <f t="shared" si="26"/>
        <v>74.989999999999995</v>
      </c>
      <c r="K110" s="25">
        <f t="shared" ca="1" si="27"/>
        <v>0.35</v>
      </c>
      <c r="L110" s="27">
        <f t="shared" ca="1" si="28"/>
        <v>39.630000000000003</v>
      </c>
      <c r="M110" s="51">
        <f t="shared" ca="1" si="29"/>
        <v>0</v>
      </c>
      <c r="N110" s="52">
        <v>0</v>
      </c>
      <c r="O110" s="53">
        <f t="shared" ca="1" si="30"/>
        <v>0</v>
      </c>
    </row>
    <row r="111" spans="1:15" x14ac:dyDescent="0.25">
      <c r="A111">
        <v>112</v>
      </c>
      <c r="B111" s="31" t="s">
        <v>133</v>
      </c>
      <c r="C111" s="20">
        <v>5900168907973</v>
      </c>
      <c r="D111" s="31" t="s">
        <v>21</v>
      </c>
      <c r="E111" s="36"/>
      <c r="F111" s="31">
        <v>8</v>
      </c>
      <c r="G111" s="22">
        <v>4</v>
      </c>
      <c r="H111" s="32">
        <v>24.382113821138212</v>
      </c>
      <c r="I111" s="24">
        <v>0.23</v>
      </c>
      <c r="J111" s="31">
        <f t="shared" si="26"/>
        <v>29.990000000000002</v>
      </c>
      <c r="K111" s="25">
        <f t="shared" ca="1" si="27"/>
        <v>0.35</v>
      </c>
      <c r="L111" s="27">
        <f t="shared" ca="1" si="28"/>
        <v>15.85</v>
      </c>
      <c r="M111" s="27">
        <f t="shared" ca="1" si="29"/>
        <v>63.4</v>
      </c>
      <c r="N111" s="28">
        <v>0</v>
      </c>
      <c r="O111" s="53">
        <f t="shared" ca="1" si="30"/>
        <v>0</v>
      </c>
    </row>
    <row r="112" spans="1:15" x14ac:dyDescent="0.25">
      <c r="A112">
        <v>113</v>
      </c>
      <c r="B112" s="31" t="s">
        <v>134</v>
      </c>
      <c r="C112" s="20">
        <v>5900168907966</v>
      </c>
      <c r="D112" s="34" t="s">
        <v>21</v>
      </c>
      <c r="E112" s="36"/>
      <c r="F112" s="31">
        <v>8</v>
      </c>
      <c r="G112" s="33">
        <v>8</v>
      </c>
      <c r="H112" s="32">
        <v>16.252032520325201</v>
      </c>
      <c r="I112" s="24">
        <v>0.23</v>
      </c>
      <c r="J112" s="31">
        <f t="shared" si="26"/>
        <v>19.989999999999998</v>
      </c>
      <c r="K112" s="25">
        <f t="shared" ca="1" si="27"/>
        <v>0.35</v>
      </c>
      <c r="L112" s="27">
        <f t="shared" ca="1" si="28"/>
        <v>10.56</v>
      </c>
      <c r="M112" s="51">
        <f t="shared" ca="1" si="29"/>
        <v>84.48</v>
      </c>
      <c r="N112" s="52">
        <v>0</v>
      </c>
      <c r="O112" s="53">
        <f t="shared" ca="1" si="30"/>
        <v>0</v>
      </c>
    </row>
    <row r="113" spans="1:15" x14ac:dyDescent="0.25">
      <c r="A113">
        <v>114</v>
      </c>
      <c r="B113" s="31" t="s">
        <v>135</v>
      </c>
      <c r="C113" s="20">
        <v>5900168907959</v>
      </c>
      <c r="D113" s="31" t="s">
        <v>21</v>
      </c>
      <c r="E113" s="36"/>
      <c r="F113" s="31">
        <v>8</v>
      </c>
      <c r="G113" s="22">
        <v>4</v>
      </c>
      <c r="H113" s="32">
        <v>16.252032520325201</v>
      </c>
      <c r="I113" s="24">
        <v>0.23</v>
      </c>
      <c r="J113" s="31">
        <f t="shared" si="26"/>
        <v>19.989999999999998</v>
      </c>
      <c r="K113" s="25">
        <f t="shared" ca="1" si="27"/>
        <v>0.35</v>
      </c>
      <c r="L113" s="27">
        <f t="shared" ca="1" si="28"/>
        <v>10.56</v>
      </c>
      <c r="M113" s="27">
        <f t="shared" ca="1" si="29"/>
        <v>42.24</v>
      </c>
      <c r="N113" s="28">
        <v>0</v>
      </c>
      <c r="O113" s="53">
        <f t="shared" ca="1" si="30"/>
        <v>0</v>
      </c>
    </row>
    <row r="114" spans="1:15" x14ac:dyDescent="0.25">
      <c r="A114">
        <v>115</v>
      </c>
      <c r="B114" s="31" t="s">
        <v>136</v>
      </c>
      <c r="C114" s="20">
        <v>5900168907980</v>
      </c>
      <c r="D114" s="34" t="s">
        <v>21</v>
      </c>
      <c r="E114" s="36"/>
      <c r="F114" s="31">
        <v>6</v>
      </c>
      <c r="G114" s="33"/>
      <c r="H114" s="32">
        <v>60.967479674796742</v>
      </c>
      <c r="I114" s="24">
        <v>0.23</v>
      </c>
      <c r="J114" s="31">
        <f t="shared" si="26"/>
        <v>74.989999999999995</v>
      </c>
      <c r="K114" s="25">
        <f t="shared" ca="1" si="27"/>
        <v>0.35</v>
      </c>
      <c r="L114" s="27">
        <f t="shared" ca="1" si="28"/>
        <v>39.630000000000003</v>
      </c>
      <c r="M114" s="51">
        <f t="shared" ca="1" si="29"/>
        <v>0</v>
      </c>
      <c r="N114" s="52">
        <v>0</v>
      </c>
      <c r="O114" s="53">
        <f t="shared" ca="1" si="30"/>
        <v>0</v>
      </c>
    </row>
    <row r="115" spans="1:15" x14ac:dyDescent="0.25">
      <c r="A115">
        <v>116</v>
      </c>
      <c r="B115" s="31" t="s">
        <v>137</v>
      </c>
      <c r="C115" s="20">
        <v>5900168908574</v>
      </c>
      <c r="D115" s="31" t="s">
        <v>21</v>
      </c>
      <c r="E115" s="36"/>
      <c r="F115" s="31">
        <v>5</v>
      </c>
      <c r="G115" s="22"/>
      <c r="H115" s="32">
        <v>32.512195121951216</v>
      </c>
      <c r="I115" s="24">
        <v>0.23</v>
      </c>
      <c r="J115" s="31">
        <f t="shared" si="26"/>
        <v>39.989999999999995</v>
      </c>
      <c r="K115" s="25">
        <f t="shared" ca="1" si="27"/>
        <v>0.35</v>
      </c>
      <c r="L115" s="27">
        <f t="shared" ca="1" si="28"/>
        <v>21.13</v>
      </c>
      <c r="M115" s="27">
        <f t="shared" ca="1" si="29"/>
        <v>0</v>
      </c>
      <c r="N115" s="28">
        <v>0</v>
      </c>
      <c r="O115" s="53">
        <f t="shared" ca="1" si="30"/>
        <v>0</v>
      </c>
    </row>
    <row r="116" spans="1:15" x14ac:dyDescent="0.25">
      <c r="A116">
        <v>117</v>
      </c>
      <c r="B116" s="31" t="s">
        <v>138</v>
      </c>
      <c r="C116" s="20">
        <v>5900168908581</v>
      </c>
      <c r="D116" s="34" t="s">
        <v>21</v>
      </c>
      <c r="E116" s="36"/>
      <c r="F116" s="31">
        <v>5</v>
      </c>
      <c r="G116" s="33">
        <v>3</v>
      </c>
      <c r="H116" s="32">
        <v>40.642276422764226</v>
      </c>
      <c r="I116" s="24">
        <v>0.23</v>
      </c>
      <c r="J116" s="31">
        <f t="shared" si="26"/>
        <v>49.989999999999995</v>
      </c>
      <c r="K116" s="25">
        <f t="shared" ca="1" si="27"/>
        <v>0.35</v>
      </c>
      <c r="L116" s="27">
        <f t="shared" ca="1" si="28"/>
        <v>26.42</v>
      </c>
      <c r="M116" s="51">
        <f t="shared" ca="1" si="29"/>
        <v>79.260000000000005</v>
      </c>
      <c r="N116" s="52">
        <v>0</v>
      </c>
      <c r="O116" s="53">
        <f t="shared" ca="1" si="30"/>
        <v>0</v>
      </c>
    </row>
    <row r="117" spans="1:15" x14ac:dyDescent="0.25">
      <c r="A117">
        <v>118</v>
      </c>
      <c r="B117" s="31" t="s">
        <v>139</v>
      </c>
      <c r="C117" s="20">
        <v>5900168908598</v>
      </c>
      <c r="D117" s="31" t="s">
        <v>21</v>
      </c>
      <c r="E117" s="36"/>
      <c r="F117" s="31">
        <v>5</v>
      </c>
      <c r="G117" s="22"/>
      <c r="H117" s="32">
        <v>56.90243902439024</v>
      </c>
      <c r="I117" s="24">
        <v>0.23</v>
      </c>
      <c r="J117" s="31">
        <f t="shared" si="26"/>
        <v>69.989999999999995</v>
      </c>
      <c r="K117" s="25">
        <f t="shared" ca="1" si="27"/>
        <v>0.35</v>
      </c>
      <c r="L117" s="27">
        <f t="shared" ca="1" si="28"/>
        <v>36.99</v>
      </c>
      <c r="M117" s="27">
        <f t="shared" ca="1" si="29"/>
        <v>0</v>
      </c>
      <c r="N117" s="28">
        <v>0</v>
      </c>
      <c r="O117" s="53">
        <f t="shared" ca="1" si="30"/>
        <v>0</v>
      </c>
    </row>
    <row r="118" spans="1:15" x14ac:dyDescent="0.25">
      <c r="A118">
        <v>119</v>
      </c>
      <c r="B118" s="31" t="s">
        <v>140</v>
      </c>
      <c r="C118" s="20">
        <v>5900168908970</v>
      </c>
      <c r="D118" s="34" t="s">
        <v>21</v>
      </c>
      <c r="E118" s="36"/>
      <c r="F118" s="31">
        <v>5</v>
      </c>
      <c r="G118" s="33"/>
      <c r="H118" s="32">
        <v>32.512195121951216</v>
      </c>
      <c r="I118" s="24">
        <v>0.23</v>
      </c>
      <c r="J118" s="31">
        <f t="shared" si="26"/>
        <v>39.989999999999995</v>
      </c>
      <c r="K118" s="25">
        <f t="shared" ca="1" si="27"/>
        <v>0.35</v>
      </c>
      <c r="L118" s="27">
        <f t="shared" ca="1" si="28"/>
        <v>21.13</v>
      </c>
      <c r="M118" s="51">
        <f t="shared" ca="1" si="29"/>
        <v>0</v>
      </c>
      <c r="N118" s="52">
        <v>0</v>
      </c>
      <c r="O118" s="53">
        <f t="shared" ca="1" si="30"/>
        <v>0</v>
      </c>
    </row>
    <row r="119" spans="1:15" x14ac:dyDescent="0.25">
      <c r="A119">
        <v>120</v>
      </c>
      <c r="B119" s="31" t="s">
        <v>141</v>
      </c>
      <c r="C119" s="20">
        <v>5900168908987</v>
      </c>
      <c r="D119" s="31" t="s">
        <v>21</v>
      </c>
      <c r="E119" s="36"/>
      <c r="F119" s="31">
        <v>5</v>
      </c>
      <c r="G119" s="22">
        <v>3</v>
      </c>
      <c r="H119" s="32">
        <v>40.642276422764226</v>
      </c>
      <c r="I119" s="24">
        <v>0.23</v>
      </c>
      <c r="J119" s="31">
        <f t="shared" si="26"/>
        <v>49.989999999999995</v>
      </c>
      <c r="K119" s="25">
        <f t="shared" ca="1" si="27"/>
        <v>0.35</v>
      </c>
      <c r="L119" s="27">
        <f t="shared" ca="1" si="28"/>
        <v>26.42</v>
      </c>
      <c r="M119" s="27">
        <f t="shared" ca="1" si="29"/>
        <v>79.260000000000005</v>
      </c>
      <c r="N119" s="28">
        <v>0</v>
      </c>
      <c r="O119" s="53">
        <f t="shared" ca="1" si="30"/>
        <v>0</v>
      </c>
    </row>
    <row r="120" spans="1:15" ht="15.75" thickBot="1" x14ac:dyDescent="0.3">
      <c r="A120">
        <v>121</v>
      </c>
      <c r="B120" s="34" t="s">
        <v>142</v>
      </c>
      <c r="C120" s="35">
        <v>5900168908994</v>
      </c>
      <c r="D120" s="34" t="s">
        <v>21</v>
      </c>
      <c r="E120" s="63"/>
      <c r="F120" s="34">
        <v>5</v>
      </c>
      <c r="G120" s="47"/>
      <c r="H120" s="48">
        <v>56.90243902439024</v>
      </c>
      <c r="I120" s="50">
        <v>0.23</v>
      </c>
      <c r="J120" s="34">
        <f t="shared" si="26"/>
        <v>69.989999999999995</v>
      </c>
      <c r="K120" s="49">
        <f t="shared" ca="1" si="27"/>
        <v>0.35</v>
      </c>
      <c r="L120" s="51">
        <f t="shared" ca="1" si="28"/>
        <v>36.99</v>
      </c>
      <c r="M120" s="51">
        <f t="shared" ca="1" si="29"/>
        <v>0</v>
      </c>
      <c r="N120" s="52">
        <v>0</v>
      </c>
      <c r="O120" s="53">
        <f t="shared" ca="1" si="30"/>
        <v>0</v>
      </c>
    </row>
    <row r="121" spans="1:15" ht="15.75" thickBot="1" x14ac:dyDescent="0.3">
      <c r="A121">
        <v>164</v>
      </c>
      <c r="B121" s="64" t="s">
        <v>56</v>
      </c>
      <c r="C121" s="65"/>
      <c r="D121" s="66"/>
      <c r="E121" s="67">
        <f>SUM(E3:E81)</f>
        <v>0</v>
      </c>
      <c r="F121" s="68"/>
      <c r="G121" s="69">
        <f>SUM(G3:G106)</f>
        <v>117</v>
      </c>
      <c r="H121" s="70"/>
      <c r="I121" s="71"/>
      <c r="J121" s="70"/>
      <c r="K121" s="70"/>
      <c r="L121" s="70"/>
      <c r="M121" s="72">
        <f ca="1">SUM(M3:M120)</f>
        <v>2085.3200000000002</v>
      </c>
      <c r="N121" s="73"/>
      <c r="O121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1060-81DF-4C8B-B7E1-5545F0620099}">
  <dimension ref="A1:G119"/>
  <sheetViews>
    <sheetView tabSelected="1" workbookViewId="0">
      <selection activeCell="H5" sqref="H5"/>
    </sheetView>
  </sheetViews>
  <sheetFormatPr defaultRowHeight="15" x14ac:dyDescent="0.25"/>
  <cols>
    <col min="2" max="2" width="67.7109375" customWidth="1"/>
    <col min="3" max="3" width="14.140625" bestFit="1" customWidth="1"/>
    <col min="5" max="5" width="10.42578125" bestFit="1" customWidth="1"/>
    <col min="6" max="6" width="9.85546875" customWidth="1"/>
    <col min="7" max="7" width="28.42578125" customWidth="1"/>
  </cols>
  <sheetData>
    <row r="1" spans="1:7" x14ac:dyDescent="0.25">
      <c r="A1" t="s">
        <v>57</v>
      </c>
      <c r="B1" s="11" t="s">
        <v>14</v>
      </c>
      <c r="C1" s="11"/>
      <c r="D1" s="15"/>
      <c r="E1" s="16" t="s">
        <v>18</v>
      </c>
    </row>
    <row r="2" spans="1:7" x14ac:dyDescent="0.25">
      <c r="A2">
        <v>1</v>
      </c>
      <c r="B2" s="19" t="s">
        <v>59</v>
      </c>
      <c r="C2" s="20">
        <v>5900168901490</v>
      </c>
      <c r="D2" s="24">
        <v>0.23</v>
      </c>
      <c r="E2" s="26">
        <v>13.21</v>
      </c>
      <c r="F2" s="75" t="s">
        <v>143</v>
      </c>
      <c r="G2" s="75" t="s">
        <v>144</v>
      </c>
    </row>
    <row r="3" spans="1:7" x14ac:dyDescent="0.25">
      <c r="A3">
        <v>2</v>
      </c>
      <c r="B3" s="30" t="s">
        <v>60</v>
      </c>
      <c r="C3" s="20">
        <v>5900168908536</v>
      </c>
      <c r="D3" s="24">
        <v>0.23</v>
      </c>
      <c r="E3" s="26">
        <v>10.039999999999999</v>
      </c>
    </row>
    <row r="4" spans="1:7" x14ac:dyDescent="0.25">
      <c r="A4">
        <v>3</v>
      </c>
      <c r="B4" s="31" t="s">
        <v>61</v>
      </c>
      <c r="C4" s="20">
        <v>5900168908550</v>
      </c>
      <c r="D4" s="24">
        <v>0.23</v>
      </c>
      <c r="E4" s="26">
        <v>10.039999999999999</v>
      </c>
    </row>
    <row r="5" spans="1:7" x14ac:dyDescent="0.25">
      <c r="A5">
        <v>4</v>
      </c>
      <c r="B5" s="31" t="s">
        <v>62</v>
      </c>
      <c r="C5" s="20">
        <v>5900168908512</v>
      </c>
      <c r="D5" s="24">
        <v>0.23</v>
      </c>
      <c r="E5" s="26">
        <v>10.039999999999999</v>
      </c>
    </row>
    <row r="6" spans="1:7" x14ac:dyDescent="0.25">
      <c r="A6">
        <v>5</v>
      </c>
      <c r="B6" s="31" t="s">
        <v>63</v>
      </c>
      <c r="C6" s="20">
        <v>5900168908451</v>
      </c>
      <c r="D6" s="24">
        <v>0.23</v>
      </c>
      <c r="E6" s="26">
        <v>12.68</v>
      </c>
    </row>
    <row r="7" spans="1:7" x14ac:dyDescent="0.25">
      <c r="A7">
        <v>6</v>
      </c>
      <c r="B7" s="31" t="s">
        <v>64</v>
      </c>
      <c r="C7" s="20">
        <v>5900168901544</v>
      </c>
      <c r="D7" s="24">
        <v>0.23</v>
      </c>
      <c r="E7" s="26">
        <v>12.68</v>
      </c>
    </row>
    <row r="8" spans="1:7" x14ac:dyDescent="0.25">
      <c r="A8">
        <v>7</v>
      </c>
      <c r="B8" s="31" t="s">
        <v>65</v>
      </c>
      <c r="C8" s="20">
        <v>5900168901520</v>
      </c>
      <c r="D8" s="24">
        <v>0.23</v>
      </c>
      <c r="E8" s="26">
        <v>12.68</v>
      </c>
    </row>
    <row r="9" spans="1:7" x14ac:dyDescent="0.25">
      <c r="A9">
        <v>8</v>
      </c>
      <c r="B9" s="31" t="s">
        <v>66</v>
      </c>
      <c r="C9" s="20">
        <v>5900168907300</v>
      </c>
      <c r="D9" s="24">
        <v>0.23</v>
      </c>
      <c r="E9" s="26">
        <v>22.72</v>
      </c>
    </row>
    <row r="10" spans="1:7" x14ac:dyDescent="0.25">
      <c r="A10">
        <v>9</v>
      </c>
      <c r="B10" s="31" t="s">
        <v>67</v>
      </c>
      <c r="C10" s="20">
        <v>5900168907324</v>
      </c>
      <c r="D10" s="24">
        <v>0.23</v>
      </c>
      <c r="E10" s="26">
        <v>22.72</v>
      </c>
    </row>
    <row r="11" spans="1:7" x14ac:dyDescent="0.25">
      <c r="A11">
        <v>10</v>
      </c>
      <c r="B11" s="34" t="s">
        <v>68</v>
      </c>
      <c r="C11" s="35">
        <v>5900168907348</v>
      </c>
      <c r="D11" s="25">
        <v>0.23</v>
      </c>
      <c r="E11" s="27">
        <v>22.72</v>
      </c>
    </row>
    <row r="12" spans="1:7" x14ac:dyDescent="0.25">
      <c r="A12">
        <v>11</v>
      </c>
      <c r="B12" s="31" t="s">
        <v>69</v>
      </c>
      <c r="C12" s="20">
        <v>5903111747015</v>
      </c>
      <c r="D12" s="24">
        <v>0.23</v>
      </c>
      <c r="E12" s="26">
        <v>10.56</v>
      </c>
    </row>
    <row r="13" spans="1:7" x14ac:dyDescent="0.25">
      <c r="A13">
        <v>12</v>
      </c>
      <c r="B13" s="31" t="s">
        <v>70</v>
      </c>
      <c r="C13" s="20">
        <v>5903111747039</v>
      </c>
      <c r="D13" s="24">
        <v>0.23</v>
      </c>
      <c r="E13" s="26">
        <v>10.56</v>
      </c>
    </row>
    <row r="14" spans="1:7" x14ac:dyDescent="0.25">
      <c r="A14">
        <v>13</v>
      </c>
      <c r="B14" s="31" t="s">
        <v>71</v>
      </c>
      <c r="C14" s="20">
        <v>5903111747022</v>
      </c>
      <c r="D14" s="24">
        <v>0.23</v>
      </c>
      <c r="E14" s="26">
        <v>10.56</v>
      </c>
    </row>
    <row r="15" spans="1:7" x14ac:dyDescent="0.25">
      <c r="A15">
        <v>14</v>
      </c>
      <c r="B15" s="31" t="s">
        <v>72</v>
      </c>
      <c r="C15" s="20">
        <v>5900168907249</v>
      </c>
      <c r="D15" s="24">
        <v>0.23</v>
      </c>
      <c r="E15" s="26">
        <v>10.56</v>
      </c>
    </row>
    <row r="16" spans="1:7" x14ac:dyDescent="0.25">
      <c r="A16">
        <v>15</v>
      </c>
      <c r="B16" s="31" t="s">
        <v>73</v>
      </c>
      <c r="C16" s="20">
        <v>5900168905658</v>
      </c>
      <c r="D16" s="24">
        <v>0.23</v>
      </c>
      <c r="E16" s="26">
        <v>10.56</v>
      </c>
    </row>
    <row r="17" spans="1:5" x14ac:dyDescent="0.25">
      <c r="A17">
        <v>16</v>
      </c>
      <c r="B17" s="38" t="s">
        <v>58</v>
      </c>
      <c r="C17" s="20">
        <v>5900168907850</v>
      </c>
      <c r="D17" s="24">
        <v>0.23</v>
      </c>
      <c r="E17" s="26">
        <v>13.21</v>
      </c>
    </row>
    <row r="18" spans="1:5" x14ac:dyDescent="0.25">
      <c r="A18">
        <v>17</v>
      </c>
      <c r="B18" s="31" t="s">
        <v>74</v>
      </c>
      <c r="C18" s="20">
        <v>5905279370036</v>
      </c>
      <c r="D18" s="24">
        <v>0.23</v>
      </c>
      <c r="E18" s="26">
        <v>10.56</v>
      </c>
    </row>
    <row r="19" spans="1:5" x14ac:dyDescent="0.25">
      <c r="A19">
        <v>18</v>
      </c>
      <c r="B19" s="31" t="s">
        <v>75</v>
      </c>
      <c r="C19" s="20">
        <v>5905279370043</v>
      </c>
      <c r="D19" s="24">
        <v>0.23</v>
      </c>
      <c r="E19" s="26">
        <v>10.56</v>
      </c>
    </row>
    <row r="20" spans="1:5" x14ac:dyDescent="0.25">
      <c r="A20">
        <v>19</v>
      </c>
      <c r="B20" s="31" t="s">
        <v>76</v>
      </c>
      <c r="C20" s="20">
        <v>5905279370050</v>
      </c>
      <c r="D20" s="24">
        <v>0.23</v>
      </c>
      <c r="E20" s="26">
        <v>10.56</v>
      </c>
    </row>
    <row r="21" spans="1:5" x14ac:dyDescent="0.25">
      <c r="A21">
        <v>20</v>
      </c>
      <c r="B21" s="31" t="s">
        <v>77</v>
      </c>
      <c r="C21" s="20">
        <v>5900168902664</v>
      </c>
      <c r="D21" s="24">
        <v>0.23</v>
      </c>
      <c r="E21" s="26">
        <v>10.56</v>
      </c>
    </row>
    <row r="22" spans="1:5" x14ac:dyDescent="0.25">
      <c r="A22">
        <v>21</v>
      </c>
      <c r="B22" s="31" t="s">
        <v>78</v>
      </c>
      <c r="C22" s="20">
        <v>5900168900271</v>
      </c>
      <c r="D22" s="24">
        <v>0.23</v>
      </c>
      <c r="E22" s="26">
        <v>15.85</v>
      </c>
    </row>
    <row r="23" spans="1:5" x14ac:dyDescent="0.25">
      <c r="A23">
        <v>22</v>
      </c>
      <c r="B23" s="31" t="s">
        <v>79</v>
      </c>
      <c r="C23" s="20">
        <v>5900168900257</v>
      </c>
      <c r="D23" s="24">
        <v>0.23</v>
      </c>
      <c r="E23" s="26">
        <v>15.85</v>
      </c>
    </row>
    <row r="24" spans="1:5" x14ac:dyDescent="0.25">
      <c r="A24">
        <v>23</v>
      </c>
      <c r="B24" s="31" t="s">
        <v>80</v>
      </c>
      <c r="C24" s="20">
        <v>5900168900264</v>
      </c>
      <c r="D24" s="24">
        <v>0.23</v>
      </c>
      <c r="E24" s="26">
        <v>15.85</v>
      </c>
    </row>
    <row r="25" spans="1:5" x14ac:dyDescent="0.25">
      <c r="A25">
        <v>24</v>
      </c>
      <c r="B25" s="31" t="s">
        <v>81</v>
      </c>
      <c r="C25" s="20">
        <v>5900168902688</v>
      </c>
      <c r="D25" s="24">
        <v>0.23</v>
      </c>
      <c r="E25" s="26">
        <v>15.85</v>
      </c>
    </row>
    <row r="26" spans="1:5" x14ac:dyDescent="0.25">
      <c r="A26">
        <v>25</v>
      </c>
      <c r="B26" s="31" t="s">
        <v>82</v>
      </c>
      <c r="C26" s="20">
        <v>5905279370333</v>
      </c>
      <c r="D26" s="24">
        <v>0.23</v>
      </c>
      <c r="E26" s="26">
        <v>11.1</v>
      </c>
    </row>
    <row r="27" spans="1:5" x14ac:dyDescent="0.25">
      <c r="A27">
        <v>26</v>
      </c>
      <c r="B27" s="31" t="s">
        <v>83</v>
      </c>
      <c r="C27" s="20">
        <v>5905279370319</v>
      </c>
      <c r="D27" s="24">
        <v>0.23</v>
      </c>
      <c r="E27" s="26">
        <v>11.1</v>
      </c>
    </row>
    <row r="28" spans="1:5" x14ac:dyDescent="0.25">
      <c r="A28">
        <v>27</v>
      </c>
      <c r="B28" s="31" t="s">
        <v>84</v>
      </c>
      <c r="C28" s="20">
        <v>5905279370999</v>
      </c>
      <c r="D28" s="24">
        <v>0.23</v>
      </c>
      <c r="E28" s="26">
        <v>10.039999999999999</v>
      </c>
    </row>
    <row r="29" spans="1:5" x14ac:dyDescent="0.25">
      <c r="A29">
        <v>28</v>
      </c>
      <c r="B29" s="31" t="s">
        <v>85</v>
      </c>
      <c r="C29" s="20">
        <v>5906874565032</v>
      </c>
      <c r="D29" s="24">
        <v>0.23</v>
      </c>
      <c r="E29" s="26">
        <v>10.039999999999999</v>
      </c>
    </row>
    <row r="30" spans="1:5" x14ac:dyDescent="0.25">
      <c r="A30">
        <v>29</v>
      </c>
      <c r="B30" s="31" t="s">
        <v>86</v>
      </c>
      <c r="C30" s="20">
        <v>5906874565049</v>
      </c>
      <c r="D30" s="24">
        <v>0.23</v>
      </c>
      <c r="E30" s="26">
        <v>10.039999999999999</v>
      </c>
    </row>
    <row r="31" spans="1:5" x14ac:dyDescent="0.25">
      <c r="A31">
        <v>30</v>
      </c>
      <c r="B31" s="31" t="s">
        <v>87</v>
      </c>
      <c r="C31" s="20">
        <v>5900168908116</v>
      </c>
      <c r="D31" s="24">
        <v>0.23</v>
      </c>
      <c r="E31" s="26">
        <v>10.56</v>
      </c>
    </row>
    <row r="32" spans="1:5" x14ac:dyDescent="0.25">
      <c r="A32">
        <v>31</v>
      </c>
      <c r="B32" s="31" t="s">
        <v>88</v>
      </c>
      <c r="C32" s="20">
        <v>5906874565674</v>
      </c>
      <c r="D32" s="24">
        <v>0.23</v>
      </c>
      <c r="E32" s="26">
        <v>10.56</v>
      </c>
    </row>
    <row r="33" spans="1:5" x14ac:dyDescent="0.25">
      <c r="A33">
        <v>32</v>
      </c>
      <c r="B33" s="31" t="s">
        <v>89</v>
      </c>
      <c r="C33" s="20">
        <v>5906874565872</v>
      </c>
      <c r="D33" s="24">
        <v>0.23</v>
      </c>
      <c r="E33" s="26">
        <v>10.039999999999999</v>
      </c>
    </row>
    <row r="34" spans="1:5" x14ac:dyDescent="0.25">
      <c r="A34">
        <v>33</v>
      </c>
      <c r="B34" s="31" t="s">
        <v>90</v>
      </c>
      <c r="C34" s="20">
        <v>5906874565889</v>
      </c>
      <c r="D34" s="24">
        <v>0.23</v>
      </c>
      <c r="E34" s="26">
        <v>10.039999999999999</v>
      </c>
    </row>
    <row r="35" spans="1:5" x14ac:dyDescent="0.25">
      <c r="A35">
        <v>34</v>
      </c>
      <c r="B35" s="31" t="s">
        <v>91</v>
      </c>
      <c r="C35" s="20">
        <v>5900168907263</v>
      </c>
      <c r="D35" s="24">
        <v>0.23</v>
      </c>
      <c r="E35" s="26">
        <v>10.56</v>
      </c>
    </row>
    <row r="36" spans="1:5" x14ac:dyDescent="0.25">
      <c r="A36">
        <v>35</v>
      </c>
      <c r="B36" s="31" t="s">
        <v>92</v>
      </c>
      <c r="C36" s="20">
        <v>5900168902336</v>
      </c>
      <c r="D36" s="24">
        <v>0.23</v>
      </c>
      <c r="E36" s="26">
        <v>18.489999999999998</v>
      </c>
    </row>
    <row r="37" spans="1:5" x14ac:dyDescent="0.25">
      <c r="A37">
        <v>36</v>
      </c>
      <c r="B37" s="31" t="s">
        <v>93</v>
      </c>
      <c r="C37" s="20">
        <v>5900168902619</v>
      </c>
      <c r="D37" s="24">
        <v>0.23</v>
      </c>
      <c r="E37" s="26">
        <v>18.489999999999998</v>
      </c>
    </row>
    <row r="38" spans="1:5" x14ac:dyDescent="0.25">
      <c r="A38">
        <v>37</v>
      </c>
      <c r="B38" s="31" t="s">
        <v>94</v>
      </c>
      <c r="C38" s="20">
        <v>5900168902343</v>
      </c>
      <c r="D38" s="24">
        <v>0.23</v>
      </c>
      <c r="E38" s="26">
        <v>18.489999999999998</v>
      </c>
    </row>
    <row r="39" spans="1:5" x14ac:dyDescent="0.25">
      <c r="A39">
        <v>38</v>
      </c>
      <c r="B39" s="31" t="s">
        <v>95</v>
      </c>
      <c r="C39" s="20">
        <v>5900168902329</v>
      </c>
      <c r="D39" s="24">
        <v>0.23</v>
      </c>
      <c r="E39" s="26">
        <v>18.489999999999998</v>
      </c>
    </row>
    <row r="40" spans="1:5" x14ac:dyDescent="0.25">
      <c r="A40">
        <v>39</v>
      </c>
      <c r="B40" s="31" t="s">
        <v>96</v>
      </c>
      <c r="C40" s="20">
        <v>5900168902350</v>
      </c>
      <c r="D40" s="24">
        <v>0.23</v>
      </c>
      <c r="E40" s="26">
        <v>18.489999999999998</v>
      </c>
    </row>
    <row r="41" spans="1:5" x14ac:dyDescent="0.25">
      <c r="A41">
        <v>40</v>
      </c>
      <c r="B41" s="31" t="s">
        <v>97</v>
      </c>
      <c r="C41" s="20">
        <v>5900168902374</v>
      </c>
      <c r="D41" s="24">
        <v>0.23</v>
      </c>
      <c r="E41" s="26">
        <v>18.489999999999998</v>
      </c>
    </row>
    <row r="42" spans="1:5" x14ac:dyDescent="0.25">
      <c r="A42">
        <v>41</v>
      </c>
      <c r="B42" s="31" t="s">
        <v>98</v>
      </c>
      <c r="C42" s="20">
        <v>5900168902367</v>
      </c>
      <c r="D42" s="24">
        <v>0.23</v>
      </c>
      <c r="E42" s="26">
        <v>18.489999999999998</v>
      </c>
    </row>
    <row r="43" spans="1:5" x14ac:dyDescent="0.25">
      <c r="A43">
        <v>42</v>
      </c>
      <c r="B43" s="31" t="s">
        <v>99</v>
      </c>
      <c r="C43" s="20">
        <v>5900168900011</v>
      </c>
      <c r="D43" s="24">
        <v>0.23</v>
      </c>
      <c r="E43" s="26">
        <v>10.56</v>
      </c>
    </row>
    <row r="44" spans="1:5" x14ac:dyDescent="0.25">
      <c r="A44">
        <v>43</v>
      </c>
      <c r="B44" s="31" t="s">
        <v>100</v>
      </c>
      <c r="C44" s="20">
        <v>5900168900028</v>
      </c>
      <c r="D44" s="24">
        <v>0.23</v>
      </c>
      <c r="E44" s="26">
        <v>10.56</v>
      </c>
    </row>
    <row r="45" spans="1:5" x14ac:dyDescent="0.25">
      <c r="A45">
        <v>44</v>
      </c>
      <c r="B45" s="31" t="s">
        <v>101</v>
      </c>
      <c r="C45" s="20">
        <v>5900168900004</v>
      </c>
      <c r="D45" s="24">
        <v>0.23</v>
      </c>
      <c r="E45" s="26">
        <v>10.56</v>
      </c>
    </row>
    <row r="46" spans="1:5" x14ac:dyDescent="0.25">
      <c r="A46">
        <v>45</v>
      </c>
      <c r="B46" s="31" t="s">
        <v>102</v>
      </c>
      <c r="C46" s="20">
        <v>5900168900370</v>
      </c>
      <c r="D46" s="24">
        <v>0.23</v>
      </c>
      <c r="E46" s="26">
        <v>10.56</v>
      </c>
    </row>
    <row r="47" spans="1:5" x14ac:dyDescent="0.25">
      <c r="A47">
        <v>46</v>
      </c>
      <c r="B47" s="31" t="s">
        <v>103</v>
      </c>
      <c r="C47" s="20">
        <v>5900168900387</v>
      </c>
      <c r="D47" s="24">
        <v>0.23</v>
      </c>
      <c r="E47" s="26">
        <v>10.56</v>
      </c>
    </row>
    <row r="48" spans="1:5" x14ac:dyDescent="0.25">
      <c r="A48">
        <v>47</v>
      </c>
      <c r="B48" s="43" t="s">
        <v>104</v>
      </c>
      <c r="C48" s="20">
        <v>5900168900363</v>
      </c>
      <c r="D48" s="25">
        <v>0.23</v>
      </c>
      <c r="E48" s="27">
        <v>10.56</v>
      </c>
    </row>
    <row r="49" spans="1:5" x14ac:dyDescent="0.25">
      <c r="A49">
        <v>48</v>
      </c>
      <c r="B49" s="43" t="s">
        <v>105</v>
      </c>
      <c r="C49" s="20">
        <v>5900168901704</v>
      </c>
      <c r="D49" s="25">
        <v>0.23</v>
      </c>
      <c r="E49" s="27">
        <v>21.13</v>
      </c>
    </row>
    <row r="50" spans="1:5" x14ac:dyDescent="0.25">
      <c r="A50">
        <v>49</v>
      </c>
      <c r="B50" s="43" t="s">
        <v>106</v>
      </c>
      <c r="C50" s="20">
        <v>5900168901711</v>
      </c>
      <c r="D50" s="25">
        <v>0.23</v>
      </c>
      <c r="E50" s="27">
        <v>21.13</v>
      </c>
    </row>
    <row r="51" spans="1:5" x14ac:dyDescent="0.25">
      <c r="A51">
        <v>50</v>
      </c>
      <c r="B51" s="43" t="s">
        <v>107</v>
      </c>
      <c r="C51" s="20">
        <v>5900168901698</v>
      </c>
      <c r="D51" s="25">
        <v>0.23</v>
      </c>
      <c r="E51" s="27">
        <v>21.13</v>
      </c>
    </row>
    <row r="52" spans="1:5" x14ac:dyDescent="0.25">
      <c r="A52">
        <v>51</v>
      </c>
      <c r="B52" s="31" t="s">
        <v>108</v>
      </c>
      <c r="C52" s="20">
        <v>5900168900202</v>
      </c>
      <c r="D52" s="24">
        <v>0.23</v>
      </c>
      <c r="E52" s="26">
        <v>15.85</v>
      </c>
    </row>
    <row r="53" spans="1:5" x14ac:dyDescent="0.25">
      <c r="A53">
        <v>52</v>
      </c>
      <c r="B53" s="31" t="s">
        <v>109</v>
      </c>
      <c r="C53" s="20">
        <v>5900168900219</v>
      </c>
      <c r="D53" s="24">
        <v>0.23</v>
      </c>
      <c r="E53" s="26">
        <v>15.85</v>
      </c>
    </row>
    <row r="54" spans="1:5" x14ac:dyDescent="0.25">
      <c r="A54">
        <v>53</v>
      </c>
      <c r="B54" s="31" t="s">
        <v>110</v>
      </c>
      <c r="C54" s="20">
        <v>5900168900196</v>
      </c>
      <c r="D54" s="24">
        <v>0.23</v>
      </c>
      <c r="E54" s="26">
        <v>15.85</v>
      </c>
    </row>
    <row r="55" spans="1:5" x14ac:dyDescent="0.25">
      <c r="A55">
        <v>54</v>
      </c>
      <c r="B55" s="31" t="s">
        <v>111</v>
      </c>
      <c r="C55" s="20">
        <v>5900168900707</v>
      </c>
      <c r="D55" s="24">
        <v>0.23</v>
      </c>
      <c r="E55" s="26">
        <v>15.85</v>
      </c>
    </row>
    <row r="56" spans="1:5" x14ac:dyDescent="0.25">
      <c r="A56">
        <v>55</v>
      </c>
      <c r="B56" s="31" t="s">
        <v>112</v>
      </c>
      <c r="C56" s="20">
        <v>5900168907287</v>
      </c>
      <c r="D56" s="24">
        <v>0.23</v>
      </c>
      <c r="E56" s="26">
        <v>15.85</v>
      </c>
    </row>
    <row r="57" spans="1:5" x14ac:dyDescent="0.25">
      <c r="A57">
        <v>56</v>
      </c>
      <c r="B57" s="31" t="s">
        <v>113</v>
      </c>
      <c r="C57" s="20">
        <v>5905279370470</v>
      </c>
      <c r="D57" s="24">
        <v>0.23</v>
      </c>
      <c r="E57" s="26">
        <v>15.85</v>
      </c>
    </row>
    <row r="58" spans="1:5" x14ac:dyDescent="0.25">
      <c r="A58">
        <v>57</v>
      </c>
      <c r="B58" s="31" t="s">
        <v>114</v>
      </c>
      <c r="C58" s="20">
        <v>5905279370494</v>
      </c>
      <c r="D58" s="24">
        <v>0.23</v>
      </c>
      <c r="E58" s="26">
        <v>15.85</v>
      </c>
    </row>
    <row r="59" spans="1:5" x14ac:dyDescent="0.25">
      <c r="A59">
        <v>58</v>
      </c>
      <c r="B59" s="31" t="s">
        <v>115</v>
      </c>
      <c r="C59" s="20">
        <v>5900168902589</v>
      </c>
      <c r="D59" s="24">
        <v>0.23</v>
      </c>
      <c r="E59" s="26">
        <v>10.56</v>
      </c>
    </row>
    <row r="60" spans="1:5" x14ac:dyDescent="0.25">
      <c r="A60">
        <v>59</v>
      </c>
      <c r="B60" s="31" t="s">
        <v>116</v>
      </c>
      <c r="C60" s="20">
        <v>5900168902107</v>
      </c>
      <c r="D60" s="24">
        <v>0.23</v>
      </c>
      <c r="E60" s="26">
        <v>2.64</v>
      </c>
    </row>
    <row r="61" spans="1:5" x14ac:dyDescent="0.25">
      <c r="A61">
        <v>60</v>
      </c>
      <c r="B61" s="31" t="s">
        <v>117</v>
      </c>
      <c r="C61" s="20">
        <v>5900168902060</v>
      </c>
      <c r="D61" s="24">
        <v>0.23</v>
      </c>
      <c r="E61" s="26">
        <v>2.64</v>
      </c>
    </row>
    <row r="62" spans="1:5" x14ac:dyDescent="0.25">
      <c r="A62">
        <v>61</v>
      </c>
      <c r="B62" s="31" t="s">
        <v>118</v>
      </c>
      <c r="C62" s="20">
        <v>5900168902077</v>
      </c>
      <c r="D62" s="24">
        <v>0.23</v>
      </c>
      <c r="E62" s="26">
        <v>2.64</v>
      </c>
    </row>
    <row r="63" spans="1:5" x14ac:dyDescent="0.25">
      <c r="A63">
        <v>62</v>
      </c>
      <c r="B63" s="31" t="s">
        <v>119</v>
      </c>
      <c r="C63" s="20">
        <v>5900168902091</v>
      </c>
      <c r="D63" s="24">
        <v>0.23</v>
      </c>
      <c r="E63" s="26">
        <v>2.64</v>
      </c>
    </row>
    <row r="64" spans="1:5" x14ac:dyDescent="0.25">
      <c r="A64">
        <v>63</v>
      </c>
      <c r="B64" s="31" t="s">
        <v>120</v>
      </c>
      <c r="C64" s="20">
        <v>5900168902084</v>
      </c>
      <c r="D64" s="24">
        <v>0.23</v>
      </c>
      <c r="E64" s="26">
        <v>2.64</v>
      </c>
    </row>
    <row r="65" spans="1:5" x14ac:dyDescent="0.25">
      <c r="A65">
        <v>64</v>
      </c>
      <c r="B65" s="31" t="s">
        <v>121</v>
      </c>
      <c r="C65" s="20">
        <v>5900168902169</v>
      </c>
      <c r="D65" s="24">
        <v>0.23</v>
      </c>
      <c r="E65" s="26">
        <v>10.039999999999999</v>
      </c>
    </row>
    <row r="66" spans="1:5" x14ac:dyDescent="0.25">
      <c r="A66">
        <v>65</v>
      </c>
      <c r="B66" s="31" t="s">
        <v>23</v>
      </c>
      <c r="C66" s="20">
        <v>5905279370104</v>
      </c>
      <c r="D66" s="24">
        <v>0.23</v>
      </c>
      <c r="E66" s="26">
        <v>5.28</v>
      </c>
    </row>
    <row r="67" spans="1:5" x14ac:dyDescent="0.25">
      <c r="A67">
        <v>66</v>
      </c>
      <c r="B67" s="31" t="s">
        <v>24</v>
      </c>
      <c r="C67" s="20">
        <v>5905279370111</v>
      </c>
      <c r="D67" s="24">
        <v>0.23</v>
      </c>
      <c r="E67" s="26">
        <v>6.86</v>
      </c>
    </row>
    <row r="68" spans="1:5" x14ac:dyDescent="0.25">
      <c r="A68">
        <v>67</v>
      </c>
      <c r="B68" s="31" t="s">
        <v>25</v>
      </c>
      <c r="C68" s="20">
        <v>5905279370128</v>
      </c>
      <c r="D68" s="24">
        <v>0.23</v>
      </c>
      <c r="E68" s="26">
        <v>6.86</v>
      </c>
    </row>
    <row r="69" spans="1:5" x14ac:dyDescent="0.25">
      <c r="A69">
        <v>68</v>
      </c>
      <c r="B69" s="31" t="s">
        <v>26</v>
      </c>
      <c r="C69" s="20">
        <v>5905279370135</v>
      </c>
      <c r="D69" s="24">
        <v>0.23</v>
      </c>
      <c r="E69" s="26">
        <v>6.86</v>
      </c>
    </row>
    <row r="70" spans="1:5" x14ac:dyDescent="0.25">
      <c r="A70">
        <v>69</v>
      </c>
      <c r="B70" s="38" t="s">
        <v>122</v>
      </c>
      <c r="C70" s="20">
        <v>5900168902923</v>
      </c>
      <c r="D70" s="24">
        <v>0.23</v>
      </c>
      <c r="E70" s="26">
        <v>7.92</v>
      </c>
    </row>
    <row r="71" spans="1:5" x14ac:dyDescent="0.25">
      <c r="A71">
        <v>70</v>
      </c>
      <c r="B71" s="38" t="s">
        <v>123</v>
      </c>
      <c r="C71" s="20">
        <v>5900168907720</v>
      </c>
      <c r="D71" s="24">
        <v>0.23</v>
      </c>
      <c r="E71" s="26">
        <v>7.92</v>
      </c>
    </row>
    <row r="72" spans="1:5" x14ac:dyDescent="0.25">
      <c r="A72">
        <v>71</v>
      </c>
      <c r="B72" s="31" t="s">
        <v>27</v>
      </c>
      <c r="C72" s="20">
        <v>5905279370142</v>
      </c>
      <c r="D72" s="24">
        <v>0.23</v>
      </c>
      <c r="E72" s="26">
        <v>6.86</v>
      </c>
    </row>
    <row r="73" spans="1:5" x14ac:dyDescent="0.25">
      <c r="A73">
        <v>72</v>
      </c>
      <c r="B73" s="31" t="s">
        <v>28</v>
      </c>
      <c r="C73" s="20">
        <v>5905279370159</v>
      </c>
      <c r="D73" s="24">
        <v>0.23</v>
      </c>
      <c r="E73" s="26">
        <v>6.86</v>
      </c>
    </row>
    <row r="74" spans="1:5" x14ac:dyDescent="0.25">
      <c r="A74">
        <v>73</v>
      </c>
      <c r="B74" s="31" t="s">
        <v>29</v>
      </c>
      <c r="C74" s="20">
        <v>5905279370166</v>
      </c>
      <c r="D74" s="24">
        <v>0.23</v>
      </c>
      <c r="E74" s="26">
        <v>6.86</v>
      </c>
    </row>
    <row r="75" spans="1:5" x14ac:dyDescent="0.25">
      <c r="A75">
        <v>74</v>
      </c>
      <c r="B75" s="31" t="s">
        <v>30</v>
      </c>
      <c r="C75" s="20">
        <v>5906874565087</v>
      </c>
      <c r="D75" s="24">
        <v>0.23</v>
      </c>
      <c r="E75" s="26">
        <v>7.92</v>
      </c>
    </row>
    <row r="76" spans="1:5" x14ac:dyDescent="0.25">
      <c r="A76">
        <v>75</v>
      </c>
      <c r="B76" s="31" t="s">
        <v>31</v>
      </c>
      <c r="C76" s="20">
        <v>5906874565070</v>
      </c>
      <c r="D76" s="24">
        <v>0.23</v>
      </c>
      <c r="E76" s="26">
        <v>7.92</v>
      </c>
    </row>
    <row r="77" spans="1:5" x14ac:dyDescent="0.25">
      <c r="A77">
        <v>76</v>
      </c>
      <c r="B77" s="31" t="s">
        <v>32</v>
      </c>
      <c r="C77" s="20">
        <v>5906874565063</v>
      </c>
      <c r="D77" s="24">
        <v>0.23</v>
      </c>
      <c r="E77" s="26">
        <v>7.92</v>
      </c>
    </row>
    <row r="78" spans="1:5" x14ac:dyDescent="0.25">
      <c r="A78">
        <v>77</v>
      </c>
      <c r="B78" s="31" t="s">
        <v>33</v>
      </c>
      <c r="C78" s="20">
        <v>5906874565292</v>
      </c>
      <c r="D78" s="24">
        <v>0.23</v>
      </c>
      <c r="E78" s="26">
        <v>8.4499999999999993</v>
      </c>
    </row>
    <row r="79" spans="1:5" x14ac:dyDescent="0.25">
      <c r="A79">
        <v>78</v>
      </c>
      <c r="B79" s="31" t="s">
        <v>34</v>
      </c>
      <c r="C79" s="20">
        <v>5906874565278</v>
      </c>
      <c r="D79" s="24">
        <v>0.23</v>
      </c>
      <c r="E79" s="26">
        <v>8.4499999999999993</v>
      </c>
    </row>
    <row r="80" spans="1:5" x14ac:dyDescent="0.25">
      <c r="A80">
        <v>79</v>
      </c>
      <c r="B80" s="31" t="s">
        <v>35</v>
      </c>
      <c r="C80" s="20">
        <v>5906874565285</v>
      </c>
      <c r="D80" s="24">
        <v>0.23</v>
      </c>
      <c r="E80" s="26">
        <v>8.4499999999999993</v>
      </c>
    </row>
    <row r="81" spans="1:5" x14ac:dyDescent="0.25">
      <c r="A81">
        <v>80</v>
      </c>
      <c r="B81" s="31" t="s">
        <v>36</v>
      </c>
      <c r="C81" s="20">
        <v>5900168907348</v>
      </c>
      <c r="D81" s="24">
        <v>0.23</v>
      </c>
      <c r="E81" s="26">
        <v>22.72</v>
      </c>
    </row>
    <row r="82" spans="1:5" x14ac:dyDescent="0.25">
      <c r="A82">
        <v>81</v>
      </c>
      <c r="B82" s="31" t="s">
        <v>37</v>
      </c>
      <c r="C82" s="20">
        <v>5900168907324</v>
      </c>
      <c r="D82" s="24">
        <v>0.23</v>
      </c>
      <c r="E82" s="26">
        <v>22.72</v>
      </c>
    </row>
    <row r="83" spans="1:5" x14ac:dyDescent="0.25">
      <c r="A83">
        <v>82</v>
      </c>
      <c r="B83" s="31" t="s">
        <v>38</v>
      </c>
      <c r="C83" s="20">
        <v>5900168907300</v>
      </c>
      <c r="D83" s="24">
        <v>0.23</v>
      </c>
      <c r="E83" s="26">
        <v>22.72</v>
      </c>
    </row>
    <row r="84" spans="1:5" x14ac:dyDescent="0.25">
      <c r="A84">
        <v>83</v>
      </c>
      <c r="B84" s="31" t="s">
        <v>39</v>
      </c>
      <c r="C84" s="20">
        <v>5900168900844</v>
      </c>
      <c r="D84" s="24">
        <v>0.23</v>
      </c>
      <c r="E84" s="26">
        <v>26.42</v>
      </c>
    </row>
    <row r="85" spans="1:5" x14ac:dyDescent="0.25">
      <c r="A85">
        <v>84</v>
      </c>
      <c r="B85" s="31" t="s">
        <v>40</v>
      </c>
      <c r="C85" s="20">
        <v>5900168900851</v>
      </c>
      <c r="D85" s="24">
        <v>0.23</v>
      </c>
      <c r="E85" s="26">
        <v>26.42</v>
      </c>
    </row>
    <row r="86" spans="1:5" x14ac:dyDescent="0.25">
      <c r="A86">
        <v>85</v>
      </c>
      <c r="B86" s="31" t="s">
        <v>41</v>
      </c>
      <c r="C86" s="20">
        <v>5900168900868</v>
      </c>
      <c r="D86" s="24">
        <v>0.23</v>
      </c>
      <c r="E86" s="26">
        <v>26.42</v>
      </c>
    </row>
    <row r="87" spans="1:5" x14ac:dyDescent="0.25">
      <c r="A87">
        <v>86</v>
      </c>
      <c r="B87" s="31" t="s">
        <v>42</v>
      </c>
      <c r="C87" s="20">
        <v>5900168903951</v>
      </c>
      <c r="D87" s="24">
        <v>0.23</v>
      </c>
      <c r="E87" s="26">
        <v>28.53</v>
      </c>
    </row>
    <row r="88" spans="1:5" x14ac:dyDescent="0.25">
      <c r="A88">
        <v>87</v>
      </c>
      <c r="B88" s="31" t="s">
        <v>43</v>
      </c>
      <c r="C88" s="20">
        <v>5900168903968</v>
      </c>
      <c r="D88" s="24">
        <v>0.23</v>
      </c>
      <c r="E88" s="26">
        <v>28.53</v>
      </c>
    </row>
    <row r="89" spans="1:5" x14ac:dyDescent="0.25">
      <c r="A89">
        <v>88</v>
      </c>
      <c r="B89" s="31" t="s">
        <v>44</v>
      </c>
      <c r="C89" s="20">
        <v>5900168904002</v>
      </c>
      <c r="D89" s="24">
        <v>0.23</v>
      </c>
      <c r="E89" s="26">
        <v>28.53</v>
      </c>
    </row>
    <row r="90" spans="1:5" x14ac:dyDescent="0.25">
      <c r="A90">
        <v>89</v>
      </c>
      <c r="B90" s="31" t="s">
        <v>45</v>
      </c>
      <c r="C90" s="20">
        <v>5900168903982</v>
      </c>
      <c r="D90" s="24">
        <v>0.23</v>
      </c>
      <c r="E90" s="26">
        <v>28.53</v>
      </c>
    </row>
    <row r="91" spans="1:5" x14ac:dyDescent="0.25">
      <c r="A91">
        <v>90</v>
      </c>
      <c r="B91" s="31" t="s">
        <v>46</v>
      </c>
      <c r="C91" s="20">
        <v>5900168903999</v>
      </c>
      <c r="D91" s="24">
        <v>0.23</v>
      </c>
      <c r="E91" s="26">
        <v>28.53</v>
      </c>
    </row>
    <row r="92" spans="1:5" x14ac:dyDescent="0.25">
      <c r="A92">
        <v>91</v>
      </c>
      <c r="B92" s="31" t="s">
        <v>47</v>
      </c>
      <c r="C92" s="20">
        <v>5900168903975</v>
      </c>
      <c r="D92" s="24">
        <v>0.23</v>
      </c>
      <c r="E92" s="26">
        <v>28.53</v>
      </c>
    </row>
    <row r="93" spans="1:5" x14ac:dyDescent="0.25">
      <c r="A93">
        <v>92</v>
      </c>
      <c r="B93" s="31" t="s">
        <v>48</v>
      </c>
      <c r="C93" s="20">
        <v>5900168903319</v>
      </c>
      <c r="D93" s="24">
        <v>0.23</v>
      </c>
      <c r="E93" s="26">
        <v>26.42</v>
      </c>
    </row>
    <row r="94" spans="1:5" x14ac:dyDescent="0.25">
      <c r="A94">
        <v>93</v>
      </c>
      <c r="B94" s="31" t="s">
        <v>49</v>
      </c>
      <c r="C94" s="20">
        <v>5900168903333</v>
      </c>
      <c r="D94" s="24">
        <v>0.23</v>
      </c>
      <c r="E94" s="26">
        <v>20.61</v>
      </c>
    </row>
    <row r="95" spans="1:5" x14ac:dyDescent="0.25">
      <c r="A95">
        <v>94</v>
      </c>
      <c r="B95" s="31" t="s">
        <v>50</v>
      </c>
      <c r="C95" s="20">
        <v>5900168903340</v>
      </c>
      <c r="D95" s="24">
        <v>0.23</v>
      </c>
      <c r="E95" s="26">
        <v>26.42</v>
      </c>
    </row>
    <row r="96" spans="1:5" x14ac:dyDescent="0.25">
      <c r="A96">
        <v>95</v>
      </c>
      <c r="B96" s="31" t="s">
        <v>51</v>
      </c>
      <c r="C96" s="20">
        <v>5900168903357</v>
      </c>
      <c r="D96" s="24">
        <v>0.23</v>
      </c>
      <c r="E96" s="26">
        <v>20.61</v>
      </c>
    </row>
    <row r="97" spans="1:5" x14ac:dyDescent="0.25">
      <c r="A97">
        <v>96</v>
      </c>
      <c r="B97" s="31" t="s">
        <v>52</v>
      </c>
      <c r="C97" s="20">
        <v>5900168903364</v>
      </c>
      <c r="D97" s="24">
        <v>0.23</v>
      </c>
      <c r="E97" s="26">
        <v>26.42</v>
      </c>
    </row>
    <row r="98" spans="1:5" x14ac:dyDescent="0.25">
      <c r="A98">
        <v>97</v>
      </c>
      <c r="B98" s="31" t="s">
        <v>53</v>
      </c>
      <c r="C98" s="20">
        <v>5900168901674</v>
      </c>
      <c r="D98" s="24">
        <v>0.23</v>
      </c>
      <c r="E98" s="26">
        <v>31.7</v>
      </c>
    </row>
    <row r="99" spans="1:5" x14ac:dyDescent="0.25">
      <c r="A99">
        <v>98</v>
      </c>
      <c r="B99" s="31" t="s">
        <v>54</v>
      </c>
      <c r="C99" s="20">
        <v>5900168903371</v>
      </c>
      <c r="D99" s="24">
        <v>0.23</v>
      </c>
      <c r="E99" s="26">
        <v>36.46</v>
      </c>
    </row>
    <row r="100" spans="1:5" x14ac:dyDescent="0.25">
      <c r="A100">
        <v>99</v>
      </c>
      <c r="B100" s="31" t="s">
        <v>55</v>
      </c>
      <c r="C100" s="20">
        <v>5900168903388</v>
      </c>
      <c r="D100" s="24">
        <v>0.23</v>
      </c>
      <c r="E100" s="26">
        <v>36.46</v>
      </c>
    </row>
    <row r="101" spans="1:5" x14ac:dyDescent="0.25">
      <c r="A101">
        <v>100</v>
      </c>
      <c r="B101" s="31" t="s">
        <v>124</v>
      </c>
      <c r="C101" s="20">
        <v>5900168905672</v>
      </c>
      <c r="D101" s="24">
        <v>0.23</v>
      </c>
      <c r="E101" s="26">
        <v>36.99</v>
      </c>
    </row>
    <row r="102" spans="1:5" x14ac:dyDescent="0.25">
      <c r="A102">
        <v>101</v>
      </c>
      <c r="B102" s="31" t="s">
        <v>125</v>
      </c>
      <c r="C102" s="20">
        <v>5900168905689</v>
      </c>
      <c r="D102" s="24">
        <v>0.23</v>
      </c>
      <c r="E102" s="26">
        <v>36.99</v>
      </c>
    </row>
    <row r="103" spans="1:5" x14ac:dyDescent="0.25">
      <c r="A103">
        <v>102</v>
      </c>
      <c r="B103" s="56" t="s">
        <v>126</v>
      </c>
      <c r="C103" s="54">
        <v>5900168907775</v>
      </c>
      <c r="D103" s="24">
        <v>0.23</v>
      </c>
      <c r="E103" s="26">
        <v>10.56</v>
      </c>
    </row>
    <row r="104" spans="1:5" x14ac:dyDescent="0.25">
      <c r="A104">
        <v>103</v>
      </c>
      <c r="B104" s="37" t="s">
        <v>127</v>
      </c>
      <c r="C104" s="20">
        <v>5900168907751</v>
      </c>
      <c r="D104" s="25">
        <v>0.23</v>
      </c>
      <c r="E104" s="27">
        <v>10.56</v>
      </c>
    </row>
    <row r="105" spans="1:5" x14ac:dyDescent="0.25">
      <c r="A105">
        <v>104</v>
      </c>
      <c r="B105" s="21" t="s">
        <v>128</v>
      </c>
      <c r="C105" s="35">
        <v>5900168907799</v>
      </c>
      <c r="D105" s="25">
        <v>0.23</v>
      </c>
      <c r="E105" s="27">
        <v>10.56</v>
      </c>
    </row>
    <row r="106" spans="1:5" x14ac:dyDescent="0.25">
      <c r="A106">
        <v>105</v>
      </c>
      <c r="B106" s="55" t="s">
        <v>129</v>
      </c>
      <c r="C106" s="20">
        <v>5900168907898</v>
      </c>
      <c r="D106" s="24">
        <v>0.23</v>
      </c>
      <c r="E106" s="27">
        <v>15.85</v>
      </c>
    </row>
    <row r="107" spans="1:5" x14ac:dyDescent="0.25">
      <c r="A107">
        <v>106</v>
      </c>
      <c r="B107" s="31" t="s">
        <v>130</v>
      </c>
      <c r="C107" s="20">
        <v>5900168907881</v>
      </c>
      <c r="D107" s="24">
        <v>0.23</v>
      </c>
      <c r="E107" s="27">
        <v>10.56</v>
      </c>
    </row>
    <row r="108" spans="1:5" x14ac:dyDescent="0.25">
      <c r="A108">
        <v>107</v>
      </c>
      <c r="B108" s="31" t="s">
        <v>131</v>
      </c>
      <c r="C108" s="20">
        <v>5900168907874</v>
      </c>
      <c r="D108" s="24">
        <v>0.23</v>
      </c>
      <c r="E108" s="27">
        <v>10.56</v>
      </c>
    </row>
    <row r="109" spans="1:5" x14ac:dyDescent="0.25">
      <c r="A109">
        <v>108</v>
      </c>
      <c r="B109" s="31" t="s">
        <v>132</v>
      </c>
      <c r="C109" s="20">
        <v>5900168907904</v>
      </c>
      <c r="D109" s="24">
        <v>0.23</v>
      </c>
      <c r="E109" s="27">
        <v>39.630000000000003</v>
      </c>
    </row>
    <row r="110" spans="1:5" x14ac:dyDescent="0.25">
      <c r="A110">
        <v>109</v>
      </c>
      <c r="B110" s="31" t="s">
        <v>133</v>
      </c>
      <c r="C110" s="20">
        <v>5900168907973</v>
      </c>
      <c r="D110" s="24">
        <v>0.23</v>
      </c>
      <c r="E110" s="27">
        <v>15.85</v>
      </c>
    </row>
    <row r="111" spans="1:5" x14ac:dyDescent="0.25">
      <c r="A111">
        <v>110</v>
      </c>
      <c r="B111" s="31" t="s">
        <v>134</v>
      </c>
      <c r="C111" s="20">
        <v>5900168907966</v>
      </c>
      <c r="D111" s="24">
        <v>0.23</v>
      </c>
      <c r="E111" s="27">
        <v>10.56</v>
      </c>
    </row>
    <row r="112" spans="1:5" x14ac:dyDescent="0.25">
      <c r="A112">
        <v>111</v>
      </c>
      <c r="B112" s="31" t="s">
        <v>135</v>
      </c>
      <c r="C112" s="20">
        <v>5900168907959</v>
      </c>
      <c r="D112" s="24">
        <v>0.23</v>
      </c>
      <c r="E112" s="27">
        <v>10.56</v>
      </c>
    </row>
    <row r="113" spans="1:5" x14ac:dyDescent="0.25">
      <c r="A113">
        <v>112</v>
      </c>
      <c r="B113" s="31" t="s">
        <v>136</v>
      </c>
      <c r="C113" s="20">
        <v>5900168907980</v>
      </c>
      <c r="D113" s="24">
        <v>0.23</v>
      </c>
      <c r="E113" s="27">
        <v>39.630000000000003</v>
      </c>
    </row>
    <row r="114" spans="1:5" x14ac:dyDescent="0.25">
      <c r="A114">
        <v>113</v>
      </c>
      <c r="B114" s="31" t="s">
        <v>137</v>
      </c>
      <c r="C114" s="20">
        <v>5900168908574</v>
      </c>
      <c r="D114" s="24">
        <v>0.23</v>
      </c>
      <c r="E114" s="27">
        <v>21.13</v>
      </c>
    </row>
    <row r="115" spans="1:5" x14ac:dyDescent="0.25">
      <c r="A115">
        <v>114</v>
      </c>
      <c r="B115" s="31" t="s">
        <v>138</v>
      </c>
      <c r="C115" s="20">
        <v>5900168908581</v>
      </c>
      <c r="D115" s="24">
        <v>0.23</v>
      </c>
      <c r="E115" s="27">
        <v>26.42</v>
      </c>
    </row>
    <row r="116" spans="1:5" x14ac:dyDescent="0.25">
      <c r="A116">
        <v>115</v>
      </c>
      <c r="B116" s="31" t="s">
        <v>139</v>
      </c>
      <c r="C116" s="20">
        <v>5900168908598</v>
      </c>
      <c r="D116" s="24">
        <v>0.23</v>
      </c>
      <c r="E116" s="27">
        <v>36.99</v>
      </c>
    </row>
    <row r="117" spans="1:5" x14ac:dyDescent="0.25">
      <c r="A117">
        <v>116</v>
      </c>
      <c r="B117" s="31" t="s">
        <v>140</v>
      </c>
      <c r="C117" s="20">
        <v>5900168908970</v>
      </c>
      <c r="D117" s="24">
        <v>0.23</v>
      </c>
      <c r="E117" s="27">
        <v>21.13</v>
      </c>
    </row>
    <row r="118" spans="1:5" x14ac:dyDescent="0.25">
      <c r="A118">
        <v>117</v>
      </c>
      <c r="B118" s="31" t="s">
        <v>141</v>
      </c>
      <c r="C118" s="20">
        <v>5900168908987</v>
      </c>
      <c r="D118" s="24">
        <v>0.23</v>
      </c>
      <c r="E118" s="27">
        <v>26.42</v>
      </c>
    </row>
    <row r="119" spans="1:5" x14ac:dyDescent="0.25">
      <c r="A119">
        <v>118</v>
      </c>
      <c r="B119" s="34" t="s">
        <v>142</v>
      </c>
      <c r="C119" s="35">
        <v>5900168908994</v>
      </c>
      <c r="D119" s="50">
        <v>0.23</v>
      </c>
      <c r="E119" s="51">
        <v>36.99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2021-01-02T11:46:20Z</dcterms:modified>
</cp:coreProperties>
</file>