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obkaminski 1/glutamate_dlpfc_meta_repo/"/>
    </mc:Choice>
  </mc:AlternateContent>
  <xr:revisionPtr revIDLastSave="0" documentId="13_ncr:1_{2242C40D-BC4F-2B4A-BD2C-3043648A8A16}" xr6:coauthVersionLast="36" xr6:coauthVersionMax="36" xr10:uidLastSave="{00000000-0000-0000-0000-000000000000}"/>
  <bookViews>
    <workbookView xWindow="0" yWindow="460" windowWidth="20740" windowHeight="11160" xr2:uid="{DCE4E1A5-8D6D-F44F-BA21-78A407CE198F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3" i="1" l="1"/>
  <c r="AG12" i="1"/>
  <c r="AG10" i="1"/>
  <c r="AG9" i="1"/>
  <c r="AG8" i="1"/>
  <c r="AG7" i="1"/>
  <c r="AG5" i="1"/>
  <c r="AG3" i="1"/>
  <c r="AG2" i="1"/>
  <c r="AK13" i="1" l="1"/>
  <c r="AI13" i="1"/>
</calcChain>
</file>

<file path=xl/sharedStrings.xml><?xml version="1.0" encoding="utf-8"?>
<sst xmlns="http://schemas.openxmlformats.org/spreadsheetml/2006/main" count="212" uniqueCount="94">
  <si>
    <t>da Silva Alves</t>
  </si>
  <si>
    <t>Proton magnetic resonance spectroscopy in 22q11 deletion syndrome</t>
  </si>
  <si>
    <t>chronic</t>
  </si>
  <si>
    <t>left</t>
  </si>
  <si>
    <t>Glu</t>
  </si>
  <si>
    <t>NA</t>
  </si>
  <si>
    <t>medicated and unmedicated</t>
  </si>
  <si>
    <t>da Silva Alves et al. 2011</t>
  </si>
  <si>
    <t>Goto</t>
  </si>
  <si>
    <t>Six-month treatment with atypical antipsychotic drugs decreased frontal-lobe levels of glutamate plus glutamine in early-stage first-episode schizophrenia</t>
  </si>
  <si>
    <t>FEP</t>
  </si>
  <si>
    <t>Glx</t>
  </si>
  <si>
    <t>Cr</t>
  </si>
  <si>
    <t>naïve</t>
  </si>
  <si>
    <t>Goto et al. 2012</t>
  </si>
  <si>
    <t>Kegeles</t>
  </si>
  <si>
    <t>Elevated prefrontal cortex gamma-aminobutyric acid and glutamate-glutamine levels in schizophrenia measured in vivo with proton magnetic resonance spectroscopy</t>
  </si>
  <si>
    <t>Kegeles et al. 2012</t>
  </si>
  <si>
    <t>Jessen</t>
  </si>
  <si>
    <t>N-acetylaspartylglutamate (NAAG) and N-acetylaspartate (NAA) in patients with schizophrenia</t>
  </si>
  <si>
    <t>medicated</t>
  </si>
  <si>
    <t>Jessen et al. 2013</t>
  </si>
  <si>
    <t>Coughlin</t>
  </si>
  <si>
    <t>Decoupling of N-acetyl-aspartate and glutamate within the dorsolateral prefrontal cortex in schizophrenia</t>
  </si>
  <si>
    <t>right</t>
  </si>
  <si>
    <t>Coughlin et al. 2015</t>
  </si>
  <si>
    <t>Goldstein</t>
  </si>
  <si>
    <t>Glutamatergic neurometabolites in clozapine-responsive and -resistant schizophrenia</t>
  </si>
  <si>
    <t>CSF</t>
  </si>
  <si>
    <t>Goldstein et al. 2015</t>
  </si>
  <si>
    <t>Hugdahl</t>
  </si>
  <si>
    <t>Glutamate as a mediating transmitter for auditory hallucinations in schizophrenia: a (1)H MRS study</t>
  </si>
  <si>
    <t>left/right</t>
  </si>
  <si>
    <t>Hugdahl et al. 2015</t>
  </si>
  <si>
    <t>Smesny</t>
  </si>
  <si>
    <t>Glutamatergic dysfunction linked to energy and membrane lipid metabolism in frontal and anterior cingulate cortices of never treated first-episode schizophrenia patients</t>
  </si>
  <si>
    <t>Smesny et al. 2015</t>
  </si>
  <si>
    <t>Chen</t>
  </si>
  <si>
    <t>Abnormal Concentration of GABA and Glutamate in The Prefrontal Cortex in Schizophrenia.-An in Vivo 1H-MRS Study</t>
  </si>
  <si>
    <t>Chen et al. 2017</t>
  </si>
  <si>
    <t>Maddock</t>
  </si>
  <si>
    <t>Estimating glutamate and Glx from GABA-optimized MEGA-PRESS: Off-resonance but not difference spectra values correspond to PRESS values</t>
  </si>
  <si>
    <t>unclear</t>
  </si>
  <si>
    <t>Maddock et al. 2018</t>
  </si>
  <si>
    <t>Iwata</t>
  </si>
  <si>
    <t>Glutamatergic Neurometabolite Levels in Patients With Ultra-Treatment-Resistant Schizophrenia: A Cross-Sectional 3T Proton Magnetic Resonance Spectroscopy Study</t>
  </si>
  <si>
    <t>Iwata et al. 2019</t>
  </si>
  <si>
    <t>Kaminski</t>
  </si>
  <si>
    <t>Association of Cortical Glutamate and Working Memory Activation in Patients With Schizophrenia: A Multimodal Proton Magnetic Resonance Spectroscopy and Functional Magnetic Resonance Imaging Study</t>
  </si>
  <si>
    <t>Kaminski et al. 2019</t>
  </si>
  <si>
    <t>Wang</t>
  </si>
  <si>
    <t>Assessing Brain Metabolism With 7-T Proton Magnetic Resonance Spectroscopy in Patients With First-Episode Psychosis</t>
  </si>
  <si>
    <t>Wang et al. 2019</t>
  </si>
  <si>
    <t>Author</t>
  </si>
  <si>
    <t>year</t>
  </si>
  <si>
    <t>title</t>
  </si>
  <si>
    <t>patient group</t>
  </si>
  <si>
    <t>field strength</t>
  </si>
  <si>
    <t>hemisphere</t>
  </si>
  <si>
    <t>metabolite</t>
  </si>
  <si>
    <t>correction method</t>
  </si>
  <si>
    <t>medication_status</t>
  </si>
  <si>
    <t>age</t>
  </si>
  <si>
    <t>HCn</t>
  </si>
  <si>
    <t>HCmean</t>
  </si>
  <si>
    <t>HCsd</t>
  </si>
  <si>
    <t>SCZn</t>
  </si>
  <si>
    <t>SCZmean</t>
  </si>
  <si>
    <t>SCZsd</t>
  </si>
  <si>
    <t>studylab</t>
  </si>
  <si>
    <t>full width half maximum</t>
  </si>
  <si>
    <t>duration of untreated psychosis (months)</t>
  </si>
  <si>
    <t>age of onset</t>
  </si>
  <si>
    <t>comorbodities</t>
  </si>
  <si>
    <t>PANSS_pos</t>
  </si>
  <si>
    <t>PANSS_neg</t>
  </si>
  <si>
    <t>22q11</t>
  </si>
  <si>
    <t>comparability</t>
  </si>
  <si>
    <t>years_of_education</t>
  </si>
  <si>
    <t>duration_of_illness</t>
  </si>
  <si>
    <t>CRLB</t>
  </si>
  <si>
    <t>TR</t>
  </si>
  <si>
    <t>TE</t>
  </si>
  <si>
    <t>Hcfemale</t>
  </si>
  <si>
    <t>Hcmale</t>
  </si>
  <si>
    <t>Szfemale</t>
  </si>
  <si>
    <t>Szmale</t>
  </si>
  <si>
    <t>HC_age</t>
  </si>
  <si>
    <t>SCZ_age</t>
  </si>
  <si>
    <t>HC_age_sd</t>
  </si>
  <si>
    <t>SCZ_age_sd</t>
  </si>
  <si>
    <t>PANSS_total_documented</t>
  </si>
  <si>
    <t>PANSS_gp</t>
  </si>
  <si>
    <t>PANSS_total_calculated_and_doc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</si>
</sst>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ill="1"/>
    <xf numFmtId="2" fontId="0" fillId="0" borderId="0" xfId="0" applyNumberFormat="1"/>
    <xf numFmtId="0" fontId="1" fillId="0" borderId="0" xfId="0" applyFont="1"/>
    <xf numFmtId="0" fontId="0" fillId="5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1AC5B-BBB2-1F48-8D96-162486B3D0A5}">
  <dimension ref="A1:AO19"/>
  <sheetViews>
    <sheetView tabSelected="1" topLeftCell="X1" workbookViewId="0">
      <selection activeCell="AG1" sqref="AG1:AG1048576"/>
    </sheetView>
  </sheetViews>
  <sheetFormatPr baseColWidth="10" defaultColWidth="11" defaultRowHeight="16" x14ac:dyDescent="0.2"/>
  <cols>
    <col min="9" max="9" width="14.1640625" customWidth="1"/>
    <col min="19" max="19" width="14.33203125" customWidth="1"/>
    <col min="20" max="20" width="19.6640625" customWidth="1"/>
    <col min="21" max="21" width="13" customWidth="1"/>
    <col min="22" max="22" width="19" customWidth="1"/>
    <col min="23" max="23" width="28.1640625" customWidth="1"/>
    <col min="24" max="24" width="27.33203125" bestFit="1" customWidth="1"/>
    <col min="25" max="25" width="11.33203125" bestFit="1" customWidth="1"/>
    <col min="26" max="27" width="11.33203125" customWidth="1"/>
    <col min="28" max="28" width="12.83203125" bestFit="1" customWidth="1"/>
    <col min="29" max="32" width="10.83203125"/>
  </cols>
  <sheetData>
    <row r="1" spans="1:41" ht="17" thickBot="1" x14ac:dyDescent="0.2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S1" s="2" t="s">
        <v>82</v>
      </c>
      <c r="T1" s="2" t="s">
        <v>81</v>
      </c>
      <c r="U1" s="2" t="s">
        <v>70</v>
      </c>
      <c r="V1" s="2" t="s">
        <v>80</v>
      </c>
      <c r="W1" s="2" t="s">
        <v>79</v>
      </c>
      <c r="X1" t="s">
        <v>71</v>
      </c>
      <c r="Y1" t="s">
        <v>72</v>
      </c>
      <c r="Z1" t="s">
        <v>78</v>
      </c>
      <c r="AA1" t="s">
        <v>77</v>
      </c>
      <c r="AB1" t="s">
        <v>73</v>
      </c>
      <c r="AC1" t="s">
        <v>91</v>
      </c>
      <c r="AD1" t="s">
        <v>74</v>
      </c>
      <c r="AE1" t="s">
        <v>75</v>
      </c>
      <c r="AF1" t="s">
        <v>92</v>
      </c>
      <c r="AG1" t="s">
        <v>93</v>
      </c>
      <c r="AH1" t="s">
        <v>83</v>
      </c>
      <c r="AI1" t="s">
        <v>84</v>
      </c>
      <c r="AJ1" t="s">
        <v>85</v>
      </c>
      <c r="AK1" t="s">
        <v>86</v>
      </c>
      <c r="AL1" t="s">
        <v>87</v>
      </c>
      <c r="AM1" t="s">
        <v>88</v>
      </c>
      <c r="AN1" t="s">
        <v>89</v>
      </c>
      <c r="AO1" t="s">
        <v>90</v>
      </c>
    </row>
    <row r="2" spans="1:41" x14ac:dyDescent="0.2">
      <c r="A2" t="s">
        <v>0</v>
      </c>
      <c r="B2">
        <v>2011</v>
      </c>
      <c r="C2" t="s">
        <v>1</v>
      </c>
      <c r="D2" t="s">
        <v>2</v>
      </c>
      <c r="E2">
        <v>3</v>
      </c>
      <c r="F2" t="s">
        <v>3</v>
      </c>
      <c r="G2" t="s">
        <v>4</v>
      </c>
      <c r="H2" t="s">
        <v>5</v>
      </c>
      <c r="I2" t="s">
        <v>20</v>
      </c>
      <c r="J2">
        <v>30.54</v>
      </c>
      <c r="K2">
        <v>23</v>
      </c>
      <c r="L2">
        <v>6.44</v>
      </c>
      <c r="M2">
        <v>1.35</v>
      </c>
      <c r="N2" s="1">
        <v>11</v>
      </c>
      <c r="O2" s="1">
        <v>6.39</v>
      </c>
      <c r="P2" s="1">
        <v>1.32</v>
      </c>
      <c r="Q2" t="s">
        <v>7</v>
      </c>
      <c r="S2">
        <v>36</v>
      </c>
      <c r="T2">
        <v>3</v>
      </c>
      <c r="V2">
        <v>50</v>
      </c>
      <c r="W2" t="s">
        <v>5</v>
      </c>
      <c r="X2" t="s">
        <v>5</v>
      </c>
      <c r="Y2" t="s">
        <v>5</v>
      </c>
      <c r="Z2" t="s">
        <v>5</v>
      </c>
      <c r="AA2" s="4">
        <v>0</v>
      </c>
      <c r="AB2" t="s">
        <v>76</v>
      </c>
      <c r="AC2" s="8">
        <v>58.95</v>
      </c>
      <c r="AD2" s="8">
        <v>10.69</v>
      </c>
      <c r="AE2" s="8">
        <v>17.55</v>
      </c>
      <c r="AF2" s="8">
        <v>30.69</v>
      </c>
      <c r="AG2" s="8">
        <f>SUM(AD2:AF2)</f>
        <v>58.930000000000007</v>
      </c>
      <c r="AH2">
        <v>4</v>
      </c>
      <c r="AI2">
        <v>8</v>
      </c>
      <c r="AJ2">
        <v>11</v>
      </c>
      <c r="AK2">
        <v>12</v>
      </c>
      <c r="AL2">
        <v>31.22</v>
      </c>
      <c r="AM2" s="1">
        <v>29.25</v>
      </c>
      <c r="AN2">
        <v>9.58</v>
      </c>
      <c r="AO2">
        <v>8.24</v>
      </c>
    </row>
    <row r="3" spans="1:41" x14ac:dyDescent="0.2">
      <c r="A3" t="s">
        <v>8</v>
      </c>
      <c r="B3">
        <v>2012</v>
      </c>
      <c r="C3" t="s">
        <v>9</v>
      </c>
      <c r="D3" t="s">
        <v>10</v>
      </c>
      <c r="E3">
        <v>3</v>
      </c>
      <c r="F3" t="s">
        <v>3</v>
      </c>
      <c r="G3" t="s">
        <v>11</v>
      </c>
      <c r="H3" t="s">
        <v>12</v>
      </c>
      <c r="I3" t="s">
        <v>13</v>
      </c>
      <c r="J3">
        <v>30</v>
      </c>
      <c r="K3">
        <v>18</v>
      </c>
      <c r="L3">
        <v>0.67</v>
      </c>
      <c r="M3">
        <v>0.4</v>
      </c>
      <c r="N3">
        <v>18</v>
      </c>
      <c r="O3">
        <v>0.79</v>
      </c>
      <c r="P3">
        <v>0.28000000000000003</v>
      </c>
      <c r="Q3" t="s">
        <v>14</v>
      </c>
      <c r="S3">
        <v>68</v>
      </c>
      <c r="T3">
        <v>3</v>
      </c>
      <c r="V3" t="s">
        <v>5</v>
      </c>
      <c r="W3" t="s">
        <v>5</v>
      </c>
      <c r="X3" t="s">
        <v>5</v>
      </c>
      <c r="Y3" t="s">
        <v>5</v>
      </c>
      <c r="Z3" t="s">
        <v>5</v>
      </c>
      <c r="AA3" s="5">
        <v>0</v>
      </c>
      <c r="AB3" t="s">
        <v>5</v>
      </c>
      <c r="AC3" s="8">
        <v>68.099999999999994</v>
      </c>
      <c r="AD3" s="8">
        <v>15.9</v>
      </c>
      <c r="AE3" s="8">
        <v>17.2</v>
      </c>
      <c r="AF3" s="8">
        <v>34.200000000000003</v>
      </c>
      <c r="AG3" s="8">
        <f t="shared" ref="AG3:AG13" si="0">SUM(AD3:AF3)</f>
        <v>67.300000000000011</v>
      </c>
      <c r="AH3">
        <v>9</v>
      </c>
      <c r="AI3">
        <v>9</v>
      </c>
      <c r="AJ3">
        <v>9</v>
      </c>
      <c r="AK3">
        <v>9</v>
      </c>
      <c r="AL3">
        <v>29</v>
      </c>
      <c r="AM3">
        <v>30</v>
      </c>
      <c r="AN3" s="9">
        <v>11</v>
      </c>
      <c r="AO3" s="9">
        <v>11</v>
      </c>
    </row>
    <row r="4" spans="1:41" x14ac:dyDescent="0.2">
      <c r="A4" t="s">
        <v>15</v>
      </c>
      <c r="B4">
        <v>2012</v>
      </c>
      <c r="C4" t="s">
        <v>16</v>
      </c>
      <c r="D4" t="s">
        <v>2</v>
      </c>
      <c r="E4">
        <v>3</v>
      </c>
      <c r="F4" t="s">
        <v>3</v>
      </c>
      <c r="G4" t="s">
        <v>11</v>
      </c>
      <c r="H4" t="s">
        <v>5</v>
      </c>
      <c r="I4" t="s">
        <v>6</v>
      </c>
      <c r="J4">
        <v>32.4</v>
      </c>
      <c r="K4">
        <v>22</v>
      </c>
      <c r="L4">
        <v>3.3700000000000002E-3</v>
      </c>
      <c r="M4">
        <v>4.8999999999999998E-4</v>
      </c>
      <c r="N4">
        <v>32</v>
      </c>
      <c r="O4">
        <v>3.1199999999999999E-3</v>
      </c>
      <c r="P4">
        <v>1.108709E-3</v>
      </c>
      <c r="Q4" t="s">
        <v>17</v>
      </c>
      <c r="S4">
        <v>68</v>
      </c>
      <c r="T4">
        <v>3</v>
      </c>
      <c r="V4" t="s">
        <v>5</v>
      </c>
      <c r="W4">
        <v>8</v>
      </c>
      <c r="X4" t="s">
        <v>5</v>
      </c>
      <c r="Y4" t="s">
        <v>5</v>
      </c>
      <c r="Z4" t="s">
        <v>5</v>
      </c>
      <c r="AA4" s="5">
        <v>0</v>
      </c>
      <c r="AB4" t="s">
        <v>5</v>
      </c>
      <c r="AC4" s="8">
        <v>64</v>
      </c>
      <c r="AD4" s="8" t="s">
        <v>5</v>
      </c>
      <c r="AE4" s="8" t="s">
        <v>5</v>
      </c>
      <c r="AF4" s="8" t="s">
        <v>5</v>
      </c>
      <c r="AG4" s="8">
        <v>64</v>
      </c>
      <c r="AH4">
        <v>10</v>
      </c>
      <c r="AI4">
        <v>22</v>
      </c>
      <c r="AJ4">
        <v>8</v>
      </c>
      <c r="AK4">
        <v>14</v>
      </c>
      <c r="AL4">
        <v>33</v>
      </c>
      <c r="AM4">
        <v>32</v>
      </c>
      <c r="AN4">
        <v>8</v>
      </c>
      <c r="AO4" s="10">
        <v>10.340999999999999</v>
      </c>
    </row>
    <row r="5" spans="1:41" x14ac:dyDescent="0.2">
      <c r="A5" t="s">
        <v>18</v>
      </c>
      <c r="B5">
        <v>2013</v>
      </c>
      <c r="C5" t="s">
        <v>19</v>
      </c>
      <c r="D5" t="s">
        <v>2</v>
      </c>
      <c r="E5">
        <v>3</v>
      </c>
      <c r="F5" t="s">
        <v>3</v>
      </c>
      <c r="G5" t="s">
        <v>11</v>
      </c>
      <c r="H5" t="s">
        <v>12</v>
      </c>
      <c r="I5" t="s">
        <v>20</v>
      </c>
      <c r="J5">
        <v>32.6</v>
      </c>
      <c r="K5">
        <v>20</v>
      </c>
      <c r="L5">
        <v>2.06</v>
      </c>
      <c r="M5">
        <v>0.33</v>
      </c>
      <c r="N5">
        <v>20</v>
      </c>
      <c r="O5">
        <v>2.11</v>
      </c>
      <c r="P5">
        <v>0.3</v>
      </c>
      <c r="Q5" t="s">
        <v>21</v>
      </c>
      <c r="S5">
        <v>30</v>
      </c>
      <c r="T5">
        <v>2</v>
      </c>
      <c r="V5">
        <v>50</v>
      </c>
      <c r="W5">
        <v>7.2</v>
      </c>
      <c r="X5" t="s">
        <v>5</v>
      </c>
      <c r="Y5" t="s">
        <v>5</v>
      </c>
      <c r="Z5" t="s">
        <v>5</v>
      </c>
      <c r="AA5" s="5">
        <v>0</v>
      </c>
      <c r="AB5" t="s">
        <v>5</v>
      </c>
      <c r="AC5" s="8">
        <v>51</v>
      </c>
      <c r="AD5" s="8">
        <v>10.8</v>
      </c>
      <c r="AE5" s="8">
        <v>13.9</v>
      </c>
      <c r="AF5" s="8">
        <v>26.4</v>
      </c>
      <c r="AG5" s="8">
        <f t="shared" si="0"/>
        <v>51.1</v>
      </c>
      <c r="AH5">
        <v>9</v>
      </c>
      <c r="AI5">
        <v>11</v>
      </c>
      <c r="AJ5">
        <v>6</v>
      </c>
      <c r="AK5">
        <v>14</v>
      </c>
      <c r="AL5">
        <v>30.7</v>
      </c>
      <c r="AM5">
        <v>34.5</v>
      </c>
      <c r="AN5">
        <v>9.1</v>
      </c>
      <c r="AO5">
        <v>10.199999999999999</v>
      </c>
    </row>
    <row r="6" spans="1:41" x14ac:dyDescent="0.2">
      <c r="A6" t="s">
        <v>22</v>
      </c>
      <c r="B6">
        <v>2015</v>
      </c>
      <c r="C6" t="s">
        <v>23</v>
      </c>
      <c r="D6" t="s">
        <v>2</v>
      </c>
      <c r="E6">
        <v>3</v>
      </c>
      <c r="F6" t="s">
        <v>24</v>
      </c>
      <c r="G6" t="s">
        <v>11</v>
      </c>
      <c r="H6" t="s">
        <v>12</v>
      </c>
      <c r="I6" t="s">
        <v>20</v>
      </c>
      <c r="J6">
        <v>33.04</v>
      </c>
      <c r="K6">
        <v>16</v>
      </c>
      <c r="L6">
        <v>1.369</v>
      </c>
      <c r="M6">
        <v>0.20599999999999999</v>
      </c>
      <c r="N6">
        <v>25</v>
      </c>
      <c r="O6">
        <v>1.3959999999999999</v>
      </c>
      <c r="P6">
        <v>0.23</v>
      </c>
      <c r="Q6" t="s">
        <v>25</v>
      </c>
      <c r="S6">
        <v>35</v>
      </c>
      <c r="T6">
        <v>5</v>
      </c>
      <c r="V6">
        <v>20</v>
      </c>
      <c r="W6" t="s">
        <v>5</v>
      </c>
      <c r="X6" t="s">
        <v>5</v>
      </c>
      <c r="Y6">
        <v>33.840000000000003</v>
      </c>
      <c r="Z6">
        <v>13</v>
      </c>
      <c r="AA6" s="6">
        <v>1</v>
      </c>
      <c r="AB6" t="s">
        <v>5</v>
      </c>
      <c r="AC6" s="8" t="s">
        <v>5</v>
      </c>
      <c r="AD6" s="8" t="s">
        <v>5</v>
      </c>
      <c r="AE6" s="8" t="s">
        <v>5</v>
      </c>
      <c r="AF6" s="8" t="s">
        <v>5</v>
      </c>
      <c r="AG6" s="8" t="s">
        <v>5</v>
      </c>
      <c r="AH6">
        <v>3</v>
      </c>
      <c r="AI6">
        <v>14</v>
      </c>
      <c r="AJ6">
        <v>6</v>
      </c>
      <c r="AK6">
        <v>19</v>
      </c>
      <c r="AL6">
        <v>32.29</v>
      </c>
      <c r="AM6">
        <v>33.840000000000003</v>
      </c>
      <c r="AN6">
        <v>9.9600000000000009</v>
      </c>
      <c r="AO6">
        <v>11.53</v>
      </c>
    </row>
    <row r="7" spans="1:41" x14ac:dyDescent="0.2">
      <c r="A7" t="s">
        <v>26</v>
      </c>
      <c r="B7">
        <v>2015</v>
      </c>
      <c r="C7" t="s">
        <v>27</v>
      </c>
      <c r="D7" t="s">
        <v>2</v>
      </c>
      <c r="E7">
        <v>3</v>
      </c>
      <c r="F7" t="s">
        <v>3</v>
      </c>
      <c r="G7" t="s">
        <v>4</v>
      </c>
      <c r="H7" t="s">
        <v>28</v>
      </c>
      <c r="I7" t="s">
        <v>20</v>
      </c>
      <c r="J7">
        <v>33.22</v>
      </c>
      <c r="K7">
        <v>15</v>
      </c>
      <c r="L7">
        <v>1.1200000000000001</v>
      </c>
      <c r="M7">
        <v>0.05</v>
      </c>
      <c r="N7">
        <v>42</v>
      </c>
      <c r="O7">
        <v>1.1678569999999999</v>
      </c>
      <c r="P7">
        <v>7.6574069999999994E-2</v>
      </c>
      <c r="Q7" t="s">
        <v>29</v>
      </c>
      <c r="S7">
        <v>30</v>
      </c>
      <c r="T7">
        <v>2</v>
      </c>
      <c r="V7">
        <v>20</v>
      </c>
      <c r="W7">
        <v>10.55</v>
      </c>
      <c r="X7">
        <v>13.1</v>
      </c>
      <c r="Y7" t="s">
        <v>5</v>
      </c>
      <c r="Z7">
        <v>11.9</v>
      </c>
      <c r="AA7" s="6">
        <v>1</v>
      </c>
      <c r="AB7" t="s">
        <v>5</v>
      </c>
      <c r="AC7" s="8">
        <v>60.48</v>
      </c>
      <c r="AD7" s="8">
        <v>12.8</v>
      </c>
      <c r="AE7" s="8">
        <v>18.850000000000001</v>
      </c>
      <c r="AF7" s="8">
        <v>28.87</v>
      </c>
      <c r="AG7" s="8">
        <f t="shared" si="0"/>
        <v>60.52</v>
      </c>
      <c r="AH7">
        <v>3</v>
      </c>
      <c r="AI7">
        <v>13</v>
      </c>
      <c r="AJ7">
        <v>9</v>
      </c>
      <c r="AK7">
        <v>33</v>
      </c>
      <c r="AL7">
        <v>34.1</v>
      </c>
      <c r="AM7">
        <v>32.969000000000001</v>
      </c>
      <c r="AN7">
        <v>7.9</v>
      </c>
      <c r="AO7" s="10">
        <v>7.9485999999999999</v>
      </c>
    </row>
    <row r="8" spans="1:41" x14ac:dyDescent="0.2">
      <c r="A8" t="s">
        <v>30</v>
      </c>
      <c r="B8">
        <v>2015</v>
      </c>
      <c r="C8" t="s">
        <v>31</v>
      </c>
      <c r="D8" t="s">
        <v>2</v>
      </c>
      <c r="E8">
        <v>3</v>
      </c>
      <c r="F8" t="s">
        <v>32</v>
      </c>
      <c r="G8" t="s">
        <v>4</v>
      </c>
      <c r="H8" t="s">
        <v>28</v>
      </c>
      <c r="I8" t="s">
        <v>20</v>
      </c>
      <c r="J8">
        <v>35.71</v>
      </c>
      <c r="K8">
        <v>26</v>
      </c>
      <c r="L8">
        <v>7.6251810000000004</v>
      </c>
      <c r="M8">
        <v>2.9024549999999998</v>
      </c>
      <c r="N8">
        <v>18</v>
      </c>
      <c r="O8">
        <v>5.6</v>
      </c>
      <c r="P8">
        <v>3</v>
      </c>
      <c r="Q8" t="s">
        <v>33</v>
      </c>
      <c r="S8">
        <v>35</v>
      </c>
      <c r="T8">
        <v>1.5</v>
      </c>
      <c r="V8">
        <v>20</v>
      </c>
      <c r="W8">
        <v>12.25</v>
      </c>
      <c r="X8" t="s">
        <v>5</v>
      </c>
      <c r="Z8">
        <v>13.3</v>
      </c>
      <c r="AA8" s="6">
        <v>1</v>
      </c>
      <c r="AB8" t="s">
        <v>5</v>
      </c>
      <c r="AC8" s="8" t="s">
        <v>5</v>
      </c>
      <c r="AD8" s="8" t="s">
        <v>5</v>
      </c>
      <c r="AE8" s="8" t="s">
        <v>5</v>
      </c>
      <c r="AF8" s="8" t="s">
        <v>5</v>
      </c>
      <c r="AG8" s="8">
        <f t="shared" si="0"/>
        <v>0</v>
      </c>
      <c r="AH8">
        <v>6</v>
      </c>
      <c r="AI8">
        <v>20</v>
      </c>
      <c r="AJ8">
        <v>5</v>
      </c>
      <c r="AK8">
        <v>18</v>
      </c>
      <c r="AL8">
        <v>37.65</v>
      </c>
      <c r="AM8">
        <v>34</v>
      </c>
      <c r="AN8">
        <v>8.6</v>
      </c>
      <c r="AO8">
        <v>8.8000000000000007</v>
      </c>
    </row>
    <row r="9" spans="1:41" x14ac:dyDescent="0.2">
      <c r="A9" t="s">
        <v>34</v>
      </c>
      <c r="B9">
        <v>2015</v>
      </c>
      <c r="C9" t="s">
        <v>35</v>
      </c>
      <c r="D9" t="s">
        <v>10</v>
      </c>
      <c r="E9">
        <v>3</v>
      </c>
      <c r="F9" t="s">
        <v>3</v>
      </c>
      <c r="G9" t="s">
        <v>4</v>
      </c>
      <c r="H9" t="s">
        <v>28</v>
      </c>
      <c r="I9" t="s">
        <v>13</v>
      </c>
      <c r="J9">
        <v>25.695</v>
      </c>
      <c r="K9">
        <v>31</v>
      </c>
      <c r="L9">
        <v>10.491</v>
      </c>
      <c r="M9">
        <v>1.6839999999999999</v>
      </c>
      <c r="N9">
        <v>31</v>
      </c>
      <c r="O9">
        <v>11.613</v>
      </c>
      <c r="P9">
        <v>1.08</v>
      </c>
      <c r="Q9" t="s">
        <v>36</v>
      </c>
      <c r="S9">
        <v>30</v>
      </c>
      <c r="T9">
        <v>2</v>
      </c>
      <c r="V9">
        <v>15</v>
      </c>
      <c r="W9">
        <v>5.2</v>
      </c>
      <c r="X9">
        <v>5.2</v>
      </c>
      <c r="Y9" t="s">
        <v>5</v>
      </c>
      <c r="Z9" t="s">
        <v>5</v>
      </c>
      <c r="AA9" s="5">
        <v>0</v>
      </c>
      <c r="AB9" t="s">
        <v>5</v>
      </c>
      <c r="AC9" s="8">
        <v>58.7</v>
      </c>
      <c r="AD9" s="8">
        <v>31.8</v>
      </c>
      <c r="AE9" s="8">
        <v>27.5</v>
      </c>
      <c r="AF9" s="8">
        <v>41.7</v>
      </c>
      <c r="AG9" s="8">
        <f t="shared" si="0"/>
        <v>101</v>
      </c>
      <c r="AH9">
        <v>15</v>
      </c>
      <c r="AI9">
        <v>16</v>
      </c>
      <c r="AJ9">
        <v>15</v>
      </c>
      <c r="AK9">
        <v>16</v>
      </c>
      <c r="AL9">
        <v>25.42</v>
      </c>
      <c r="AM9">
        <v>25.97</v>
      </c>
      <c r="AN9">
        <v>5.18</v>
      </c>
      <c r="AO9">
        <v>4.95</v>
      </c>
    </row>
    <row r="10" spans="1:41" x14ac:dyDescent="0.2">
      <c r="A10" t="s">
        <v>37</v>
      </c>
      <c r="B10">
        <v>2017</v>
      </c>
      <c r="C10" t="s">
        <v>38</v>
      </c>
      <c r="D10" t="s">
        <v>2</v>
      </c>
      <c r="E10">
        <v>3</v>
      </c>
      <c r="F10" t="s">
        <v>3</v>
      </c>
      <c r="G10" t="s">
        <v>4</v>
      </c>
      <c r="H10" t="s">
        <v>28</v>
      </c>
      <c r="I10" t="s">
        <v>13</v>
      </c>
      <c r="J10">
        <v>28.8</v>
      </c>
      <c r="K10">
        <v>24</v>
      </c>
      <c r="L10">
        <v>1.28</v>
      </c>
      <c r="M10">
        <v>1.8676963441779</v>
      </c>
      <c r="N10">
        <v>24</v>
      </c>
      <c r="O10">
        <v>1.64</v>
      </c>
      <c r="P10">
        <v>2.15139705468594</v>
      </c>
      <c r="Q10" t="s">
        <v>39</v>
      </c>
      <c r="S10">
        <v>68</v>
      </c>
      <c r="T10">
        <v>1.5</v>
      </c>
      <c r="V10" t="s">
        <v>5</v>
      </c>
      <c r="W10">
        <v>3.58</v>
      </c>
      <c r="X10" t="s">
        <v>5</v>
      </c>
      <c r="Y10" t="s">
        <v>5</v>
      </c>
      <c r="Z10">
        <v>13.5</v>
      </c>
      <c r="AA10" s="6">
        <v>1</v>
      </c>
      <c r="AB10" t="s">
        <v>5</v>
      </c>
      <c r="AC10" s="8">
        <v>82.8</v>
      </c>
      <c r="AD10" s="8">
        <v>22.7</v>
      </c>
      <c r="AE10" s="8">
        <v>19.899999999999999</v>
      </c>
      <c r="AF10" s="8">
        <v>40.5</v>
      </c>
      <c r="AG10" s="8">
        <f t="shared" si="0"/>
        <v>83.1</v>
      </c>
      <c r="AH10">
        <v>14</v>
      </c>
      <c r="AI10">
        <v>10</v>
      </c>
      <c r="AJ10">
        <v>14</v>
      </c>
      <c r="AK10">
        <v>10</v>
      </c>
      <c r="AL10">
        <v>26.6</v>
      </c>
      <c r="AM10">
        <v>28.8</v>
      </c>
      <c r="AN10">
        <v>4.7</v>
      </c>
      <c r="AO10">
        <v>8.3000000000000007</v>
      </c>
    </row>
    <row r="11" spans="1:41" x14ac:dyDescent="0.2">
      <c r="A11" t="s">
        <v>40</v>
      </c>
      <c r="B11">
        <v>2018</v>
      </c>
      <c r="C11" t="s">
        <v>41</v>
      </c>
      <c r="D11" t="s">
        <v>10</v>
      </c>
      <c r="E11">
        <v>3</v>
      </c>
      <c r="F11" t="s">
        <v>3</v>
      </c>
      <c r="G11" t="s">
        <v>4</v>
      </c>
      <c r="H11" t="s">
        <v>12</v>
      </c>
      <c r="I11" t="s">
        <v>42</v>
      </c>
      <c r="J11">
        <v>24.85</v>
      </c>
      <c r="K11">
        <v>25</v>
      </c>
      <c r="L11">
        <v>0.9</v>
      </c>
      <c r="M11">
        <v>0.08</v>
      </c>
      <c r="N11">
        <v>17</v>
      </c>
      <c r="O11">
        <v>0.9</v>
      </c>
      <c r="P11">
        <v>7.0000000000000007E-2</v>
      </c>
      <c r="Q11" t="s">
        <v>43</v>
      </c>
      <c r="S11">
        <v>80</v>
      </c>
      <c r="T11">
        <v>1.5</v>
      </c>
      <c r="V11">
        <v>8</v>
      </c>
      <c r="W11" t="s">
        <v>5</v>
      </c>
      <c r="X11" t="s">
        <v>5</v>
      </c>
      <c r="Y11" t="s">
        <v>5</v>
      </c>
      <c r="Z11" t="s">
        <v>5</v>
      </c>
      <c r="AA11" s="5">
        <v>0</v>
      </c>
      <c r="AB11" t="s">
        <v>5</v>
      </c>
      <c r="AC11" s="8" t="s">
        <v>5</v>
      </c>
      <c r="AD11" s="8" t="s">
        <v>5</v>
      </c>
      <c r="AE11" s="8" t="s">
        <v>5</v>
      </c>
      <c r="AF11" s="8" t="s">
        <v>5</v>
      </c>
      <c r="AG11" s="8" t="s">
        <v>5</v>
      </c>
      <c r="AH11">
        <v>4</v>
      </c>
      <c r="AI11">
        <v>24</v>
      </c>
      <c r="AJ11">
        <v>6</v>
      </c>
      <c r="AK11">
        <v>15</v>
      </c>
      <c r="AL11">
        <v>26</v>
      </c>
      <c r="AM11">
        <v>23</v>
      </c>
    </row>
    <row r="12" spans="1:41" x14ac:dyDescent="0.2">
      <c r="A12" t="s">
        <v>44</v>
      </c>
      <c r="B12">
        <v>2019</v>
      </c>
      <c r="C12" t="s">
        <v>45</v>
      </c>
      <c r="D12" t="s">
        <v>2</v>
      </c>
      <c r="E12">
        <v>3</v>
      </c>
      <c r="F12" t="s">
        <v>3</v>
      </c>
      <c r="G12" t="s">
        <v>4</v>
      </c>
      <c r="H12" t="s">
        <v>28</v>
      </c>
      <c r="I12" t="s">
        <v>20</v>
      </c>
      <c r="J12">
        <v>42.991999999999997</v>
      </c>
      <c r="K12">
        <v>26</v>
      </c>
      <c r="L12">
        <v>13.94</v>
      </c>
      <c r="M12">
        <v>1.32</v>
      </c>
      <c r="N12">
        <v>64</v>
      </c>
      <c r="O12">
        <v>14.02</v>
      </c>
      <c r="P12">
        <v>1.55</v>
      </c>
      <c r="Q12" t="s">
        <v>46</v>
      </c>
      <c r="S12">
        <v>35</v>
      </c>
      <c r="T12">
        <v>2</v>
      </c>
      <c r="V12">
        <v>20</v>
      </c>
      <c r="W12" s="1">
        <v>11.94</v>
      </c>
      <c r="X12" t="s">
        <v>5</v>
      </c>
      <c r="Y12">
        <v>23.63</v>
      </c>
      <c r="Z12">
        <v>12.67</v>
      </c>
      <c r="AA12" s="6">
        <v>1</v>
      </c>
      <c r="AB12" t="s">
        <v>5</v>
      </c>
      <c r="AC12" s="8">
        <v>65.790000000000006</v>
      </c>
      <c r="AD12" s="8">
        <v>15.19</v>
      </c>
      <c r="AE12" s="8">
        <v>17.760000000000002</v>
      </c>
      <c r="AF12" s="8">
        <v>32.880000000000003</v>
      </c>
      <c r="AG12" s="8">
        <f t="shared" si="0"/>
        <v>65.830000000000013</v>
      </c>
      <c r="AH12">
        <v>7</v>
      </c>
      <c r="AI12">
        <v>19</v>
      </c>
      <c r="AJ12">
        <v>18</v>
      </c>
      <c r="AK12">
        <v>56</v>
      </c>
      <c r="AL12">
        <v>40.799999999999997</v>
      </c>
      <c r="AM12">
        <v>43.762099999999997</v>
      </c>
      <c r="AN12">
        <v>13.2</v>
      </c>
      <c r="AO12" s="10">
        <v>12.289</v>
      </c>
    </row>
    <row r="13" spans="1:41" x14ac:dyDescent="0.2">
      <c r="A13" t="s">
        <v>47</v>
      </c>
      <c r="B13">
        <v>2019</v>
      </c>
      <c r="C13" t="s">
        <v>48</v>
      </c>
      <c r="D13" t="s">
        <v>2</v>
      </c>
      <c r="E13">
        <v>3</v>
      </c>
      <c r="F13" t="s">
        <v>3</v>
      </c>
      <c r="G13" t="s">
        <v>4</v>
      </c>
      <c r="H13" t="s">
        <v>5</v>
      </c>
      <c r="I13" t="s">
        <v>6</v>
      </c>
      <c r="J13">
        <v>34.590000000000003</v>
      </c>
      <c r="K13">
        <v>35</v>
      </c>
      <c r="L13">
        <v>8.2200000000000006</v>
      </c>
      <c r="M13">
        <v>0.9</v>
      </c>
      <c r="N13">
        <v>55</v>
      </c>
      <c r="O13">
        <v>7.9226999999999999</v>
      </c>
      <c r="P13">
        <v>1.0900000000000001</v>
      </c>
      <c r="Q13" t="s">
        <v>49</v>
      </c>
      <c r="S13">
        <v>80</v>
      </c>
      <c r="T13">
        <v>3</v>
      </c>
      <c r="V13">
        <v>20</v>
      </c>
      <c r="W13">
        <v>11.42</v>
      </c>
      <c r="X13" t="s">
        <v>5</v>
      </c>
      <c r="Y13">
        <v>23.17</v>
      </c>
      <c r="Z13">
        <v>12.01</v>
      </c>
      <c r="AA13" s="6">
        <v>1</v>
      </c>
      <c r="AB13" t="s">
        <v>5</v>
      </c>
      <c r="AC13" s="8">
        <v>94.77</v>
      </c>
      <c r="AD13" s="8">
        <v>22.53</v>
      </c>
      <c r="AE13" s="8">
        <v>25.95</v>
      </c>
      <c r="AF13" s="8">
        <v>46.9</v>
      </c>
      <c r="AG13" s="8">
        <f t="shared" si="0"/>
        <v>95.38</v>
      </c>
      <c r="AH13">
        <v>12</v>
      </c>
      <c r="AI13">
        <f>41-AH13</f>
        <v>29</v>
      </c>
      <c r="AJ13">
        <v>18</v>
      </c>
      <c r="AK13">
        <f>41+23-AJ13</f>
        <v>46</v>
      </c>
      <c r="AL13">
        <v>34.39</v>
      </c>
      <c r="AM13">
        <v>34.718000000000004</v>
      </c>
      <c r="AN13">
        <v>8.5299999999999994</v>
      </c>
      <c r="AO13" s="10">
        <v>8.6256000000000004</v>
      </c>
    </row>
    <row r="14" spans="1:41" x14ac:dyDescent="0.2">
      <c r="A14" t="s">
        <v>50</v>
      </c>
      <c r="B14">
        <v>2019</v>
      </c>
      <c r="C14" t="s">
        <v>51</v>
      </c>
      <c r="D14" t="s">
        <v>10</v>
      </c>
      <c r="E14">
        <v>7</v>
      </c>
      <c r="F14" t="s">
        <v>3</v>
      </c>
      <c r="G14" t="s">
        <v>4</v>
      </c>
      <c r="H14" t="s">
        <v>5</v>
      </c>
      <c r="I14" t="s">
        <v>20</v>
      </c>
      <c r="J14">
        <v>22.3</v>
      </c>
      <c r="K14">
        <v>84</v>
      </c>
      <c r="L14">
        <v>6.65</v>
      </c>
      <c r="M14">
        <v>0.52</v>
      </c>
      <c r="N14">
        <v>72</v>
      </c>
      <c r="O14">
        <v>6.41</v>
      </c>
      <c r="P14">
        <v>0.75</v>
      </c>
      <c r="Q14" t="s">
        <v>52</v>
      </c>
      <c r="S14">
        <v>14</v>
      </c>
      <c r="T14">
        <v>3</v>
      </c>
      <c r="V14">
        <v>20</v>
      </c>
      <c r="W14" s="3">
        <v>2</v>
      </c>
      <c r="X14" t="s">
        <v>5</v>
      </c>
      <c r="Y14" t="s">
        <v>5</v>
      </c>
      <c r="Z14">
        <v>13.1</v>
      </c>
      <c r="AA14" s="6">
        <v>1</v>
      </c>
      <c r="AB14" t="s">
        <v>5</v>
      </c>
      <c r="AC14" s="8" t="s">
        <v>5</v>
      </c>
      <c r="AD14" s="8" t="s">
        <v>5</v>
      </c>
      <c r="AE14" s="8" t="s">
        <v>5</v>
      </c>
      <c r="AF14" s="8" t="s">
        <v>5</v>
      </c>
      <c r="AG14" s="8" t="s">
        <v>5</v>
      </c>
      <c r="AH14">
        <v>42</v>
      </c>
      <c r="AI14">
        <v>49</v>
      </c>
      <c r="AJ14">
        <v>57</v>
      </c>
      <c r="AK14">
        <v>24</v>
      </c>
      <c r="AL14">
        <v>23.3</v>
      </c>
      <c r="AM14">
        <v>22.3</v>
      </c>
      <c r="AN14">
        <v>3.9</v>
      </c>
      <c r="AO14">
        <v>4.4000000000000004</v>
      </c>
    </row>
    <row r="17" spans="23:23" x14ac:dyDescent="0.2">
      <c r="W17" s="7"/>
    </row>
    <row r="18" spans="23:23" x14ac:dyDescent="0.2">
      <c r="W18" s="7"/>
    </row>
    <row r="19" spans="23:23" x14ac:dyDescent="0.2">
      <c r="W19" s="7"/>
    </row>
  </sheetData>
  <pageMargins left="0.7" right="0.7" top="0.78740157499999996" bottom="0.78740157499999996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Kaminski</dc:creator>
  <cp:lastModifiedBy>Jakob Kaminski</cp:lastModifiedBy>
  <dcterms:created xsi:type="dcterms:W3CDTF">2020-04-07T18:56:37Z</dcterms:created>
  <dcterms:modified xsi:type="dcterms:W3CDTF">2020-06-25T20:19:25Z</dcterms:modified>
</cp:coreProperties>
</file>