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lederer\Documents\TU Wien\TransLoC\WP1 Development towards the status quo\Buildings Material Composition 2015\JIE_3rd\Supplementary data online\"/>
    </mc:Choice>
  </mc:AlternateContent>
  <xr:revisionPtr revIDLastSave="0" documentId="13_ncr:1_{0396BE04-5E5D-493D-B1C3-672EF93D658B}" xr6:coauthVersionLast="36" xr6:coauthVersionMax="36" xr10:uidLastSave="{00000000-0000-0000-0000-000000000000}"/>
  <bookViews>
    <workbookView xWindow="0" yWindow="0" windowWidth="22500" windowHeight="10185" activeTab="5" xr2:uid="{1BD3CF8D-AE8A-4522-A7F5-29B33772BB9F}"/>
  </bookViews>
  <sheets>
    <sheet name="GV" sheetId="1" r:id="rId1"/>
    <sheet name="MI" sheetId="2" r:id="rId2"/>
    <sheet name="SDMI" sheetId="8" r:id="rId3"/>
    <sheet name="MS=GVxMI" sheetId="4" r:id="rId4"/>
    <sheet name="SDMS=GVxSDMI" sheetId="7" r:id="rId5"/>
    <sheet name="Result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7" i="6"/>
  <c r="C6" i="6"/>
  <c r="C5" i="6"/>
  <c r="C4" i="6"/>
  <c r="C3" i="6"/>
  <c r="B13" i="6"/>
  <c r="B12" i="6"/>
  <c r="B11" i="6"/>
  <c r="B10" i="6"/>
  <c r="B9" i="6"/>
  <c r="B7" i="6"/>
  <c r="B6" i="6"/>
  <c r="B5" i="6"/>
  <c r="B4" i="6"/>
  <c r="B3" i="6"/>
  <c r="I170" i="7" l="1"/>
  <c r="H170" i="7"/>
  <c r="G170" i="7"/>
  <c r="F170" i="7"/>
  <c r="E170" i="7"/>
  <c r="D170" i="7"/>
  <c r="I169" i="7"/>
  <c r="H169" i="7"/>
  <c r="G169" i="7"/>
  <c r="G167" i="7" s="1"/>
  <c r="F169" i="7"/>
  <c r="E169" i="7"/>
  <c r="D169" i="7"/>
  <c r="I168" i="7"/>
  <c r="I167" i="7" s="1"/>
  <c r="H168" i="7"/>
  <c r="H167" i="7" s="1"/>
  <c r="G168" i="7"/>
  <c r="F168" i="7"/>
  <c r="F167" i="7" s="1"/>
  <c r="E168" i="7"/>
  <c r="D168" i="7"/>
  <c r="I166" i="7"/>
  <c r="H166" i="7"/>
  <c r="G166" i="7"/>
  <c r="F166" i="7"/>
  <c r="E166" i="7"/>
  <c r="D166" i="7"/>
  <c r="I165" i="7"/>
  <c r="I163" i="7" s="1"/>
  <c r="H165" i="7"/>
  <c r="G165" i="7"/>
  <c r="F165" i="7"/>
  <c r="E165" i="7"/>
  <c r="E163" i="7" s="1"/>
  <c r="D165" i="7"/>
  <c r="I164" i="7"/>
  <c r="H164" i="7"/>
  <c r="G164" i="7"/>
  <c r="F164" i="7"/>
  <c r="F163" i="7" s="1"/>
  <c r="E164" i="7"/>
  <c r="D164" i="7"/>
  <c r="I162" i="7"/>
  <c r="I159" i="7" s="1"/>
  <c r="H162" i="7"/>
  <c r="G162" i="7"/>
  <c r="F162" i="7"/>
  <c r="E162" i="7"/>
  <c r="D162" i="7"/>
  <c r="I161" i="7"/>
  <c r="H161" i="7"/>
  <c r="G161" i="7"/>
  <c r="G159" i="7" s="1"/>
  <c r="F161" i="7"/>
  <c r="F159" i="7" s="1"/>
  <c r="E161" i="7"/>
  <c r="D161" i="7"/>
  <c r="J161" i="7" s="1"/>
  <c r="I160" i="7"/>
  <c r="H160" i="7"/>
  <c r="G160" i="7"/>
  <c r="F160" i="7"/>
  <c r="E160" i="7"/>
  <c r="E159" i="7" s="1"/>
  <c r="D160" i="7"/>
  <c r="D159" i="7" s="1"/>
  <c r="I158" i="7"/>
  <c r="H158" i="7"/>
  <c r="G158" i="7"/>
  <c r="F158" i="7"/>
  <c r="J158" i="7" s="1"/>
  <c r="E158" i="7"/>
  <c r="D158" i="7"/>
  <c r="I157" i="7"/>
  <c r="I155" i="7" s="1"/>
  <c r="H157" i="7"/>
  <c r="H155" i="7" s="1"/>
  <c r="H171" i="7" s="1"/>
  <c r="G157" i="7"/>
  <c r="F157" i="7"/>
  <c r="E157" i="7"/>
  <c r="D157" i="7"/>
  <c r="J157" i="7" s="1"/>
  <c r="I156" i="7"/>
  <c r="H156" i="7"/>
  <c r="G156" i="7"/>
  <c r="F156" i="7"/>
  <c r="E156" i="7"/>
  <c r="D156" i="7"/>
  <c r="I153" i="7"/>
  <c r="H153" i="7"/>
  <c r="G153" i="7"/>
  <c r="F153" i="7"/>
  <c r="E153" i="7"/>
  <c r="E150" i="7" s="1"/>
  <c r="D153" i="7"/>
  <c r="I152" i="7"/>
  <c r="H152" i="7"/>
  <c r="H150" i="7" s="1"/>
  <c r="G152" i="7"/>
  <c r="F152" i="7"/>
  <c r="E152" i="7"/>
  <c r="D152" i="7"/>
  <c r="I151" i="7"/>
  <c r="I150" i="7" s="1"/>
  <c r="H151" i="7"/>
  <c r="G151" i="7"/>
  <c r="F151" i="7"/>
  <c r="F150" i="7" s="1"/>
  <c r="E151" i="7"/>
  <c r="D151" i="7"/>
  <c r="I149" i="7"/>
  <c r="H149" i="7"/>
  <c r="G149" i="7"/>
  <c r="G146" i="7" s="1"/>
  <c r="F149" i="7"/>
  <c r="E149" i="7"/>
  <c r="D149" i="7"/>
  <c r="I148" i="7"/>
  <c r="H148" i="7"/>
  <c r="G148" i="7"/>
  <c r="F148" i="7"/>
  <c r="E148" i="7"/>
  <c r="E146" i="7" s="1"/>
  <c r="D148" i="7"/>
  <c r="I147" i="7"/>
  <c r="H147" i="7"/>
  <c r="J147" i="7" s="1"/>
  <c r="G147" i="7"/>
  <c r="F147" i="7"/>
  <c r="E147" i="7"/>
  <c r="D147" i="7"/>
  <c r="I145" i="7"/>
  <c r="I142" i="7" s="1"/>
  <c r="H145" i="7"/>
  <c r="G145" i="7"/>
  <c r="F145" i="7"/>
  <c r="J145" i="7" s="1"/>
  <c r="E145" i="7"/>
  <c r="D145" i="7"/>
  <c r="I144" i="7"/>
  <c r="H144" i="7"/>
  <c r="G144" i="7"/>
  <c r="G142" i="7" s="1"/>
  <c r="F144" i="7"/>
  <c r="E144" i="7"/>
  <c r="D144" i="7"/>
  <c r="I143" i="7"/>
  <c r="H143" i="7"/>
  <c r="G143" i="7"/>
  <c r="F143" i="7"/>
  <c r="E143" i="7"/>
  <c r="J143" i="7" s="1"/>
  <c r="D143" i="7"/>
  <c r="I141" i="7"/>
  <c r="H141" i="7"/>
  <c r="J141" i="7" s="1"/>
  <c r="G141" i="7"/>
  <c r="F141" i="7"/>
  <c r="E141" i="7"/>
  <c r="D141" i="7"/>
  <c r="I140" i="7"/>
  <c r="I138" i="7" s="1"/>
  <c r="I154" i="7" s="1"/>
  <c r="H140" i="7"/>
  <c r="G140" i="7"/>
  <c r="F140" i="7"/>
  <c r="F138" i="7" s="1"/>
  <c r="E140" i="7"/>
  <c r="D140" i="7"/>
  <c r="I139" i="7"/>
  <c r="H139" i="7"/>
  <c r="G139" i="7"/>
  <c r="G138" i="7" s="1"/>
  <c r="F139" i="7"/>
  <c r="E139" i="7"/>
  <c r="D139" i="7"/>
  <c r="I136" i="7"/>
  <c r="H136" i="7"/>
  <c r="G136" i="7"/>
  <c r="F136" i="7"/>
  <c r="E136" i="7"/>
  <c r="E133" i="7" s="1"/>
  <c r="D136" i="7"/>
  <c r="I135" i="7"/>
  <c r="H135" i="7"/>
  <c r="J135" i="7" s="1"/>
  <c r="G135" i="7"/>
  <c r="F135" i="7"/>
  <c r="E135" i="7"/>
  <c r="D135" i="7"/>
  <c r="I134" i="7"/>
  <c r="I133" i="7" s="1"/>
  <c r="H134" i="7"/>
  <c r="G134" i="7"/>
  <c r="F134" i="7"/>
  <c r="F133" i="7" s="1"/>
  <c r="E134" i="7"/>
  <c r="D134" i="7"/>
  <c r="I132" i="7"/>
  <c r="H132" i="7"/>
  <c r="G132" i="7"/>
  <c r="G129" i="7" s="1"/>
  <c r="F132" i="7"/>
  <c r="E132" i="7"/>
  <c r="D132" i="7"/>
  <c r="D129" i="7" s="1"/>
  <c r="I131" i="7"/>
  <c r="H131" i="7"/>
  <c r="G131" i="7"/>
  <c r="F131" i="7"/>
  <c r="E131" i="7"/>
  <c r="E129" i="7" s="1"/>
  <c r="D131" i="7"/>
  <c r="I130" i="7"/>
  <c r="I129" i="7" s="1"/>
  <c r="H130" i="7"/>
  <c r="J130" i="7" s="1"/>
  <c r="G130" i="7"/>
  <c r="F130" i="7"/>
  <c r="E130" i="7"/>
  <c r="D130" i="7"/>
  <c r="I128" i="7"/>
  <c r="I125" i="7" s="1"/>
  <c r="H128" i="7"/>
  <c r="G128" i="7"/>
  <c r="F128" i="7"/>
  <c r="F125" i="7" s="1"/>
  <c r="E128" i="7"/>
  <c r="D128" i="7"/>
  <c r="I127" i="7"/>
  <c r="H127" i="7"/>
  <c r="G127" i="7"/>
  <c r="F127" i="7"/>
  <c r="E127" i="7"/>
  <c r="D127" i="7"/>
  <c r="D125" i="7" s="1"/>
  <c r="I126" i="7"/>
  <c r="H126" i="7"/>
  <c r="G126" i="7"/>
  <c r="F126" i="7"/>
  <c r="E126" i="7"/>
  <c r="E125" i="7" s="1"/>
  <c r="D126" i="7"/>
  <c r="I124" i="7"/>
  <c r="H124" i="7"/>
  <c r="J124" i="7" s="1"/>
  <c r="G124" i="7"/>
  <c r="F124" i="7"/>
  <c r="E124" i="7"/>
  <c r="D124" i="7"/>
  <c r="I123" i="7"/>
  <c r="H123" i="7"/>
  <c r="G123" i="7"/>
  <c r="F123" i="7"/>
  <c r="F121" i="7" s="1"/>
  <c r="E123" i="7"/>
  <c r="D123" i="7"/>
  <c r="I122" i="7"/>
  <c r="H122" i="7"/>
  <c r="G122" i="7"/>
  <c r="F122" i="7"/>
  <c r="E122" i="7"/>
  <c r="E121" i="7" s="1"/>
  <c r="D122" i="7"/>
  <c r="D121" i="7" s="1"/>
  <c r="I119" i="7"/>
  <c r="H119" i="7"/>
  <c r="G119" i="7"/>
  <c r="F119" i="7"/>
  <c r="E119" i="7"/>
  <c r="D119" i="7"/>
  <c r="I118" i="7"/>
  <c r="H118" i="7"/>
  <c r="J118" i="7" s="1"/>
  <c r="G118" i="7"/>
  <c r="F118" i="7"/>
  <c r="E118" i="7"/>
  <c r="D118" i="7"/>
  <c r="I117" i="7"/>
  <c r="H117" i="7"/>
  <c r="G117" i="7"/>
  <c r="F117" i="7"/>
  <c r="E117" i="7"/>
  <c r="D117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H113" i="7"/>
  <c r="H112" i="7" s="1"/>
  <c r="G113" i="7"/>
  <c r="F113" i="7"/>
  <c r="F112" i="7" s="1"/>
  <c r="E113" i="7"/>
  <c r="D113" i="7"/>
  <c r="I111" i="7"/>
  <c r="H111" i="7"/>
  <c r="G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E108" i="7" s="1"/>
  <c r="D109" i="7"/>
  <c r="I107" i="7"/>
  <c r="H107" i="7"/>
  <c r="J107" i="7" s="1"/>
  <c r="G107" i="7"/>
  <c r="F107" i="7"/>
  <c r="E107" i="7"/>
  <c r="D107" i="7"/>
  <c r="I106" i="7"/>
  <c r="I104" i="7" s="1"/>
  <c r="H106" i="7"/>
  <c r="H104" i="7" s="1"/>
  <c r="G106" i="7"/>
  <c r="F106" i="7"/>
  <c r="F104" i="7" s="1"/>
  <c r="E106" i="7"/>
  <c r="D106" i="7"/>
  <c r="I105" i="7"/>
  <c r="H105" i="7"/>
  <c r="G105" i="7"/>
  <c r="G104" i="7" s="1"/>
  <c r="F105" i="7"/>
  <c r="E105" i="7"/>
  <c r="D105" i="7"/>
  <c r="D104" i="7" s="1"/>
  <c r="I102" i="7"/>
  <c r="H102" i="7"/>
  <c r="G102" i="7"/>
  <c r="F102" i="7"/>
  <c r="E102" i="7"/>
  <c r="D102" i="7"/>
  <c r="I101" i="7"/>
  <c r="J101" i="7" s="1"/>
  <c r="H101" i="7"/>
  <c r="G101" i="7"/>
  <c r="F101" i="7"/>
  <c r="E101" i="7"/>
  <c r="D101" i="7"/>
  <c r="I100" i="7"/>
  <c r="H100" i="7"/>
  <c r="H99" i="7" s="1"/>
  <c r="G100" i="7"/>
  <c r="G99" i="7" s="1"/>
  <c r="F100" i="7"/>
  <c r="F99" i="7" s="1"/>
  <c r="E100" i="7"/>
  <c r="D100" i="7"/>
  <c r="I98" i="7"/>
  <c r="H98" i="7"/>
  <c r="G98" i="7"/>
  <c r="F98" i="7"/>
  <c r="E98" i="7"/>
  <c r="D98" i="7"/>
  <c r="I97" i="7"/>
  <c r="H97" i="7"/>
  <c r="G97" i="7"/>
  <c r="F97" i="7"/>
  <c r="E97" i="7"/>
  <c r="D97" i="7"/>
  <c r="D95" i="7" s="1"/>
  <c r="I96" i="7"/>
  <c r="I95" i="7" s="1"/>
  <c r="H96" i="7"/>
  <c r="H95" i="7" s="1"/>
  <c r="G96" i="7"/>
  <c r="F96" i="7"/>
  <c r="E96" i="7"/>
  <c r="D96" i="7"/>
  <c r="I94" i="7"/>
  <c r="H94" i="7"/>
  <c r="H91" i="7" s="1"/>
  <c r="G94" i="7"/>
  <c r="F94" i="7"/>
  <c r="E94" i="7"/>
  <c r="D94" i="7"/>
  <c r="I93" i="7"/>
  <c r="H93" i="7"/>
  <c r="G93" i="7"/>
  <c r="F93" i="7"/>
  <c r="F91" i="7" s="1"/>
  <c r="E93" i="7"/>
  <c r="D93" i="7"/>
  <c r="I92" i="7"/>
  <c r="H92" i="7"/>
  <c r="G92" i="7"/>
  <c r="F92" i="7"/>
  <c r="E92" i="7"/>
  <c r="D92" i="7"/>
  <c r="J92" i="7" s="1"/>
  <c r="I90" i="7"/>
  <c r="H90" i="7"/>
  <c r="J90" i="7" s="1"/>
  <c r="G90" i="7"/>
  <c r="F90" i="7"/>
  <c r="E90" i="7"/>
  <c r="D90" i="7"/>
  <c r="I89" i="7"/>
  <c r="H89" i="7"/>
  <c r="G89" i="7"/>
  <c r="F89" i="7"/>
  <c r="E89" i="7"/>
  <c r="D89" i="7"/>
  <c r="I88" i="7"/>
  <c r="H88" i="7"/>
  <c r="G88" i="7"/>
  <c r="F88" i="7"/>
  <c r="E88" i="7"/>
  <c r="E87" i="7" s="1"/>
  <c r="D88" i="7"/>
  <c r="D87" i="7" s="1"/>
  <c r="I85" i="7"/>
  <c r="H85" i="7"/>
  <c r="G85" i="7"/>
  <c r="F85" i="7"/>
  <c r="E85" i="7"/>
  <c r="E82" i="7" s="1"/>
  <c r="D85" i="7"/>
  <c r="I84" i="7"/>
  <c r="H84" i="7"/>
  <c r="J84" i="7" s="1"/>
  <c r="G84" i="7"/>
  <c r="F84" i="7"/>
  <c r="E84" i="7"/>
  <c r="D84" i="7"/>
  <c r="I83" i="7"/>
  <c r="I82" i="7" s="1"/>
  <c r="H83" i="7"/>
  <c r="G83" i="7"/>
  <c r="F83" i="7"/>
  <c r="F82" i="7" s="1"/>
  <c r="E83" i="7"/>
  <c r="D83" i="7"/>
  <c r="I81" i="7"/>
  <c r="H81" i="7"/>
  <c r="G81" i="7"/>
  <c r="F81" i="7"/>
  <c r="E81" i="7"/>
  <c r="D81" i="7"/>
  <c r="D78" i="7" s="1"/>
  <c r="I80" i="7"/>
  <c r="H80" i="7"/>
  <c r="G80" i="7"/>
  <c r="F80" i="7"/>
  <c r="E80" i="7"/>
  <c r="D80" i="7"/>
  <c r="I79" i="7"/>
  <c r="I78" i="7" s="1"/>
  <c r="H79" i="7"/>
  <c r="J79" i="7" s="1"/>
  <c r="G79" i="7"/>
  <c r="F79" i="7"/>
  <c r="E79" i="7"/>
  <c r="D79" i="7"/>
  <c r="I77" i="7"/>
  <c r="I74" i="7" s="1"/>
  <c r="H77" i="7"/>
  <c r="G77" i="7"/>
  <c r="F77" i="7"/>
  <c r="F74" i="7" s="1"/>
  <c r="E77" i="7"/>
  <c r="D77" i="7"/>
  <c r="I76" i="7"/>
  <c r="H76" i="7"/>
  <c r="G76" i="7"/>
  <c r="F76" i="7"/>
  <c r="E76" i="7"/>
  <c r="D76" i="7"/>
  <c r="I75" i="7"/>
  <c r="H75" i="7"/>
  <c r="G75" i="7"/>
  <c r="F75" i="7"/>
  <c r="E75" i="7"/>
  <c r="E74" i="7" s="1"/>
  <c r="D75" i="7"/>
  <c r="I73" i="7"/>
  <c r="H73" i="7"/>
  <c r="H70" i="7" s="1"/>
  <c r="G73" i="7"/>
  <c r="F73" i="7"/>
  <c r="E73" i="7"/>
  <c r="D73" i="7"/>
  <c r="I72" i="7"/>
  <c r="I70" i="7" s="1"/>
  <c r="H72" i="7"/>
  <c r="G72" i="7"/>
  <c r="F72" i="7"/>
  <c r="J72" i="7" s="1"/>
  <c r="E72" i="7"/>
  <c r="D72" i="7"/>
  <c r="I71" i="7"/>
  <c r="H71" i="7"/>
  <c r="G71" i="7"/>
  <c r="F71" i="7"/>
  <c r="E71" i="7"/>
  <c r="D71" i="7"/>
  <c r="D70" i="7" s="1"/>
  <c r="I68" i="7"/>
  <c r="H68" i="7"/>
  <c r="G68" i="7"/>
  <c r="F68" i="7"/>
  <c r="E68" i="7"/>
  <c r="D68" i="7"/>
  <c r="I67" i="7"/>
  <c r="I65" i="7" s="1"/>
  <c r="H67" i="7"/>
  <c r="G67" i="7"/>
  <c r="F67" i="7"/>
  <c r="F65" i="7" s="1"/>
  <c r="E67" i="7"/>
  <c r="D67" i="7"/>
  <c r="I66" i="7"/>
  <c r="H66" i="7"/>
  <c r="H65" i="7" s="1"/>
  <c r="G66" i="7"/>
  <c r="G65" i="7" s="1"/>
  <c r="F66" i="7"/>
  <c r="E66" i="7"/>
  <c r="D66" i="7"/>
  <c r="D65" i="7" s="1"/>
  <c r="I64" i="7"/>
  <c r="H64" i="7"/>
  <c r="G64" i="7"/>
  <c r="G61" i="7" s="1"/>
  <c r="F64" i="7"/>
  <c r="E64" i="7"/>
  <c r="J64" i="7" s="1"/>
  <c r="D64" i="7"/>
  <c r="I63" i="7"/>
  <c r="H63" i="7"/>
  <c r="H61" i="7" s="1"/>
  <c r="G63" i="7"/>
  <c r="F63" i="7"/>
  <c r="E63" i="7"/>
  <c r="D63" i="7"/>
  <c r="I62" i="7"/>
  <c r="H62" i="7"/>
  <c r="G62" i="7"/>
  <c r="F62" i="7"/>
  <c r="J62" i="7" s="1"/>
  <c r="E62" i="7"/>
  <c r="D62" i="7"/>
  <c r="I60" i="7"/>
  <c r="H60" i="7"/>
  <c r="G60" i="7"/>
  <c r="F60" i="7"/>
  <c r="E60" i="7"/>
  <c r="D60" i="7"/>
  <c r="I59" i="7"/>
  <c r="H59" i="7"/>
  <c r="G59" i="7"/>
  <c r="F59" i="7"/>
  <c r="F57" i="7" s="1"/>
  <c r="E59" i="7"/>
  <c r="J59" i="7" s="1"/>
  <c r="D59" i="7"/>
  <c r="I58" i="7"/>
  <c r="H58" i="7"/>
  <c r="H57" i="7" s="1"/>
  <c r="G58" i="7"/>
  <c r="F58" i="7"/>
  <c r="E58" i="7"/>
  <c r="J58" i="7" s="1"/>
  <c r="D58" i="7"/>
  <c r="I56" i="7"/>
  <c r="H56" i="7"/>
  <c r="G56" i="7"/>
  <c r="F56" i="7"/>
  <c r="E56" i="7"/>
  <c r="D56" i="7"/>
  <c r="I55" i="7"/>
  <c r="H55" i="7"/>
  <c r="G55" i="7"/>
  <c r="G53" i="7" s="1"/>
  <c r="F55" i="7"/>
  <c r="E55" i="7"/>
  <c r="D55" i="7"/>
  <c r="I54" i="7"/>
  <c r="H54" i="7"/>
  <c r="G54" i="7"/>
  <c r="F54" i="7"/>
  <c r="F53" i="7" s="1"/>
  <c r="E54" i="7"/>
  <c r="E53" i="7" s="1"/>
  <c r="D54" i="7"/>
  <c r="I51" i="7"/>
  <c r="H51" i="7"/>
  <c r="G51" i="7"/>
  <c r="F51" i="7"/>
  <c r="E51" i="7"/>
  <c r="E48" i="7" s="1"/>
  <c r="D51" i="7"/>
  <c r="J51" i="7" s="1"/>
  <c r="I50" i="7"/>
  <c r="H50" i="7"/>
  <c r="G50" i="7"/>
  <c r="F50" i="7"/>
  <c r="J50" i="7" s="1"/>
  <c r="E50" i="7"/>
  <c r="D50" i="7"/>
  <c r="I49" i="7"/>
  <c r="I48" i="7" s="1"/>
  <c r="H49" i="7"/>
  <c r="H48" i="7" s="1"/>
  <c r="G49" i="7"/>
  <c r="F49" i="7"/>
  <c r="E49" i="7"/>
  <c r="D49" i="7"/>
  <c r="D48" i="7" s="1"/>
  <c r="I47" i="7"/>
  <c r="H47" i="7"/>
  <c r="G47" i="7"/>
  <c r="G44" i="7" s="1"/>
  <c r="F47" i="7"/>
  <c r="E47" i="7"/>
  <c r="D47" i="7"/>
  <c r="I46" i="7"/>
  <c r="I44" i="7" s="1"/>
  <c r="H46" i="7"/>
  <c r="G46" i="7"/>
  <c r="F46" i="7"/>
  <c r="E46" i="7"/>
  <c r="E44" i="7" s="1"/>
  <c r="D46" i="7"/>
  <c r="I45" i="7"/>
  <c r="H45" i="7"/>
  <c r="G45" i="7"/>
  <c r="F45" i="7"/>
  <c r="F44" i="7" s="1"/>
  <c r="E45" i="7"/>
  <c r="D45" i="7"/>
  <c r="I43" i="7"/>
  <c r="I40" i="7" s="1"/>
  <c r="H43" i="7"/>
  <c r="G43" i="7"/>
  <c r="F43" i="7"/>
  <c r="E43" i="7"/>
  <c r="D43" i="7"/>
  <c r="J43" i="7" s="1"/>
  <c r="I42" i="7"/>
  <c r="H42" i="7"/>
  <c r="G42" i="7"/>
  <c r="G40" i="7" s="1"/>
  <c r="F42" i="7"/>
  <c r="E42" i="7"/>
  <c r="D42" i="7"/>
  <c r="I41" i="7"/>
  <c r="H41" i="7"/>
  <c r="G41" i="7"/>
  <c r="F41" i="7"/>
  <c r="E41" i="7"/>
  <c r="E40" i="7" s="1"/>
  <c r="D41" i="7"/>
  <c r="D40" i="7" s="1"/>
  <c r="I39" i="7"/>
  <c r="H39" i="7"/>
  <c r="G39" i="7"/>
  <c r="F39" i="7"/>
  <c r="E39" i="7"/>
  <c r="D39" i="7"/>
  <c r="I38" i="7"/>
  <c r="I36" i="7" s="1"/>
  <c r="H38" i="7"/>
  <c r="H36" i="7" s="1"/>
  <c r="H52" i="7" s="1"/>
  <c r="G38" i="7"/>
  <c r="F38" i="7"/>
  <c r="E38" i="7"/>
  <c r="E36" i="7" s="1"/>
  <c r="D38" i="7"/>
  <c r="I37" i="7"/>
  <c r="H37" i="7"/>
  <c r="G37" i="7"/>
  <c r="F37" i="7"/>
  <c r="F36" i="7" s="1"/>
  <c r="F52" i="7" s="1"/>
  <c r="E37" i="7"/>
  <c r="D37" i="7"/>
  <c r="I34" i="7"/>
  <c r="H34" i="7"/>
  <c r="J34" i="7" s="1"/>
  <c r="G34" i="7"/>
  <c r="F34" i="7"/>
  <c r="E34" i="7"/>
  <c r="E31" i="7" s="1"/>
  <c r="D34" i="7"/>
  <c r="I33" i="7"/>
  <c r="H33" i="7"/>
  <c r="H31" i="7" s="1"/>
  <c r="G33" i="7"/>
  <c r="F33" i="7"/>
  <c r="J33" i="7" s="1"/>
  <c r="E33" i="7"/>
  <c r="D33" i="7"/>
  <c r="I32" i="7"/>
  <c r="H32" i="7"/>
  <c r="G32" i="7"/>
  <c r="F32" i="7"/>
  <c r="F31" i="7" s="1"/>
  <c r="E32" i="7"/>
  <c r="D32" i="7"/>
  <c r="I30" i="7"/>
  <c r="H30" i="7"/>
  <c r="G30" i="7"/>
  <c r="G27" i="7" s="1"/>
  <c r="F30" i="7"/>
  <c r="E30" i="7"/>
  <c r="D30" i="7"/>
  <c r="D27" i="7" s="1"/>
  <c r="I29" i="7"/>
  <c r="H29" i="7"/>
  <c r="G29" i="7"/>
  <c r="F29" i="7"/>
  <c r="E29" i="7"/>
  <c r="D29" i="7"/>
  <c r="I28" i="7"/>
  <c r="I27" i="7" s="1"/>
  <c r="H28" i="7"/>
  <c r="H27" i="7" s="1"/>
  <c r="G28" i="7"/>
  <c r="F28" i="7"/>
  <c r="J28" i="7" s="1"/>
  <c r="E28" i="7"/>
  <c r="D28" i="7"/>
  <c r="I26" i="7"/>
  <c r="H26" i="7"/>
  <c r="G26" i="7"/>
  <c r="F26" i="7"/>
  <c r="F23" i="7" s="1"/>
  <c r="E26" i="7"/>
  <c r="D26" i="7"/>
  <c r="I25" i="7"/>
  <c r="H25" i="7"/>
  <c r="G25" i="7"/>
  <c r="F25" i="7"/>
  <c r="E25" i="7"/>
  <c r="D25" i="7"/>
  <c r="D23" i="7" s="1"/>
  <c r="I24" i="7"/>
  <c r="H24" i="7"/>
  <c r="G24" i="7"/>
  <c r="F24" i="7"/>
  <c r="E24" i="7"/>
  <c r="D24" i="7"/>
  <c r="I22" i="7"/>
  <c r="H22" i="7"/>
  <c r="H19" i="7" s="1"/>
  <c r="G22" i="7"/>
  <c r="F22" i="7"/>
  <c r="J22" i="7" s="1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E19" i="7" s="1"/>
  <c r="D20" i="7"/>
  <c r="D19" i="7" s="1"/>
  <c r="I17" i="7"/>
  <c r="H17" i="7"/>
  <c r="G17" i="7"/>
  <c r="F17" i="7"/>
  <c r="E17" i="7"/>
  <c r="J17" i="7" s="1"/>
  <c r="D17" i="7"/>
  <c r="I16" i="7"/>
  <c r="H16" i="7"/>
  <c r="G16" i="7"/>
  <c r="F16" i="7"/>
  <c r="E16" i="7"/>
  <c r="D16" i="7"/>
  <c r="J16" i="7" s="1"/>
  <c r="I15" i="7"/>
  <c r="J15" i="7" s="1"/>
  <c r="H15" i="7"/>
  <c r="H14" i="7" s="1"/>
  <c r="G15" i="7"/>
  <c r="G14" i="7" s="1"/>
  <c r="F15" i="7"/>
  <c r="E15" i="7"/>
  <c r="D15" i="7"/>
  <c r="I13" i="7"/>
  <c r="H13" i="7"/>
  <c r="G13" i="7"/>
  <c r="J13" i="7" s="1"/>
  <c r="F13" i="7"/>
  <c r="E13" i="7"/>
  <c r="D13" i="7"/>
  <c r="I12" i="7"/>
  <c r="H12" i="7"/>
  <c r="H10" i="7" s="1"/>
  <c r="G12" i="7"/>
  <c r="F12" i="7"/>
  <c r="E12" i="7"/>
  <c r="E10" i="7" s="1"/>
  <c r="D12" i="7"/>
  <c r="I11" i="7"/>
  <c r="H11" i="7"/>
  <c r="G11" i="7"/>
  <c r="F11" i="7"/>
  <c r="F10" i="7" s="1"/>
  <c r="E11" i="7"/>
  <c r="D11" i="7"/>
  <c r="I9" i="7"/>
  <c r="I6" i="7" s="1"/>
  <c r="H9" i="7"/>
  <c r="G9" i="7"/>
  <c r="F9" i="7"/>
  <c r="E9" i="7"/>
  <c r="D9" i="7"/>
  <c r="I8" i="7"/>
  <c r="H8" i="7"/>
  <c r="H6" i="7" s="1"/>
  <c r="G8" i="7"/>
  <c r="J8" i="7" s="1"/>
  <c r="F8" i="7"/>
  <c r="E8" i="7"/>
  <c r="D8" i="7"/>
  <c r="I7" i="7"/>
  <c r="H7" i="7"/>
  <c r="G7" i="7"/>
  <c r="F7" i="7"/>
  <c r="E7" i="7"/>
  <c r="E6" i="7" s="1"/>
  <c r="D7" i="7"/>
  <c r="I5" i="7"/>
  <c r="H5" i="7"/>
  <c r="G5" i="7"/>
  <c r="F5" i="7"/>
  <c r="E5" i="7"/>
  <c r="D5" i="7"/>
  <c r="D2" i="7" s="1"/>
  <c r="I4" i="7"/>
  <c r="J4" i="7" s="1"/>
  <c r="H4" i="7"/>
  <c r="G4" i="7"/>
  <c r="F4" i="7"/>
  <c r="E4" i="7"/>
  <c r="D4" i="7"/>
  <c r="I3" i="7"/>
  <c r="H3" i="7"/>
  <c r="H2" i="7" s="1"/>
  <c r="H18" i="7" s="1"/>
  <c r="G3" i="7"/>
  <c r="G2" i="7" s="1"/>
  <c r="F3" i="7"/>
  <c r="F2" i="7" s="1"/>
  <c r="E3" i="7"/>
  <c r="D3" i="7"/>
  <c r="J169" i="7"/>
  <c r="D167" i="7"/>
  <c r="J164" i="7"/>
  <c r="H163" i="7"/>
  <c r="H159" i="7"/>
  <c r="E155" i="7"/>
  <c r="F155" i="7"/>
  <c r="G150" i="7"/>
  <c r="J152" i="7"/>
  <c r="D150" i="7"/>
  <c r="J148" i="7"/>
  <c r="F146" i="7"/>
  <c r="I146" i="7"/>
  <c r="H142" i="7"/>
  <c r="D142" i="7"/>
  <c r="E138" i="7"/>
  <c r="G133" i="7"/>
  <c r="H133" i="7"/>
  <c r="D133" i="7"/>
  <c r="F129" i="7"/>
  <c r="J126" i="7"/>
  <c r="H125" i="7"/>
  <c r="F116" i="7"/>
  <c r="H116" i="7"/>
  <c r="G116" i="7"/>
  <c r="I112" i="7"/>
  <c r="D112" i="7"/>
  <c r="F108" i="7"/>
  <c r="H108" i="7"/>
  <c r="E104" i="7"/>
  <c r="G95" i="7"/>
  <c r="F95" i="7"/>
  <c r="H87" i="7"/>
  <c r="J89" i="7"/>
  <c r="F87" i="7"/>
  <c r="G82" i="7"/>
  <c r="H78" i="7"/>
  <c r="F78" i="7"/>
  <c r="H74" i="7"/>
  <c r="E70" i="7"/>
  <c r="J67" i="7"/>
  <c r="F61" i="7"/>
  <c r="I61" i="7"/>
  <c r="D57" i="7"/>
  <c r="J56" i="7"/>
  <c r="H53" i="7"/>
  <c r="G48" i="7"/>
  <c r="F48" i="7"/>
  <c r="H44" i="7"/>
  <c r="H40" i="7"/>
  <c r="F40" i="7"/>
  <c r="J39" i="7"/>
  <c r="G31" i="7"/>
  <c r="D31" i="7"/>
  <c r="F27" i="7"/>
  <c r="H23" i="7"/>
  <c r="J24" i="7"/>
  <c r="F19" i="7"/>
  <c r="F14" i="7"/>
  <c r="D14" i="7"/>
  <c r="D10" i="7"/>
  <c r="I10" i="7"/>
  <c r="F6" i="7"/>
  <c r="D6" i="7"/>
  <c r="J5" i="7"/>
  <c r="E2" i="7"/>
  <c r="J156" i="7" l="1"/>
  <c r="J170" i="7"/>
  <c r="J166" i="7"/>
  <c r="F142" i="7"/>
  <c r="H146" i="7"/>
  <c r="H138" i="7"/>
  <c r="H129" i="7"/>
  <c r="H121" i="7"/>
  <c r="H137" i="7" s="1"/>
  <c r="J122" i="7"/>
  <c r="J123" i="7"/>
  <c r="J127" i="7"/>
  <c r="J110" i="7"/>
  <c r="J111" i="7"/>
  <c r="J114" i="7"/>
  <c r="J115" i="7"/>
  <c r="J117" i="7"/>
  <c r="J119" i="7"/>
  <c r="J96" i="7"/>
  <c r="G87" i="7"/>
  <c r="J87" i="7" s="1"/>
  <c r="I87" i="7"/>
  <c r="E91" i="7"/>
  <c r="J93" i="7"/>
  <c r="J94" i="7"/>
  <c r="J97" i="7"/>
  <c r="J98" i="7"/>
  <c r="J100" i="7"/>
  <c r="E99" i="7"/>
  <c r="H82" i="7"/>
  <c r="J76" i="7"/>
  <c r="E78" i="7"/>
  <c r="F70" i="7"/>
  <c r="F86" i="7" s="1"/>
  <c r="J81" i="7"/>
  <c r="J73" i="7"/>
  <c r="G70" i="7"/>
  <c r="G86" i="7" s="1"/>
  <c r="J77" i="7"/>
  <c r="J80" i="7"/>
  <c r="J54" i="7"/>
  <c r="G57" i="7"/>
  <c r="J60" i="7"/>
  <c r="E61" i="7"/>
  <c r="J66" i="7"/>
  <c r="J68" i="7"/>
  <c r="I53" i="7"/>
  <c r="J37" i="7"/>
  <c r="I52" i="7"/>
  <c r="J45" i="7"/>
  <c r="J20" i="7"/>
  <c r="J21" i="7"/>
  <c r="E23" i="7"/>
  <c r="J25" i="7"/>
  <c r="J26" i="7"/>
  <c r="E27" i="7"/>
  <c r="E35" i="7" s="1"/>
  <c r="J32" i="7"/>
  <c r="G6" i="7"/>
  <c r="I171" i="7"/>
  <c r="J7" i="7"/>
  <c r="I23" i="7"/>
  <c r="J29" i="7"/>
  <c r="J55" i="7"/>
  <c r="E57" i="7"/>
  <c r="E69" i="7" s="1"/>
  <c r="J71" i="7"/>
  <c r="G74" i="7"/>
  <c r="J88" i="7"/>
  <c r="E95" i="7"/>
  <c r="E103" i="7" s="1"/>
  <c r="G108" i="7"/>
  <c r="E112" i="7"/>
  <c r="E120" i="7" s="1"/>
  <c r="D137" i="7"/>
  <c r="J128" i="7"/>
  <c r="J151" i="7"/>
  <c r="E167" i="7"/>
  <c r="E171" i="7" s="1"/>
  <c r="G10" i="7"/>
  <c r="I14" i="7"/>
  <c r="J30" i="7"/>
  <c r="J38" i="7"/>
  <c r="J46" i="7"/>
  <c r="F69" i="7"/>
  <c r="J63" i="7"/>
  <c r="E65" i="7"/>
  <c r="F103" i="7"/>
  <c r="I91" i="7"/>
  <c r="I103" i="7" s="1"/>
  <c r="I108" i="7"/>
  <c r="I116" i="7"/>
  <c r="G125" i="7"/>
  <c r="J125" i="7" s="1"/>
  <c r="J131" i="7"/>
  <c r="J139" i="7"/>
  <c r="J144" i="7"/>
  <c r="G155" i="7"/>
  <c r="J160" i="7"/>
  <c r="I2" i="7"/>
  <c r="I18" i="7" s="1"/>
  <c r="E14" i="7"/>
  <c r="J14" i="7" s="1"/>
  <c r="I19" i="7"/>
  <c r="I31" i="7"/>
  <c r="J42" i="7"/>
  <c r="J47" i="7"/>
  <c r="I57" i="7"/>
  <c r="G91" i="7"/>
  <c r="G103" i="7" s="1"/>
  <c r="I99" i="7"/>
  <c r="J109" i="7"/>
  <c r="G112" i="7"/>
  <c r="G121" i="7"/>
  <c r="J132" i="7"/>
  <c r="J136" i="7"/>
  <c r="J140" i="7"/>
  <c r="G163" i="7"/>
  <c r="J168" i="7"/>
  <c r="G19" i="7"/>
  <c r="G36" i="7"/>
  <c r="G52" i="7" s="1"/>
  <c r="H69" i="7"/>
  <c r="G78" i="7"/>
  <c r="H103" i="7"/>
  <c r="J149" i="7"/>
  <c r="J153" i="7"/>
  <c r="J165" i="7"/>
  <c r="J12" i="7"/>
  <c r="G23" i="7"/>
  <c r="G35" i="7" s="1"/>
  <c r="J85" i="7"/>
  <c r="J106" i="7"/>
  <c r="E116" i="7"/>
  <c r="J134" i="7"/>
  <c r="E142" i="7"/>
  <c r="J142" i="7" s="1"/>
  <c r="J162" i="7"/>
  <c r="J6" i="7"/>
  <c r="J9" i="7"/>
  <c r="J40" i="7"/>
  <c r="J48" i="7"/>
  <c r="J102" i="7"/>
  <c r="I121" i="7"/>
  <c r="I137" i="7" s="1"/>
  <c r="F171" i="7"/>
  <c r="E52" i="7"/>
  <c r="J10" i="7"/>
  <c r="I86" i="7"/>
  <c r="F120" i="7"/>
  <c r="F35" i="7"/>
  <c r="J31" i="7"/>
  <c r="J65" i="7"/>
  <c r="H86" i="7"/>
  <c r="J78" i="7"/>
  <c r="J104" i="7"/>
  <c r="J159" i="7"/>
  <c r="D18" i="7"/>
  <c r="F154" i="7"/>
  <c r="F18" i="7"/>
  <c r="H35" i="7"/>
  <c r="E86" i="7"/>
  <c r="F137" i="7"/>
  <c r="G154" i="7"/>
  <c r="H154" i="7"/>
  <c r="E18" i="7"/>
  <c r="G69" i="7"/>
  <c r="H120" i="7"/>
  <c r="J129" i="7"/>
  <c r="J133" i="7"/>
  <c r="E137" i="7"/>
  <c r="J150" i="7"/>
  <c r="J27" i="7"/>
  <c r="D35" i="7"/>
  <c r="J3" i="7"/>
  <c r="J11" i="7"/>
  <c r="D36" i="7"/>
  <c r="D44" i="7"/>
  <c r="J44" i="7" s="1"/>
  <c r="D108" i="7"/>
  <c r="D116" i="7"/>
  <c r="J83" i="7"/>
  <c r="J41" i="7"/>
  <c r="J49" i="7"/>
  <c r="D91" i="7"/>
  <c r="D99" i="7"/>
  <c r="J105" i="7"/>
  <c r="J113" i="7"/>
  <c r="J121" i="7"/>
  <c r="D155" i="7"/>
  <c r="D163" i="7"/>
  <c r="D53" i="7"/>
  <c r="D61" i="7"/>
  <c r="J61" i="7" s="1"/>
  <c r="D74" i="7"/>
  <c r="J74" i="7" s="1"/>
  <c r="D82" i="7"/>
  <c r="J82" i="7" s="1"/>
  <c r="D138" i="7"/>
  <c r="D146" i="7"/>
  <c r="J146" i="7" s="1"/>
  <c r="J75" i="7"/>
  <c r="G171" i="7" l="1"/>
  <c r="J167" i="7"/>
  <c r="G137" i="7"/>
  <c r="I120" i="7"/>
  <c r="G120" i="7"/>
  <c r="J116" i="7"/>
  <c r="J112" i="7"/>
  <c r="J91" i="7"/>
  <c r="J95" i="7"/>
  <c r="J70" i="7"/>
  <c r="J57" i="7"/>
  <c r="I69" i="7"/>
  <c r="J23" i="7"/>
  <c r="J19" i="7"/>
  <c r="G18" i="7"/>
  <c r="J18" i="7" s="1"/>
  <c r="J108" i="7"/>
  <c r="J2" i="7"/>
  <c r="E154" i="7"/>
  <c r="J99" i="7"/>
  <c r="J137" i="7"/>
  <c r="J163" i="7"/>
  <c r="I35" i="7"/>
  <c r="J35" i="7" s="1"/>
  <c r="J53" i="7"/>
  <c r="D69" i="7"/>
  <c r="J69" i="7" s="1"/>
  <c r="D171" i="7"/>
  <c r="J171" i="7" s="1"/>
  <c r="J155" i="7"/>
  <c r="D154" i="7"/>
  <c r="J138" i="7"/>
  <c r="D86" i="7"/>
  <c r="J86" i="7" s="1"/>
  <c r="D52" i="7"/>
  <c r="J52" i="7" s="1"/>
  <c r="J36" i="7"/>
  <c r="D103" i="7"/>
  <c r="J103" i="7" s="1"/>
  <c r="D120" i="7"/>
  <c r="J154" i="7" l="1"/>
  <c r="J120" i="7"/>
  <c r="I170" i="4" l="1"/>
  <c r="H170" i="4"/>
  <c r="G170" i="4"/>
  <c r="F170" i="4"/>
  <c r="E170" i="4"/>
  <c r="D170" i="4"/>
  <c r="J170" i="4" s="1"/>
  <c r="I169" i="4"/>
  <c r="H169" i="4"/>
  <c r="G169" i="4"/>
  <c r="F169" i="4"/>
  <c r="E169" i="4"/>
  <c r="D169" i="4"/>
  <c r="I168" i="4"/>
  <c r="H168" i="4"/>
  <c r="G168" i="4"/>
  <c r="G167" i="4" s="1"/>
  <c r="F168" i="4"/>
  <c r="F167" i="4" s="1"/>
  <c r="E168" i="4"/>
  <c r="D168" i="4"/>
  <c r="I166" i="4"/>
  <c r="H166" i="4"/>
  <c r="G166" i="4"/>
  <c r="F166" i="4"/>
  <c r="E166" i="4"/>
  <c r="D166" i="4"/>
  <c r="I165" i="4"/>
  <c r="H165" i="4"/>
  <c r="G165" i="4"/>
  <c r="F165" i="4"/>
  <c r="E165" i="4"/>
  <c r="D165" i="4"/>
  <c r="I164" i="4"/>
  <c r="I163" i="4" s="1"/>
  <c r="H164" i="4"/>
  <c r="G164" i="4"/>
  <c r="F164" i="4"/>
  <c r="E164" i="4"/>
  <c r="D164" i="4"/>
  <c r="I162" i="4"/>
  <c r="H162" i="4"/>
  <c r="G162" i="4"/>
  <c r="G159" i="4" s="1"/>
  <c r="F162" i="4"/>
  <c r="E162" i="4"/>
  <c r="D162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8" i="4"/>
  <c r="I155" i="4" s="1"/>
  <c r="H158" i="4"/>
  <c r="G158" i="4"/>
  <c r="F158" i="4"/>
  <c r="E158" i="4"/>
  <c r="D158" i="4"/>
  <c r="I157" i="4"/>
  <c r="H157" i="4"/>
  <c r="G157" i="4"/>
  <c r="G155" i="4" s="1"/>
  <c r="F157" i="4"/>
  <c r="E157" i="4"/>
  <c r="D157" i="4"/>
  <c r="I156" i="4"/>
  <c r="H156" i="4"/>
  <c r="G156" i="4"/>
  <c r="F156" i="4"/>
  <c r="E156" i="4"/>
  <c r="I153" i="4"/>
  <c r="I150" i="4" s="1"/>
  <c r="H153" i="4"/>
  <c r="G153" i="4"/>
  <c r="F153" i="4"/>
  <c r="E153" i="4"/>
  <c r="D153" i="4"/>
  <c r="I152" i="4"/>
  <c r="H152" i="4"/>
  <c r="G152" i="4"/>
  <c r="G150" i="4" s="1"/>
  <c r="F152" i="4"/>
  <c r="E152" i="4"/>
  <c r="D152" i="4"/>
  <c r="I151" i="4"/>
  <c r="H151" i="4"/>
  <c r="G151" i="4"/>
  <c r="F151" i="4"/>
  <c r="F150" i="4" s="1"/>
  <c r="E151" i="4"/>
  <c r="E150" i="4" s="1"/>
  <c r="D151" i="4"/>
  <c r="I149" i="4"/>
  <c r="H149" i="4"/>
  <c r="G149" i="4"/>
  <c r="F149" i="4"/>
  <c r="E149" i="4"/>
  <c r="D149" i="4"/>
  <c r="I148" i="4"/>
  <c r="I146" i="4" s="1"/>
  <c r="H148" i="4"/>
  <c r="G148" i="4"/>
  <c r="F148" i="4"/>
  <c r="E148" i="4"/>
  <c r="D148" i="4"/>
  <c r="I147" i="4"/>
  <c r="H147" i="4"/>
  <c r="H146" i="4" s="1"/>
  <c r="G147" i="4"/>
  <c r="F147" i="4"/>
  <c r="E147" i="4"/>
  <c r="D147" i="4"/>
  <c r="I145" i="4"/>
  <c r="H145" i="4"/>
  <c r="G145" i="4"/>
  <c r="F145" i="4"/>
  <c r="E145" i="4"/>
  <c r="D145" i="4"/>
  <c r="I144" i="4"/>
  <c r="H144" i="4"/>
  <c r="G144" i="4"/>
  <c r="F144" i="4"/>
  <c r="E144" i="4"/>
  <c r="D144" i="4"/>
  <c r="J144" i="4" s="1"/>
  <c r="I143" i="4"/>
  <c r="I142" i="4" s="1"/>
  <c r="H143" i="4"/>
  <c r="G143" i="4"/>
  <c r="F143" i="4"/>
  <c r="E143" i="4"/>
  <c r="D143" i="4"/>
  <c r="I141" i="4"/>
  <c r="H141" i="4"/>
  <c r="G141" i="4"/>
  <c r="G138" i="4" s="1"/>
  <c r="F141" i="4"/>
  <c r="E141" i="4"/>
  <c r="D141" i="4"/>
  <c r="I140" i="4"/>
  <c r="H140" i="4"/>
  <c r="G140" i="4"/>
  <c r="F140" i="4"/>
  <c r="E140" i="4"/>
  <c r="E138" i="4" s="1"/>
  <c r="D140" i="4"/>
  <c r="I139" i="4"/>
  <c r="H139" i="4"/>
  <c r="G139" i="4"/>
  <c r="F139" i="4"/>
  <c r="E139" i="4"/>
  <c r="I136" i="4"/>
  <c r="H136" i="4"/>
  <c r="G136" i="4"/>
  <c r="F136" i="4"/>
  <c r="E136" i="4"/>
  <c r="D136" i="4"/>
  <c r="I135" i="4"/>
  <c r="H135" i="4"/>
  <c r="G135" i="4"/>
  <c r="F135" i="4"/>
  <c r="F133" i="4" s="1"/>
  <c r="E135" i="4"/>
  <c r="D135" i="4"/>
  <c r="I134" i="4"/>
  <c r="H134" i="4"/>
  <c r="G134" i="4"/>
  <c r="F134" i="4"/>
  <c r="E134" i="4"/>
  <c r="D134" i="4"/>
  <c r="D133" i="4" s="1"/>
  <c r="I132" i="4"/>
  <c r="H132" i="4"/>
  <c r="G132" i="4"/>
  <c r="F132" i="4"/>
  <c r="E132" i="4"/>
  <c r="D132" i="4"/>
  <c r="I131" i="4"/>
  <c r="I129" i="4" s="1"/>
  <c r="H131" i="4"/>
  <c r="H129" i="4" s="1"/>
  <c r="G131" i="4"/>
  <c r="F131" i="4"/>
  <c r="E131" i="4"/>
  <c r="D131" i="4"/>
  <c r="I130" i="4"/>
  <c r="H130" i="4"/>
  <c r="G130" i="4"/>
  <c r="F130" i="4"/>
  <c r="F129" i="4" s="1"/>
  <c r="E130" i="4"/>
  <c r="D130" i="4"/>
  <c r="I128" i="4"/>
  <c r="H128" i="4"/>
  <c r="G128" i="4"/>
  <c r="F128" i="4"/>
  <c r="E128" i="4"/>
  <c r="D128" i="4"/>
  <c r="I127" i="4"/>
  <c r="H127" i="4"/>
  <c r="G127" i="4"/>
  <c r="F127" i="4"/>
  <c r="E127" i="4"/>
  <c r="D127" i="4"/>
  <c r="I126" i="4"/>
  <c r="I125" i="4" s="1"/>
  <c r="H126" i="4"/>
  <c r="H125" i="4" s="1"/>
  <c r="G126" i="4"/>
  <c r="F126" i="4"/>
  <c r="E126" i="4"/>
  <c r="D126" i="4"/>
  <c r="I124" i="4"/>
  <c r="I121" i="4" s="1"/>
  <c r="H124" i="4"/>
  <c r="G124" i="4"/>
  <c r="F124" i="4"/>
  <c r="E124" i="4"/>
  <c r="D124" i="4"/>
  <c r="I123" i="4"/>
  <c r="H123" i="4"/>
  <c r="G123" i="4"/>
  <c r="F123" i="4"/>
  <c r="E123" i="4"/>
  <c r="D123" i="4"/>
  <c r="I122" i="4"/>
  <c r="H122" i="4"/>
  <c r="G122" i="4"/>
  <c r="F122" i="4"/>
  <c r="E122" i="4"/>
  <c r="I119" i="4"/>
  <c r="H119" i="4"/>
  <c r="G119" i="4"/>
  <c r="F119" i="4"/>
  <c r="E119" i="4"/>
  <c r="D119" i="4"/>
  <c r="I118" i="4"/>
  <c r="H118" i="4"/>
  <c r="G118" i="4"/>
  <c r="F118" i="4"/>
  <c r="E118" i="4"/>
  <c r="D118" i="4"/>
  <c r="I117" i="4"/>
  <c r="H117" i="4"/>
  <c r="G117" i="4"/>
  <c r="F117" i="4"/>
  <c r="E117" i="4"/>
  <c r="D117" i="4"/>
  <c r="I115" i="4"/>
  <c r="I112" i="4" s="1"/>
  <c r="H115" i="4"/>
  <c r="G115" i="4"/>
  <c r="F115" i="4"/>
  <c r="E115" i="4"/>
  <c r="D115" i="4"/>
  <c r="I114" i="4"/>
  <c r="H114" i="4"/>
  <c r="G114" i="4"/>
  <c r="F114" i="4"/>
  <c r="E114" i="4"/>
  <c r="D114" i="4"/>
  <c r="I113" i="4"/>
  <c r="H113" i="4"/>
  <c r="G113" i="4"/>
  <c r="F113" i="4"/>
  <c r="F112" i="4" s="1"/>
  <c r="E113" i="4"/>
  <c r="D113" i="4"/>
  <c r="I111" i="4"/>
  <c r="H111" i="4"/>
  <c r="G111" i="4"/>
  <c r="F111" i="4"/>
  <c r="E111" i="4"/>
  <c r="D111" i="4"/>
  <c r="I110" i="4"/>
  <c r="I108" i="4" s="1"/>
  <c r="H110" i="4"/>
  <c r="G110" i="4"/>
  <c r="F110" i="4"/>
  <c r="E110" i="4"/>
  <c r="D110" i="4"/>
  <c r="I109" i="4"/>
  <c r="H109" i="4"/>
  <c r="G109" i="4"/>
  <c r="F109" i="4"/>
  <c r="E109" i="4"/>
  <c r="D109" i="4"/>
  <c r="I107" i="4"/>
  <c r="H107" i="4"/>
  <c r="G107" i="4"/>
  <c r="F107" i="4"/>
  <c r="E107" i="4"/>
  <c r="E104" i="4" s="1"/>
  <c r="D107" i="4"/>
  <c r="I106" i="4"/>
  <c r="H106" i="4"/>
  <c r="G106" i="4"/>
  <c r="F106" i="4"/>
  <c r="E106" i="4"/>
  <c r="D106" i="4"/>
  <c r="I105" i="4"/>
  <c r="H105" i="4"/>
  <c r="G105" i="4"/>
  <c r="F105" i="4"/>
  <c r="E105" i="4"/>
  <c r="I102" i="4"/>
  <c r="H102" i="4"/>
  <c r="G102" i="4"/>
  <c r="G99" i="4" s="1"/>
  <c r="F102" i="4"/>
  <c r="E102" i="4"/>
  <c r="D102" i="4"/>
  <c r="I101" i="4"/>
  <c r="H101" i="4"/>
  <c r="G101" i="4"/>
  <c r="F101" i="4"/>
  <c r="E101" i="4"/>
  <c r="D101" i="4"/>
  <c r="D99" i="4" s="1"/>
  <c r="I100" i="4"/>
  <c r="H100" i="4"/>
  <c r="G100" i="4"/>
  <c r="F100" i="4"/>
  <c r="E100" i="4"/>
  <c r="D100" i="4"/>
  <c r="I98" i="4"/>
  <c r="I95" i="4" s="1"/>
  <c r="H98" i="4"/>
  <c r="G98" i="4"/>
  <c r="F98" i="4"/>
  <c r="E98" i="4"/>
  <c r="D98" i="4"/>
  <c r="I97" i="4"/>
  <c r="H97" i="4"/>
  <c r="G97" i="4"/>
  <c r="G95" i="4" s="1"/>
  <c r="F97" i="4"/>
  <c r="E97" i="4"/>
  <c r="D97" i="4"/>
  <c r="I96" i="4"/>
  <c r="H96" i="4"/>
  <c r="G96" i="4"/>
  <c r="F96" i="4"/>
  <c r="E96" i="4"/>
  <c r="E95" i="4" s="1"/>
  <c r="D96" i="4"/>
  <c r="D95" i="4" s="1"/>
  <c r="I94" i="4"/>
  <c r="H94" i="4"/>
  <c r="G94" i="4"/>
  <c r="F94" i="4"/>
  <c r="E94" i="4"/>
  <c r="D94" i="4"/>
  <c r="I93" i="4"/>
  <c r="I91" i="4" s="1"/>
  <c r="H93" i="4"/>
  <c r="H91" i="4" s="1"/>
  <c r="G93" i="4"/>
  <c r="F93" i="4"/>
  <c r="E93" i="4"/>
  <c r="D93" i="4"/>
  <c r="I92" i="4"/>
  <c r="H92" i="4"/>
  <c r="G92" i="4"/>
  <c r="F92" i="4"/>
  <c r="F91" i="4" s="1"/>
  <c r="E92" i="4"/>
  <c r="D92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I87" i="4" s="1"/>
  <c r="H88" i="4"/>
  <c r="G88" i="4"/>
  <c r="F88" i="4"/>
  <c r="E88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J83" i="4" s="1"/>
  <c r="H83" i="4"/>
  <c r="G83" i="4"/>
  <c r="F83" i="4"/>
  <c r="E83" i="4"/>
  <c r="D83" i="4"/>
  <c r="I81" i="4"/>
  <c r="H81" i="4"/>
  <c r="H78" i="4" s="1"/>
  <c r="G81" i="4"/>
  <c r="G78" i="4" s="1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7" i="4"/>
  <c r="J77" i="4" s="1"/>
  <c r="H77" i="4"/>
  <c r="G77" i="4"/>
  <c r="F77" i="4"/>
  <c r="E77" i="4"/>
  <c r="D77" i="4"/>
  <c r="I76" i="4"/>
  <c r="H76" i="4"/>
  <c r="H74" i="4" s="1"/>
  <c r="G76" i="4"/>
  <c r="F76" i="4"/>
  <c r="E76" i="4"/>
  <c r="D76" i="4"/>
  <c r="I75" i="4"/>
  <c r="H75" i="4"/>
  <c r="G75" i="4"/>
  <c r="F75" i="4"/>
  <c r="F74" i="4" s="1"/>
  <c r="E75" i="4"/>
  <c r="D75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I68" i="4"/>
  <c r="H68" i="4"/>
  <c r="G68" i="4"/>
  <c r="F68" i="4"/>
  <c r="E68" i="4"/>
  <c r="E65" i="4" s="1"/>
  <c r="D68" i="4"/>
  <c r="I67" i="4"/>
  <c r="H67" i="4"/>
  <c r="G67" i="4"/>
  <c r="F67" i="4"/>
  <c r="E67" i="4"/>
  <c r="D67" i="4"/>
  <c r="I66" i="4"/>
  <c r="I65" i="4" s="1"/>
  <c r="H66" i="4"/>
  <c r="H65" i="4" s="1"/>
  <c r="G66" i="4"/>
  <c r="F66" i="4"/>
  <c r="E66" i="4"/>
  <c r="D66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0" i="4"/>
  <c r="I57" i="4" s="1"/>
  <c r="H60" i="4"/>
  <c r="H57" i="4" s="1"/>
  <c r="G60" i="4"/>
  <c r="F60" i="4"/>
  <c r="E60" i="4"/>
  <c r="D60" i="4"/>
  <c r="I59" i="4"/>
  <c r="H59" i="4"/>
  <c r="G59" i="4"/>
  <c r="G57" i="4" s="1"/>
  <c r="F59" i="4"/>
  <c r="E59" i="4"/>
  <c r="D59" i="4"/>
  <c r="I58" i="4"/>
  <c r="H58" i="4"/>
  <c r="G58" i="4"/>
  <c r="F58" i="4"/>
  <c r="E58" i="4"/>
  <c r="E57" i="4" s="1"/>
  <c r="D58" i="4"/>
  <c r="D57" i="4" s="1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F53" i="4" s="1"/>
  <c r="E54" i="4"/>
  <c r="I51" i="4"/>
  <c r="H51" i="4"/>
  <c r="G51" i="4"/>
  <c r="F51" i="4"/>
  <c r="E51" i="4"/>
  <c r="D51" i="4"/>
  <c r="J51" i="4" s="1"/>
  <c r="I50" i="4"/>
  <c r="I48" i="4" s="1"/>
  <c r="H50" i="4"/>
  <c r="G50" i="4"/>
  <c r="F50" i="4"/>
  <c r="E50" i="4"/>
  <c r="D50" i="4"/>
  <c r="I49" i="4"/>
  <c r="H49" i="4"/>
  <c r="G49" i="4"/>
  <c r="G48" i="4" s="1"/>
  <c r="F49" i="4"/>
  <c r="E49" i="4"/>
  <c r="D49" i="4"/>
  <c r="I47" i="4"/>
  <c r="H47" i="4"/>
  <c r="G47" i="4"/>
  <c r="F47" i="4"/>
  <c r="E47" i="4"/>
  <c r="E44" i="4" s="1"/>
  <c r="D47" i="4"/>
  <c r="I46" i="4"/>
  <c r="H46" i="4"/>
  <c r="G46" i="4"/>
  <c r="F46" i="4"/>
  <c r="E46" i="4"/>
  <c r="D46" i="4"/>
  <c r="I45" i="4"/>
  <c r="I44" i="4" s="1"/>
  <c r="H45" i="4"/>
  <c r="G45" i="4"/>
  <c r="F45" i="4"/>
  <c r="E45" i="4"/>
  <c r="D45" i="4"/>
  <c r="I43" i="4"/>
  <c r="H43" i="4"/>
  <c r="G43" i="4"/>
  <c r="F43" i="4"/>
  <c r="E43" i="4"/>
  <c r="D43" i="4"/>
  <c r="I42" i="4"/>
  <c r="H42" i="4"/>
  <c r="G42" i="4"/>
  <c r="F42" i="4"/>
  <c r="F40" i="4" s="1"/>
  <c r="E42" i="4"/>
  <c r="D42" i="4"/>
  <c r="I41" i="4"/>
  <c r="H41" i="4"/>
  <c r="G41" i="4"/>
  <c r="F41" i="4"/>
  <c r="E41" i="4"/>
  <c r="D41" i="4"/>
  <c r="D40" i="4" s="1"/>
  <c r="I39" i="4"/>
  <c r="I36" i="4" s="1"/>
  <c r="H39" i="4"/>
  <c r="G39" i="4"/>
  <c r="F39" i="4"/>
  <c r="E39" i="4"/>
  <c r="D39" i="4"/>
  <c r="I38" i="4"/>
  <c r="H38" i="4"/>
  <c r="G38" i="4"/>
  <c r="G36" i="4" s="1"/>
  <c r="F38" i="4"/>
  <c r="E38" i="4"/>
  <c r="D38" i="4"/>
  <c r="I37" i="4"/>
  <c r="H37" i="4"/>
  <c r="G37" i="4"/>
  <c r="F37" i="4"/>
  <c r="E37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F31" i="4" s="1"/>
  <c r="E32" i="4"/>
  <c r="D32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I27" i="4" s="1"/>
  <c r="H28" i="4"/>
  <c r="H27" i="4" s="1"/>
  <c r="G28" i="4"/>
  <c r="F28" i="4"/>
  <c r="F27" i="4" s="1"/>
  <c r="E28" i="4"/>
  <c r="D28" i="4"/>
  <c r="I26" i="4"/>
  <c r="H26" i="4"/>
  <c r="G26" i="4"/>
  <c r="F26" i="4"/>
  <c r="F23" i="4" s="1"/>
  <c r="E26" i="4"/>
  <c r="D26" i="4"/>
  <c r="I25" i="4"/>
  <c r="H25" i="4"/>
  <c r="G25" i="4"/>
  <c r="F25" i="4"/>
  <c r="E25" i="4"/>
  <c r="E23" i="4" s="1"/>
  <c r="D25" i="4"/>
  <c r="I24" i="4"/>
  <c r="H24" i="4"/>
  <c r="G24" i="4"/>
  <c r="F24" i="4"/>
  <c r="E24" i="4"/>
  <c r="D24" i="4"/>
  <c r="I22" i="4"/>
  <c r="H22" i="4"/>
  <c r="G22" i="4"/>
  <c r="F22" i="4"/>
  <c r="E22" i="4"/>
  <c r="D22" i="4"/>
  <c r="I21" i="4"/>
  <c r="H21" i="4"/>
  <c r="G21" i="4"/>
  <c r="F21" i="4"/>
  <c r="F19" i="4" s="1"/>
  <c r="E21" i="4"/>
  <c r="D21" i="4"/>
  <c r="I20" i="4"/>
  <c r="H20" i="4"/>
  <c r="G20" i="4"/>
  <c r="F20" i="4"/>
  <c r="E20" i="4"/>
  <c r="D156" i="4"/>
  <c r="D155" i="4" s="1"/>
  <c r="D139" i="4"/>
  <c r="D122" i="4"/>
  <c r="D105" i="4"/>
  <c r="D88" i="4"/>
  <c r="D71" i="4"/>
  <c r="D54" i="4"/>
  <c r="D53" i="4" s="1"/>
  <c r="D37" i="4"/>
  <c r="D20" i="4"/>
  <c r="D19" i="4" s="1"/>
  <c r="D167" i="4"/>
  <c r="E167" i="4"/>
  <c r="F163" i="4"/>
  <c r="F159" i="4"/>
  <c r="D150" i="4"/>
  <c r="E142" i="4"/>
  <c r="G142" i="4"/>
  <c r="I138" i="4"/>
  <c r="J139" i="4"/>
  <c r="J132" i="4"/>
  <c r="D129" i="4"/>
  <c r="J127" i="4"/>
  <c r="G125" i="4"/>
  <c r="H121" i="4"/>
  <c r="D112" i="4"/>
  <c r="D104" i="4"/>
  <c r="G104" i="4"/>
  <c r="I104" i="4"/>
  <c r="I99" i="4"/>
  <c r="J94" i="4"/>
  <c r="G87" i="4"/>
  <c r="G82" i="4"/>
  <c r="I78" i="4"/>
  <c r="H70" i="4"/>
  <c r="F70" i="4"/>
  <c r="G65" i="4"/>
  <c r="G53" i="4"/>
  <c r="E53" i="4"/>
  <c r="E48" i="4"/>
  <c r="G44" i="4"/>
  <c r="F36" i="4"/>
  <c r="E31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G14" i="4" s="1"/>
  <c r="F15" i="4"/>
  <c r="E15" i="4"/>
  <c r="D15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H10" i="4" s="1"/>
  <c r="G11" i="4"/>
  <c r="F11" i="4"/>
  <c r="E11" i="4"/>
  <c r="D11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F6" i="4" s="1"/>
  <c r="E7" i="4"/>
  <c r="D7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H2" i="4" s="1"/>
  <c r="G3" i="4"/>
  <c r="F3" i="4"/>
  <c r="E3" i="4"/>
  <c r="D3" i="4"/>
  <c r="J30" i="4" l="1"/>
  <c r="J33" i="4"/>
  <c r="J37" i="4"/>
  <c r="J43" i="4"/>
  <c r="J64" i="4"/>
  <c r="J68" i="4"/>
  <c r="J75" i="4"/>
  <c r="J80" i="4"/>
  <c r="J90" i="4"/>
  <c r="J98" i="4"/>
  <c r="J102" i="4"/>
  <c r="J105" i="4"/>
  <c r="J119" i="4"/>
  <c r="J123" i="4"/>
  <c r="J128" i="4"/>
  <c r="J158" i="4"/>
  <c r="J169" i="4"/>
  <c r="H6" i="4"/>
  <c r="G40" i="4"/>
  <c r="G19" i="4"/>
  <c r="I31" i="4"/>
  <c r="E61" i="4"/>
  <c r="G61" i="4"/>
  <c r="I61" i="4"/>
  <c r="I69" i="4" s="1"/>
  <c r="F78" i="4"/>
  <c r="F116" i="4"/>
  <c r="H116" i="4"/>
  <c r="E121" i="4"/>
  <c r="G121" i="4"/>
  <c r="F138" i="4"/>
  <c r="H138" i="4"/>
  <c r="E159" i="4"/>
  <c r="I167" i="4"/>
  <c r="I6" i="4"/>
  <c r="G10" i="4"/>
  <c r="E14" i="4"/>
  <c r="F14" i="4"/>
  <c r="D2" i="4"/>
  <c r="D48" i="4"/>
  <c r="D6" i="4"/>
  <c r="H14" i="4"/>
  <c r="J17" i="4"/>
  <c r="H48" i="4"/>
  <c r="E78" i="4"/>
  <c r="G2" i="4"/>
  <c r="H167" i="4"/>
  <c r="J5" i="4"/>
  <c r="D10" i="4"/>
  <c r="J13" i="4"/>
  <c r="J16" i="4"/>
  <c r="J49" i="4"/>
  <c r="I23" i="4"/>
  <c r="J89" i="4"/>
  <c r="J165" i="4"/>
  <c r="I2" i="4"/>
  <c r="E2" i="4"/>
  <c r="E18" i="4" s="1"/>
  <c r="G6" i="4"/>
  <c r="E10" i="4"/>
  <c r="J10" i="4" s="1"/>
  <c r="J12" i="4"/>
  <c r="I10" i="4"/>
  <c r="J115" i="4"/>
  <c r="F2" i="4"/>
  <c r="J9" i="4"/>
  <c r="F10" i="4"/>
  <c r="J15" i="4"/>
  <c r="D87" i="4"/>
  <c r="D103" i="4" s="1"/>
  <c r="J153" i="4"/>
  <c r="J4" i="4"/>
  <c r="E6" i="4"/>
  <c r="I14" i="4"/>
  <c r="D121" i="4"/>
  <c r="F65" i="4"/>
  <c r="J67" i="4"/>
  <c r="F87" i="4"/>
  <c r="F103" i="4" s="1"/>
  <c r="D91" i="4"/>
  <c r="F125" i="4"/>
  <c r="E146" i="4"/>
  <c r="H159" i="4"/>
  <c r="J8" i="4"/>
  <c r="I103" i="4"/>
  <c r="G18" i="4"/>
  <c r="H18" i="4"/>
  <c r="J11" i="4"/>
  <c r="J141" i="4"/>
  <c r="J20" i="4"/>
  <c r="J22" i="4"/>
  <c r="J25" i="4"/>
  <c r="G23" i="4"/>
  <c r="H36" i="4"/>
  <c r="H52" i="4" s="1"/>
  <c r="J46" i="4"/>
  <c r="J47" i="4"/>
  <c r="J63" i="4"/>
  <c r="J73" i="4"/>
  <c r="J79" i="4"/>
  <c r="H112" i="4"/>
  <c r="J124" i="4"/>
  <c r="G133" i="4"/>
  <c r="I133" i="4"/>
  <c r="I137" i="4" s="1"/>
  <c r="H150" i="4"/>
  <c r="E36" i="4"/>
  <c r="J60" i="4"/>
  <c r="H19" i="4"/>
  <c r="D23" i="4"/>
  <c r="H31" i="4"/>
  <c r="D31" i="4"/>
  <c r="E40" i="4"/>
  <c r="I40" i="4"/>
  <c r="J56" i="4"/>
  <c r="F57" i="4"/>
  <c r="J59" i="4"/>
  <c r="D61" i="4"/>
  <c r="H61" i="4"/>
  <c r="E82" i="4"/>
  <c r="J85" i="4"/>
  <c r="F95" i="4"/>
  <c r="H95" i="4"/>
  <c r="J107" i="4"/>
  <c r="J117" i="4"/>
  <c r="G116" i="4"/>
  <c r="I116" i="4"/>
  <c r="F155" i="4"/>
  <c r="F171" i="4" s="1"/>
  <c r="J157" i="4"/>
  <c r="J160" i="4"/>
  <c r="J161" i="4"/>
  <c r="J162" i="4"/>
  <c r="F61" i="4"/>
  <c r="J45" i="4"/>
  <c r="J166" i="4"/>
  <c r="H23" i="4"/>
  <c r="D27" i="4"/>
  <c r="J29" i="4"/>
  <c r="F99" i="4"/>
  <c r="J101" i="4"/>
  <c r="E108" i="4"/>
  <c r="G108" i="4"/>
  <c r="F121" i="4"/>
  <c r="J121" i="4" s="1"/>
  <c r="D125" i="4"/>
  <c r="H133" i="4"/>
  <c r="H137" i="4" s="1"/>
  <c r="J136" i="4"/>
  <c r="J164" i="4"/>
  <c r="I74" i="4"/>
  <c r="I82" i="4"/>
  <c r="J93" i="4"/>
  <c r="G31" i="4"/>
  <c r="J38" i="4"/>
  <c r="J39" i="4"/>
  <c r="H40" i="4"/>
  <c r="F44" i="4"/>
  <c r="H44" i="4"/>
  <c r="J81" i="4"/>
  <c r="F82" i="4"/>
  <c r="F86" i="4" s="1"/>
  <c r="H82" i="4"/>
  <c r="H86" i="4" s="1"/>
  <c r="G91" i="4"/>
  <c r="G103" i="4" s="1"/>
  <c r="F104" i="4"/>
  <c r="H104" i="4"/>
  <c r="E125" i="4"/>
  <c r="J131" i="4"/>
  <c r="F142" i="4"/>
  <c r="J147" i="4"/>
  <c r="D65" i="4"/>
  <c r="J55" i="4"/>
  <c r="H53" i="4"/>
  <c r="J53" i="4" s="1"/>
  <c r="J71" i="4"/>
  <c r="G70" i="4"/>
  <c r="I70" i="4"/>
  <c r="J76" i="4"/>
  <c r="G74" i="4"/>
  <c r="H87" i="4"/>
  <c r="E112" i="4"/>
  <c r="G112" i="4"/>
  <c r="G146" i="4"/>
  <c r="J149" i="4"/>
  <c r="J152" i="4"/>
  <c r="H163" i="4"/>
  <c r="J6" i="4"/>
  <c r="J3" i="4"/>
  <c r="D14" i="4"/>
  <c r="D18" i="4" s="1"/>
  <c r="J7" i="4"/>
  <c r="J21" i="4"/>
  <c r="G27" i="4"/>
  <c r="F48" i="4"/>
  <c r="J48" i="4" s="1"/>
  <c r="I53" i="4"/>
  <c r="F108" i="4"/>
  <c r="H108" i="4"/>
  <c r="J113" i="4"/>
  <c r="J118" i="4"/>
  <c r="E129" i="4"/>
  <c r="G129" i="4"/>
  <c r="J135" i="4"/>
  <c r="H142" i="4"/>
  <c r="H154" i="4" s="1"/>
  <c r="J145" i="4"/>
  <c r="F146" i="4"/>
  <c r="F154" i="4" s="1"/>
  <c r="J151" i="4"/>
  <c r="J167" i="4"/>
  <c r="G163" i="4"/>
  <c r="D163" i="4"/>
  <c r="D159" i="4"/>
  <c r="H155" i="4"/>
  <c r="H171" i="4" s="1"/>
  <c r="J148" i="4"/>
  <c r="E154" i="4"/>
  <c r="D142" i="4"/>
  <c r="J142" i="4" s="1"/>
  <c r="J143" i="4"/>
  <c r="G154" i="4"/>
  <c r="J140" i="4"/>
  <c r="E133" i="4"/>
  <c r="E116" i="4"/>
  <c r="J110" i="4"/>
  <c r="J111" i="4"/>
  <c r="J109" i="4"/>
  <c r="J100" i="4"/>
  <c r="H99" i="4"/>
  <c r="J97" i="4"/>
  <c r="J92" i="4"/>
  <c r="E87" i="4"/>
  <c r="J84" i="4"/>
  <c r="D78" i="4"/>
  <c r="E74" i="4"/>
  <c r="D70" i="4"/>
  <c r="J70" i="4" s="1"/>
  <c r="J72" i="4"/>
  <c r="E70" i="4"/>
  <c r="G69" i="4"/>
  <c r="F52" i="4"/>
  <c r="J41" i="4"/>
  <c r="J34" i="4"/>
  <c r="J28" i="4"/>
  <c r="I19" i="4"/>
  <c r="I35" i="4" s="1"/>
  <c r="J156" i="4"/>
  <c r="I52" i="4"/>
  <c r="F35" i="4"/>
  <c r="E69" i="4"/>
  <c r="J150" i="4"/>
  <c r="G171" i="4"/>
  <c r="G52" i="4"/>
  <c r="J95" i="4"/>
  <c r="I120" i="4"/>
  <c r="J104" i="4"/>
  <c r="I154" i="4"/>
  <c r="E19" i="4"/>
  <c r="J32" i="4"/>
  <c r="E91" i="4"/>
  <c r="J26" i="4"/>
  <c r="D36" i="4"/>
  <c r="J42" i="4"/>
  <c r="D44" i="4"/>
  <c r="J50" i="4"/>
  <c r="J58" i="4"/>
  <c r="J66" i="4"/>
  <c r="J106" i="4"/>
  <c r="D108" i="4"/>
  <c r="J114" i="4"/>
  <c r="D116" i="4"/>
  <c r="J122" i="4"/>
  <c r="J130" i="4"/>
  <c r="D74" i="4"/>
  <c r="J88" i="4"/>
  <c r="E155" i="4"/>
  <c r="J24" i="4"/>
  <c r="E27" i="4"/>
  <c r="D82" i="4"/>
  <c r="J96" i="4"/>
  <c r="D146" i="4"/>
  <c r="I159" i="4"/>
  <c r="I171" i="4" s="1"/>
  <c r="E163" i="4"/>
  <c r="J168" i="4"/>
  <c r="J54" i="4"/>
  <c r="J62" i="4"/>
  <c r="J126" i="4"/>
  <c r="J134" i="4"/>
  <c r="E99" i="4"/>
  <c r="D138" i="4"/>
  <c r="J23" i="4" l="1"/>
  <c r="E120" i="4"/>
  <c r="J108" i="4"/>
  <c r="F18" i="4"/>
  <c r="E103" i="4"/>
  <c r="I18" i="4"/>
  <c r="G120" i="4"/>
  <c r="F120" i="4"/>
  <c r="D35" i="4"/>
  <c r="J35" i="4" s="1"/>
  <c r="J40" i="4"/>
  <c r="J91" i="4"/>
  <c r="H120" i="4"/>
  <c r="H103" i="4"/>
  <c r="D69" i="4"/>
  <c r="J61" i="4"/>
  <c r="G35" i="4"/>
  <c r="J78" i="4"/>
  <c r="J146" i="4"/>
  <c r="J159" i="4"/>
  <c r="I86" i="4"/>
  <c r="F69" i="4"/>
  <c r="J2" i="4"/>
  <c r="J65" i="4"/>
  <c r="J129" i="4"/>
  <c r="G86" i="4"/>
  <c r="E52" i="4"/>
  <c r="F137" i="4"/>
  <c r="J112" i="4"/>
  <c r="J125" i="4"/>
  <c r="H35" i="4"/>
  <c r="J31" i="4"/>
  <c r="D137" i="4"/>
  <c r="J99" i="4"/>
  <c r="E35" i="4"/>
  <c r="J82" i="4"/>
  <c r="H69" i="4"/>
  <c r="J69" i="4" s="1"/>
  <c r="G137" i="4"/>
  <c r="J18" i="4"/>
  <c r="J44" i="4"/>
  <c r="J116" i="4"/>
  <c r="J27" i="4"/>
  <c r="J57" i="4"/>
  <c r="J87" i="4"/>
  <c r="E137" i="4"/>
  <c r="J14" i="4"/>
  <c r="J163" i="4"/>
  <c r="D171" i="4"/>
  <c r="J133" i="4"/>
  <c r="D86" i="4"/>
  <c r="J74" i="4"/>
  <c r="E86" i="4"/>
  <c r="D52" i="4"/>
  <c r="J52" i="4" s="1"/>
  <c r="J36" i="4"/>
  <c r="E171" i="4"/>
  <c r="J171" i="4" s="1"/>
  <c r="D120" i="4"/>
  <c r="J120" i="4" s="1"/>
  <c r="D154" i="4"/>
  <c r="J154" i="4" s="1"/>
  <c r="J138" i="4"/>
  <c r="J19" i="4"/>
  <c r="J155" i="4"/>
  <c r="J103" i="4"/>
  <c r="J137" i="4" l="1"/>
  <c r="J86" i="4"/>
</calcChain>
</file>

<file path=xl/sharedStrings.xml><?xml version="1.0" encoding="utf-8"?>
<sst xmlns="http://schemas.openxmlformats.org/spreadsheetml/2006/main" count="993" uniqueCount="41">
  <si>
    <t>object size categories</t>
  </si>
  <si>
    <t>no info</t>
  </si>
  <si>
    <t>&lt;1919</t>
  </si>
  <si>
    <t>1919-1945</t>
  </si>
  <si>
    <t>1946-1976</t>
  </si>
  <si>
    <t>1977-1996</t>
  </si>
  <si>
    <t>&gt;1996</t>
  </si>
  <si>
    <t>total</t>
  </si>
  <si>
    <t>no information</t>
  </si>
  <si>
    <t>&lt;1000 m³</t>
  </si>
  <si>
    <t>1000-5000 m³</t>
  </si>
  <si>
    <t>&gt;5000 m³</t>
  </si>
  <si>
    <t>residential</t>
  </si>
  <si>
    <t>service</t>
  </si>
  <si>
    <t>industrial</t>
  </si>
  <si>
    <t>unknown</t>
  </si>
  <si>
    <t>1946-1980</t>
  </si>
  <si>
    <t>1981-2000</t>
  </si>
  <si>
    <t>&gt;2000</t>
  </si>
  <si>
    <t>Total</t>
  </si>
  <si>
    <t>&gt; 5000 m³</t>
  </si>
  <si>
    <t>brickwork</t>
  </si>
  <si>
    <t>sand</t>
  </si>
  <si>
    <t>wood</t>
  </si>
  <si>
    <t>mineral wool</t>
  </si>
  <si>
    <t>polystyrene</t>
  </si>
  <si>
    <t>gypsum boards</t>
  </si>
  <si>
    <t>glass</t>
  </si>
  <si>
    <t>steel</t>
  </si>
  <si>
    <t>concrete</t>
  </si>
  <si>
    <t>Material intensities</t>
  </si>
  <si>
    <t>material</t>
  </si>
  <si>
    <t>This study</t>
  </si>
  <si>
    <t>other materials</t>
  </si>
  <si>
    <t>sand &amp; gravel</t>
  </si>
  <si>
    <t>poly- styrene</t>
  </si>
  <si>
    <r>
      <t>Gross volume GV</t>
    </r>
    <r>
      <rPr>
        <vertAlign val="subscript"/>
        <sz val="11"/>
        <color theme="1"/>
        <rFont val="Calibri"/>
        <family val="2"/>
        <scheme val="minor"/>
      </rPr>
      <t>eaves</t>
    </r>
    <r>
      <rPr>
        <sz val="11"/>
        <color theme="1"/>
        <rFont val="Calibri"/>
        <family val="2"/>
        <scheme val="minor"/>
      </rPr>
      <t xml:space="preserve"> of buildings in Vienna in m³</t>
    </r>
  </si>
  <si>
    <r>
      <t>Material intensities MI in t/m³ GV</t>
    </r>
    <r>
      <rPr>
        <vertAlign val="subscript"/>
        <sz val="11"/>
        <color theme="1"/>
        <rFont val="Calibri"/>
        <family val="2"/>
        <scheme val="minor"/>
      </rPr>
      <t>eaves</t>
    </r>
  </si>
  <si>
    <t>Kleemann et al. 2017</t>
  </si>
  <si>
    <t>SDMIneral wool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</si>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</sst>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0" fillId="2" borderId="1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/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165" fontId="2" fillId="0" borderId="14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6" xfId="0" applyNumberFormat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2" fillId="0" borderId="17" xfId="0" applyFont="1" applyBorder="1"/>
    <xf numFmtId="0" fontId="2" fillId="3" borderId="8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64" fontId="2" fillId="0" borderId="14" xfId="1" applyNumberFormat="1" applyFont="1" applyBorder="1"/>
    <xf numFmtId="164" fontId="0" fillId="0" borderId="15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3" borderId="13" xfId="1" applyNumberFormat="1" applyFont="1" applyFill="1" applyBorder="1" applyAlignment="1">
      <alignment horizontal="right"/>
    </xf>
    <xf numFmtId="164" fontId="2" fillId="3" borderId="11" xfId="1" applyNumberFormat="1" applyFont="1" applyFill="1" applyBorder="1" applyAlignment="1">
      <alignment horizontal="center"/>
    </xf>
    <xf numFmtId="164" fontId="2" fillId="3" borderId="12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0" fontId="0" fillId="0" borderId="8" xfId="0" applyFill="1" applyBorder="1" applyAlignment="1">
      <alignment horizontal="center"/>
    </xf>
    <xf numFmtId="0" fontId="0" fillId="0" borderId="20" xfId="0" applyBorder="1"/>
    <xf numFmtId="0" fontId="3" fillId="0" borderId="21" xfId="0" applyFont="1" applyBorder="1" applyAlignment="1">
      <alignment vertical="center"/>
    </xf>
    <xf numFmtId="0" fontId="0" fillId="0" borderId="22" xfId="0" applyBorder="1"/>
    <xf numFmtId="0" fontId="2" fillId="0" borderId="25" xfId="0" applyFont="1" applyBorder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14" xfId="0" applyFont="1" applyBorder="1"/>
    <xf numFmtId="0" fontId="0" fillId="0" borderId="26" xfId="0" applyBorder="1" applyAlignment="1">
      <alignment horizontal="right"/>
    </xf>
    <xf numFmtId="0" fontId="2" fillId="3" borderId="15" xfId="0" applyFont="1" applyFill="1" applyBorder="1"/>
    <xf numFmtId="0" fontId="4" fillId="0" borderId="29" xfId="0" applyFont="1" applyBorder="1" applyAlignment="1">
      <alignment vertical="center"/>
    </xf>
    <xf numFmtId="0" fontId="2" fillId="3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right"/>
    </xf>
    <xf numFmtId="0" fontId="0" fillId="2" borderId="34" xfId="0" applyFill="1" applyBorder="1" applyAlignment="1">
      <alignment horizontal="left"/>
    </xf>
    <xf numFmtId="0" fontId="0" fillId="2" borderId="24" xfId="0" applyFill="1" applyBorder="1" applyAlignment="1">
      <alignment horizontal="right"/>
    </xf>
    <xf numFmtId="164" fontId="0" fillId="2" borderId="6" xfId="1" applyNumberFormat="1" applyFont="1" applyFill="1" applyBorder="1" applyAlignment="1">
      <alignment horizontal="center"/>
    </xf>
    <xf numFmtId="164" fontId="0" fillId="2" borderId="35" xfId="1" applyNumberFormat="1" applyFont="1" applyFill="1" applyBorder="1" applyAlignment="1">
      <alignment horizontal="center"/>
    </xf>
    <xf numFmtId="164" fontId="0" fillId="2" borderId="36" xfId="1" applyNumberFormat="1" applyFont="1" applyFill="1" applyBorder="1" applyAlignment="1">
      <alignment horizontal="center"/>
    </xf>
    <xf numFmtId="164" fontId="0" fillId="2" borderId="37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0" borderId="0" xfId="1" applyNumberFormat="1" applyFont="1"/>
    <xf numFmtId="0" fontId="0" fillId="0" borderId="27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62443330947267"/>
          <c:y val="0.10689814814814814"/>
          <c:w val="0.65022011453113815"/>
          <c:h val="0.73998432487605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Results!$C$3:$C$4</c:f>
                <c:numCache>
                  <c:formatCode>General</c:formatCode>
                  <c:ptCount val="2"/>
                  <c:pt idx="0">
                    <c:v>39268796.157391042</c:v>
                  </c:pt>
                  <c:pt idx="1">
                    <c:v>61433247.903157055</c:v>
                  </c:pt>
                </c:numCache>
              </c:numRef>
            </c:plus>
            <c:minus>
              <c:numRef>
                <c:f>Results!$C$3:$C$4</c:f>
                <c:numCache>
                  <c:formatCode>General</c:formatCode>
                  <c:ptCount val="2"/>
                  <c:pt idx="0">
                    <c:v>39268796.157391042</c:v>
                  </c:pt>
                  <c:pt idx="1">
                    <c:v>61433247.903157055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Results!$A$3:$A$4</c:f>
              <c:strCache>
                <c:ptCount val="2"/>
                <c:pt idx="0">
                  <c:v>brickwork</c:v>
                </c:pt>
                <c:pt idx="1">
                  <c:v>concrete</c:v>
                </c:pt>
              </c:strCache>
            </c:strRef>
          </c:cat>
          <c:val>
            <c:numRef>
              <c:f>Results!$B$3:$B$4</c:f>
              <c:numCache>
                <c:formatCode>_-* #,##0_-;\-* #,##0_-;_-* "-"??_-;_-@_-</c:formatCode>
                <c:ptCount val="2"/>
                <c:pt idx="0">
                  <c:v>90977702.27971983</c:v>
                </c:pt>
                <c:pt idx="1">
                  <c:v>167961064.15260464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792-B856-0FD7641875C0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Results!$A$3:$A$4</c:f>
              <c:strCache>
                <c:ptCount val="2"/>
                <c:pt idx="0">
                  <c:v>brickwork</c:v>
                </c:pt>
                <c:pt idx="1">
                  <c:v>concrete</c:v>
                </c:pt>
              </c:strCache>
            </c:strRef>
          </c:cat>
          <c:val>
            <c:numRef>
              <c:f>Results!$D$3:$D$4</c:f>
              <c:numCache>
                <c:formatCode>_-* #,##0_-;\-* #,##0_-;_-* "-"??_-;_-@_-</c:formatCode>
                <c:ptCount val="2"/>
                <c:pt idx="0">
                  <c:v>180031920.40547445</c:v>
                </c:pt>
                <c:pt idx="1">
                  <c:v>149477316.85977519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C-4792-B856-0FD76418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  <c:max val="2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/>
                  <a:t>Material</a:t>
                </a:r>
                <a:r>
                  <a:rPr lang="de-AT" sz="900" baseline="0"/>
                  <a:t> stock in builgins in Vienna in [Mt]</a:t>
                </a:r>
                <a:endParaRPr lang="de-AT" sz="900"/>
              </a:p>
            </c:rich>
          </c:tx>
          <c:layout>
            <c:manualLayout>
              <c:xMode val="edge"/>
              <c:yMode val="edge"/>
              <c:x val="9.5979479837747551E-3"/>
              <c:y val="0.10335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majorUnit val="30000000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38246675392124E-2"/>
          <c:y val="0.10689814814814814"/>
          <c:w val="0.86967661597981871"/>
          <c:h val="0.74468321668124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Results!$C$5:$C$9</c:f>
                <c:numCache>
                  <c:formatCode>General</c:formatCode>
                  <c:ptCount val="5"/>
                  <c:pt idx="0">
                    <c:v>3760001.6882649222</c:v>
                  </c:pt>
                  <c:pt idx="1">
                    <c:v>4346097.4220668925</c:v>
                  </c:pt>
                  <c:pt idx="2">
                    <c:v>4820454.0631172806</c:v>
                  </c:pt>
                  <c:pt idx="3">
                    <c:v>0</c:v>
                  </c:pt>
                  <c:pt idx="4">
                    <c:v>2018235.8306762327</c:v>
                  </c:pt>
                </c:numCache>
              </c:numRef>
            </c:plus>
            <c:minus>
              <c:numRef>
                <c:f>Results!$C$5:$C$9</c:f>
                <c:numCache>
                  <c:formatCode>General</c:formatCode>
                  <c:ptCount val="5"/>
                  <c:pt idx="0">
                    <c:v>3760001.6882649222</c:v>
                  </c:pt>
                  <c:pt idx="1">
                    <c:v>4346097.4220668925</c:v>
                  </c:pt>
                  <c:pt idx="2">
                    <c:v>4820454.0631172806</c:v>
                  </c:pt>
                  <c:pt idx="3">
                    <c:v>0</c:v>
                  </c:pt>
                  <c:pt idx="4">
                    <c:v>2018235.8306762327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Results!$A$5:$A$9</c:f>
              <c:strCache>
                <c:ptCount val="5"/>
                <c:pt idx="0">
                  <c:v>sand &amp; gravel</c:v>
                </c:pt>
                <c:pt idx="1">
                  <c:v>wood</c:v>
                </c:pt>
                <c:pt idx="2">
                  <c:v>steel</c:v>
                </c:pt>
                <c:pt idx="3">
                  <c:v>other materials</c:v>
                </c:pt>
                <c:pt idx="4">
                  <c:v>gypsum boards</c:v>
                </c:pt>
              </c:strCache>
            </c:strRef>
          </c:cat>
          <c:val>
            <c:numRef>
              <c:f>Results!$B$5:$B$9</c:f>
              <c:numCache>
                <c:formatCode>_-* #,##0_-;\-* #,##0_-;_-* "-"??_-;_-@_-</c:formatCode>
                <c:ptCount val="5"/>
                <c:pt idx="0">
                  <c:v>20403068.907476395</c:v>
                </c:pt>
                <c:pt idx="1">
                  <c:v>4009056.9946861463</c:v>
                </c:pt>
                <c:pt idx="2">
                  <c:v>9055798.3861921076</c:v>
                </c:pt>
                <c:pt idx="3">
                  <c:v>0</c:v>
                </c:pt>
                <c:pt idx="4">
                  <c:v>3311486.4319023406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9A1-8342-771A2985C471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Results!$A$5:$A$9</c:f>
              <c:strCache>
                <c:ptCount val="5"/>
                <c:pt idx="0">
                  <c:v>sand &amp; gravel</c:v>
                </c:pt>
                <c:pt idx="1">
                  <c:v>wood</c:v>
                </c:pt>
                <c:pt idx="2">
                  <c:v>steel</c:v>
                </c:pt>
                <c:pt idx="3">
                  <c:v>other materials</c:v>
                </c:pt>
                <c:pt idx="4">
                  <c:v>gypsum boards</c:v>
                </c:pt>
              </c:strCache>
            </c:strRef>
          </c:cat>
          <c:val>
            <c:numRef>
              <c:f>Results!$D$5:$D$9</c:f>
              <c:numCache>
                <c:formatCode>_-* #,##0_-;\-* #,##0_-;_-* "-"??_-;_-@_-</c:formatCode>
                <c:ptCount val="5"/>
                <c:pt idx="0">
                  <c:v>26182195.017194562</c:v>
                </c:pt>
                <c:pt idx="1">
                  <c:v>7289269.3922208063</c:v>
                </c:pt>
                <c:pt idx="2">
                  <c:v>5788184.7024052888</c:v>
                </c:pt>
                <c:pt idx="3">
                  <c:v>3983784.5349098928</c:v>
                </c:pt>
                <c:pt idx="4">
                  <c:v>1336586.7987179402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9A1-8342-771A2985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  <c:max val="27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majorUnit val="3000000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0704830932710915E-2"/>
          <c:y val="2.3726305045202681E-2"/>
          <c:w val="0.8829000551473288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839960076455"/>
          <c:y val="0.1111111111111111"/>
          <c:w val="0.8212336832079743"/>
          <c:h val="0.73597039953339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This study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Results!$C$10:$C$12</c:f>
                <c:numCache>
                  <c:formatCode>General</c:formatCode>
                  <c:ptCount val="3"/>
                  <c:pt idx="0">
                    <c:v>202282.67003220387</c:v>
                  </c:pt>
                  <c:pt idx="1">
                    <c:v>278738.6152679298</c:v>
                  </c:pt>
                  <c:pt idx="2">
                    <c:v>192129.82932627643</c:v>
                  </c:pt>
                </c:numCache>
              </c:numRef>
            </c:plus>
            <c:minus>
              <c:numRef>
                <c:f>Results!$C$10:$C$12</c:f>
                <c:numCache>
                  <c:formatCode>General</c:formatCode>
                  <c:ptCount val="3"/>
                  <c:pt idx="0">
                    <c:v>202282.67003220387</c:v>
                  </c:pt>
                  <c:pt idx="1">
                    <c:v>278738.6152679298</c:v>
                  </c:pt>
                  <c:pt idx="2">
                    <c:v>192129.82932627643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Results!$A$10:$A$12</c:f>
              <c:strCache>
                <c:ptCount val="3"/>
                <c:pt idx="0">
                  <c:v>mineral wool</c:v>
                </c:pt>
                <c:pt idx="1">
                  <c:v>glass</c:v>
                </c:pt>
                <c:pt idx="2">
                  <c:v>poly- styrene</c:v>
                </c:pt>
              </c:strCache>
            </c:strRef>
          </c:cat>
          <c:val>
            <c:numRef>
              <c:f>Results!$B$10:$B$12</c:f>
              <c:numCache>
                <c:formatCode>_-* #,##0_-;\-* #,##0_-;_-* "-"??_-;_-@_-</c:formatCode>
                <c:ptCount val="3"/>
                <c:pt idx="0">
                  <c:v>210763.26607068602</c:v>
                </c:pt>
                <c:pt idx="1">
                  <c:v>595590.95010751963</c:v>
                </c:pt>
                <c:pt idx="2">
                  <c:v>273707.24574300216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42CB-A9CD-F2E04DA830A5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Kleemann et al. 2017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Results!$A$10:$A$12</c:f>
              <c:strCache>
                <c:ptCount val="3"/>
                <c:pt idx="0">
                  <c:v>mineral wool</c:v>
                </c:pt>
                <c:pt idx="1">
                  <c:v>glass</c:v>
                </c:pt>
                <c:pt idx="2">
                  <c:v>poly- styrene</c:v>
                </c:pt>
              </c:strCache>
            </c:strRef>
          </c:cat>
          <c:val>
            <c:numRef>
              <c:f>Results!$D$10:$D$12</c:f>
              <c:numCache>
                <c:formatCode>_-* #,##0_-;\-* #,##0_-;_-* "-"??_-;_-@_-</c:formatCode>
                <c:ptCount val="3"/>
                <c:pt idx="0">
                  <c:v>412039.5873395314</c:v>
                </c:pt>
                <c:pt idx="1">
                  <c:v>396240.50575369492</c:v>
                </c:pt>
                <c:pt idx="2">
             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9-42CB-A9CD-F2E04DA8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8655"/>
        <c:axId val="1367426495"/>
      </c:barChart>
      <c:catAx>
        <c:axId val="81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426495"/>
        <c:crosses val="autoZero"/>
        <c:auto val="1"/>
        <c:lblAlgn val="ctr"/>
        <c:lblOffset val="100"/>
        <c:noMultiLvlLbl val="0"/>
      </c:catAx>
      <c:valAx>
        <c:axId val="13674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98655"/>
        <c:crosses val="autoZero"/>
        <c:crossBetween val="between"/>
        <c:dispUnits>
          <c:builtInUnit val="million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169069</xdr:rowOff>
    </xdr:from>
    <xdr:to>
      <xdr:col>6</xdr:col>
      <xdr:colOff>333375</xdr:colOff>
      <xdr:row>17</xdr:row>
      <xdr:rowOff>16669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2394B0-C715-4930-8CA6-1E0EDD40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333376</xdr:colOff>
      <xdr:row>1</xdr:row>
      <xdr:rowOff>166687</xdr:rowOff>
    </xdr:from>
    <xdr:to>
      <xdr:col>10</xdr:col>
      <xdr:colOff>280988</xdr:colOff>
      <xdr:row>17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08C9BB-A2BA-4139-8241-FF22E20C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276230</xdr:colOff>
      <xdr:row>1</xdr:row>
      <xdr:rowOff>166687</xdr:rowOff>
    </xdr:from>
    <xdr:to>
      <xdr:col>12</xdr:col>
      <xdr:colOff>571500</xdr:colOff>
      <xdr:row>17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62CCF-6174-473F-85FD-EFD14FBE1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D03E-A239-472D-9BD0-04714CBF8445}">
  <dimension ref="A1:H19"/>
  <sheetViews>
    <sheetView workbookViewId="0">
      <selection activeCell="C27" sqref="C27"/>
    </sheetView>
  </sheetViews>
  <sheetFormatPr baseColWidth="10" defaultRowHeight="14.25" x14ac:dyDescent="0.45"/>
  <cols>
    <col min="1" max="1" width="19.265625" customWidth="1"/>
    <col min="2" max="8" width="14.19921875" customWidth="1"/>
  </cols>
  <sheetData>
    <row r="1" spans="1:8" ht="16.149999999999999" thickBot="1" x14ac:dyDescent="0.6">
      <c r="A1" t="s">
        <v>36</v>
      </c>
    </row>
    <row r="2" spans="1:8" ht="14.65" thickBot="1" x14ac:dyDescent="0.5">
      <c r="A2" s="60" t="s">
        <v>0</v>
      </c>
      <c r="B2" s="61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6</v>
      </c>
      <c r="H2" s="63" t="s">
        <v>7</v>
      </c>
    </row>
    <row r="3" spans="1:8" x14ac:dyDescent="0.45">
      <c r="A3" s="64" t="s">
        <v>8</v>
      </c>
      <c r="B3" s="2">
        <v>101957707.20700012</v>
      </c>
      <c r="C3" s="3">
        <v>3321292.7141699987</v>
      </c>
      <c r="D3" s="3">
        <v>1402320.1443699994</v>
      </c>
      <c r="E3" s="3">
        <v>3532750.1391100003</v>
      </c>
      <c r="F3" s="3">
        <v>4839095.1802999992</v>
      </c>
      <c r="G3" s="3">
        <v>4938092.7343700007</v>
      </c>
      <c r="H3" s="4">
        <v>119991258.11932011</v>
      </c>
    </row>
    <row r="4" spans="1:8" x14ac:dyDescent="0.45">
      <c r="A4" s="65" t="s">
        <v>9</v>
      </c>
      <c r="B4" s="5">
        <v>10873908.381370004</v>
      </c>
      <c r="C4" s="6">
        <v>414842.0395199997</v>
      </c>
      <c r="D4" s="6">
        <v>180629.84627999982</v>
      </c>
      <c r="E4" s="6">
        <v>689861.48829999974</v>
      </c>
      <c r="F4" s="6">
        <v>874885.27063000016</v>
      </c>
      <c r="G4" s="6">
        <v>720160.61637999944</v>
      </c>
      <c r="H4" s="7">
        <v>13754287.642480001</v>
      </c>
    </row>
    <row r="5" spans="1:8" x14ac:dyDescent="0.45">
      <c r="A5" s="65" t="s">
        <v>10</v>
      </c>
      <c r="B5" s="5">
        <v>24318100.311770089</v>
      </c>
      <c r="C5" s="6">
        <v>1176453.7328000001</v>
      </c>
      <c r="D5" s="6">
        <v>310415.35230999987</v>
      </c>
      <c r="E5" s="6">
        <v>1137757.2949100011</v>
      </c>
      <c r="F5" s="6">
        <v>1263645.9901699987</v>
      </c>
      <c r="G5" s="6">
        <v>1580661.8016600017</v>
      </c>
      <c r="H5" s="7">
        <v>29787034.483620089</v>
      </c>
    </row>
    <row r="6" spans="1:8" x14ac:dyDescent="0.45">
      <c r="A6" s="65" t="s">
        <v>11</v>
      </c>
      <c r="B6" s="5">
        <v>66765698.513860032</v>
      </c>
      <c r="C6" s="6">
        <v>1729996.9418499989</v>
      </c>
      <c r="D6" s="6">
        <v>911274.94577999983</v>
      </c>
      <c r="E6" s="6">
        <v>1705131.3558999994</v>
      </c>
      <c r="F6" s="6">
        <v>2700563.9195000008</v>
      </c>
      <c r="G6" s="6">
        <v>2637270.3163299998</v>
      </c>
      <c r="H6" s="7">
        <v>76449935.993220016</v>
      </c>
    </row>
    <row r="7" spans="1:8" x14ac:dyDescent="0.45">
      <c r="A7" s="64" t="s">
        <v>12</v>
      </c>
      <c r="B7" s="5">
        <v>9369903.884100005</v>
      </c>
      <c r="C7" s="6">
        <v>115858474.81626001</v>
      </c>
      <c r="D7" s="6">
        <v>21176762.212869979</v>
      </c>
      <c r="E7" s="6">
        <v>81732879.478269935</v>
      </c>
      <c r="F7" s="6">
        <v>44565071.541289985</v>
      </c>
      <c r="G7" s="6">
        <v>22462450.343159977</v>
      </c>
      <c r="H7" s="7">
        <v>295165542.27594995</v>
      </c>
    </row>
    <row r="8" spans="1:8" x14ac:dyDescent="0.45">
      <c r="A8" s="65" t="s">
        <v>9</v>
      </c>
      <c r="B8" s="5">
        <v>589394.91247000056</v>
      </c>
      <c r="C8" s="6">
        <v>4922369.0639499929</v>
      </c>
      <c r="D8" s="6">
        <v>5039962.88124</v>
      </c>
      <c r="E8" s="6">
        <v>12359380.345700001</v>
      </c>
      <c r="F8" s="6">
        <v>8827523.7152999826</v>
      </c>
      <c r="G8" s="6">
        <v>4758024.4714099793</v>
      </c>
      <c r="H8" s="7">
        <v>36496655.390069954</v>
      </c>
    </row>
    <row r="9" spans="1:8" x14ac:dyDescent="0.45">
      <c r="A9" s="65" t="s">
        <v>10</v>
      </c>
      <c r="B9" s="5">
        <v>3007365.7185300034</v>
      </c>
      <c r="C9" s="6">
        <v>43331176.569829978</v>
      </c>
      <c r="D9" s="6">
        <v>7420467.4703399949</v>
      </c>
      <c r="E9" s="6">
        <v>29665809.450019978</v>
      </c>
      <c r="F9" s="6">
        <v>17624392.502910044</v>
      </c>
      <c r="G9" s="6">
        <v>7897122.9414700149</v>
      </c>
      <c r="H9" s="7">
        <v>108946334.65310003</v>
      </c>
    </row>
    <row r="10" spans="1:8" x14ac:dyDescent="0.45">
      <c r="A10" s="65" t="s">
        <v>11</v>
      </c>
      <c r="B10" s="5">
        <v>5773143.2531000013</v>
      </c>
      <c r="C10" s="6">
        <v>67604929.182480037</v>
      </c>
      <c r="D10" s="6">
        <v>8716331.8612899873</v>
      </c>
      <c r="E10" s="6">
        <v>39707689.682549961</v>
      </c>
      <c r="F10" s="6">
        <v>18113155.323079962</v>
      </c>
      <c r="G10" s="6">
        <v>9807302.9302799832</v>
      </c>
      <c r="H10" s="7">
        <v>149722552.23277995</v>
      </c>
    </row>
    <row r="11" spans="1:8" x14ac:dyDescent="0.45">
      <c r="A11" s="66" t="s">
        <v>13</v>
      </c>
      <c r="B11" s="5">
        <v>3050597.4963699998</v>
      </c>
      <c r="C11" s="6">
        <v>35130854.222759977</v>
      </c>
      <c r="D11" s="6">
        <v>3283843.3730899999</v>
      </c>
      <c r="E11" s="6">
        <v>18693059.485910006</v>
      </c>
      <c r="F11" s="6">
        <v>40675807.905009955</v>
      </c>
      <c r="G11" s="6">
        <v>21546316.332469977</v>
      </c>
      <c r="H11" s="7">
        <v>122380478.81560992</v>
      </c>
    </row>
    <row r="12" spans="1:8" x14ac:dyDescent="0.45">
      <c r="A12" s="65" t="s">
        <v>9</v>
      </c>
      <c r="B12" s="5">
        <v>536889.51229000033</v>
      </c>
      <c r="C12" s="6">
        <v>1758311.9124700024</v>
      </c>
      <c r="D12" s="6">
        <v>440219.38661000045</v>
      </c>
      <c r="E12" s="6">
        <v>1875422.6785800026</v>
      </c>
      <c r="F12" s="6">
        <v>2468619.5394199928</v>
      </c>
      <c r="G12" s="6">
        <v>1287923.9523600021</v>
      </c>
      <c r="H12" s="7">
        <v>8367386.981730001</v>
      </c>
    </row>
    <row r="13" spans="1:8" x14ac:dyDescent="0.45">
      <c r="A13" s="65" t="s">
        <v>10</v>
      </c>
      <c r="B13" s="5">
        <v>753703.87654999993</v>
      </c>
      <c r="C13" s="6">
        <v>7260195.7619900042</v>
      </c>
      <c r="D13" s="6">
        <v>1194211.7079700001</v>
      </c>
      <c r="E13" s="6">
        <v>5770207.9421200054</v>
      </c>
      <c r="F13" s="6">
        <v>9315156.7243099958</v>
      </c>
      <c r="G13" s="6">
        <v>4722013.4778099936</v>
      </c>
      <c r="H13" s="7">
        <v>29015489.49075</v>
      </c>
    </row>
    <row r="14" spans="1:8" x14ac:dyDescent="0.45">
      <c r="A14" s="65" t="s">
        <v>11</v>
      </c>
      <c r="B14" s="5">
        <v>1760004.1075299997</v>
      </c>
      <c r="C14" s="6">
        <v>26112346.548299968</v>
      </c>
      <c r="D14" s="6">
        <v>1649412.2785099994</v>
      </c>
      <c r="E14" s="6">
        <v>11047428.865209999</v>
      </c>
      <c r="F14" s="6">
        <v>28892031.641279969</v>
      </c>
      <c r="G14" s="6">
        <v>15536378.902299982</v>
      </c>
      <c r="H14" s="7">
        <v>84997602.343129918</v>
      </c>
    </row>
    <row r="15" spans="1:8" x14ac:dyDescent="0.45">
      <c r="A15" s="66" t="s">
        <v>14</v>
      </c>
      <c r="B15" s="5">
        <v>1746003.3596900012</v>
      </c>
      <c r="C15" s="6">
        <v>5339048.555259997</v>
      </c>
      <c r="D15" s="6">
        <v>2853657.9220600002</v>
      </c>
      <c r="E15" s="6">
        <v>13943582.297190011</v>
      </c>
      <c r="F15" s="6">
        <v>19540403.791030027</v>
      </c>
      <c r="G15" s="6">
        <v>3960481.3743900005</v>
      </c>
      <c r="H15" s="7">
        <v>47383177.299620032</v>
      </c>
    </row>
    <row r="16" spans="1:8" x14ac:dyDescent="0.45">
      <c r="A16" s="65" t="s">
        <v>9</v>
      </c>
      <c r="B16" s="5">
        <v>726726.88154000079</v>
      </c>
      <c r="C16" s="6">
        <v>823314.49735000008</v>
      </c>
      <c r="D16" s="6">
        <v>343435.01466000022</v>
      </c>
      <c r="E16" s="6">
        <v>1212785.0342800003</v>
      </c>
      <c r="F16" s="6">
        <v>870619.81978000165</v>
      </c>
      <c r="G16" s="6">
        <v>194230.12645000016</v>
      </c>
      <c r="H16" s="7">
        <v>4171111.3740600031</v>
      </c>
    </row>
    <row r="17" spans="1:8" x14ac:dyDescent="0.45">
      <c r="A17" s="65" t="s">
        <v>10</v>
      </c>
      <c r="B17" s="5">
        <v>588288.06425000029</v>
      </c>
      <c r="C17" s="6">
        <v>1771691.7604299979</v>
      </c>
      <c r="D17" s="6">
        <v>682873.89188000036</v>
      </c>
      <c r="E17" s="6">
        <v>3121003.8983000014</v>
      </c>
      <c r="F17" s="6">
        <v>3828283.6482300009</v>
      </c>
      <c r="G17" s="6">
        <v>785762.28626000031</v>
      </c>
      <c r="H17" s="7">
        <v>10777903.549350001</v>
      </c>
    </row>
    <row r="18" spans="1:8" ht="14.65" thickBot="1" x14ac:dyDescent="0.5">
      <c r="A18" s="65" t="s">
        <v>11</v>
      </c>
      <c r="B18" s="68">
        <v>430988.41390000004</v>
      </c>
      <c r="C18" s="69">
        <v>2744042.2974799997</v>
      </c>
      <c r="D18" s="69">
        <v>1827349.0155199997</v>
      </c>
      <c r="E18" s="69">
        <v>9609793.3646100089</v>
      </c>
      <c r="F18" s="69">
        <v>14841500.323020022</v>
      </c>
      <c r="G18" s="69">
        <v>2980488.9616800002</v>
      </c>
      <c r="H18" s="70">
        <v>32434162.37621003</v>
      </c>
    </row>
    <row r="19" spans="1:8" ht="14.65" thickBot="1" x14ac:dyDescent="0.5">
      <c r="A19" s="67" t="s">
        <v>19</v>
      </c>
      <c r="B19" s="71">
        <v>116124211.94716014</v>
      </c>
      <c r="C19" s="72">
        <v>159649670.30844998</v>
      </c>
      <c r="D19" s="72">
        <v>28716583.652389988</v>
      </c>
      <c r="E19" s="72">
        <v>117902271.40047994</v>
      </c>
      <c r="F19" s="72">
        <v>109620378.41762997</v>
      </c>
      <c r="G19" s="72">
        <v>52907340.784389958</v>
      </c>
      <c r="H19" s="73">
        <v>584920456.51049995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340-8810-464A-9645-6F105CC83AD5}">
  <dimension ref="A1:J172"/>
  <sheetViews>
    <sheetView zoomScale="50" zoomScaleNormal="50" workbookViewId="0">
      <selection activeCell="D3" sqref="D3"/>
    </sheetView>
  </sheetViews>
  <sheetFormatPr baseColWidth="10" defaultRowHeight="14.25" x14ac:dyDescent="0.45"/>
  <cols>
    <col min="2" max="2" width="8.9296875" style="29" customWidth="1"/>
    <col min="3" max="3" width="23.06640625" customWidth="1"/>
    <col min="4" max="10" width="10" customWidth="1"/>
  </cols>
  <sheetData>
    <row r="1" spans="1:10" ht="14.65" thickBot="1" x14ac:dyDescent="0.5"/>
    <row r="2" spans="1:10" ht="16.149999999999999" thickBot="1" x14ac:dyDescent="0.6">
      <c r="A2" s="49" t="s">
        <v>37</v>
      </c>
      <c r="B2" s="50"/>
      <c r="C2" s="51"/>
      <c r="D2" s="8" t="s">
        <v>15</v>
      </c>
      <c r="E2" s="9" t="s">
        <v>2</v>
      </c>
      <c r="F2" s="9" t="s">
        <v>3</v>
      </c>
      <c r="G2" s="9" t="s">
        <v>16</v>
      </c>
      <c r="H2" s="9" t="s">
        <v>17</v>
      </c>
      <c r="I2" s="9" t="s">
        <v>18</v>
      </c>
      <c r="J2" s="10" t="s">
        <v>19</v>
      </c>
    </row>
    <row r="3" spans="1:10" x14ac:dyDescent="0.45">
      <c r="A3" s="75" t="s">
        <v>29</v>
      </c>
      <c r="B3" s="78" t="s">
        <v>1</v>
      </c>
      <c r="C3" s="52" t="s">
        <v>8</v>
      </c>
      <c r="D3" s="14">
        <v>0.25520960400067594</v>
      </c>
      <c r="E3" s="15">
        <v>0.1458204192066232</v>
      </c>
      <c r="F3" s="15">
        <v>0.47201777267189471</v>
      </c>
      <c r="G3" s="15">
        <v>0.41057299410624259</v>
      </c>
      <c r="H3" s="15">
        <v>0.47685272865556594</v>
      </c>
      <c r="I3" s="15">
        <v>0.32155025004259646</v>
      </c>
      <c r="J3" s="16">
        <v>0.34212672204452321</v>
      </c>
    </row>
    <row r="4" spans="1:10" ht="14.25" customHeight="1" x14ac:dyDescent="0.45">
      <c r="A4" s="76"/>
      <c r="B4" s="79"/>
      <c r="C4" s="53" t="s">
        <v>9</v>
      </c>
      <c r="D4" s="17">
        <v>0.22533821884250388</v>
      </c>
      <c r="E4" s="18">
        <v>0.20647043435534534</v>
      </c>
      <c r="F4" s="18">
        <v>0.80098765432098762</v>
      </c>
      <c r="G4" s="18">
        <v>0.39711897584558514</v>
      </c>
      <c r="H4" s="18">
        <v>0.33043571636741592</v>
      </c>
      <c r="I4" s="18">
        <v>0.47608327266262263</v>
      </c>
      <c r="J4" s="19">
        <v>0.33329113110305492</v>
      </c>
    </row>
    <row r="5" spans="1:10" x14ac:dyDescent="0.45">
      <c r="A5" s="76"/>
      <c r="B5" s="79"/>
      <c r="C5" s="53" t="s">
        <v>10</v>
      </c>
      <c r="D5" s="17">
        <v>0.45713047643741878</v>
      </c>
      <c r="E5" s="18">
        <v>5.6160397444996443E-2</v>
      </c>
      <c r="F5" s="18">
        <v>0.3557843350644847</v>
      </c>
      <c r="G5" s="18">
        <v>0.38214059296069869</v>
      </c>
      <c r="H5" s="18">
        <v>0.74731212095955424</v>
      </c>
      <c r="I5" s="18">
        <v>0.45092402313371105</v>
      </c>
      <c r="J5" s="19">
        <v>0.39908493924305977</v>
      </c>
    </row>
    <row r="6" spans="1:10" ht="14.65" thickBot="1" x14ac:dyDescent="0.5">
      <c r="A6" s="76"/>
      <c r="B6" s="79"/>
      <c r="C6" s="54" t="s">
        <v>20</v>
      </c>
      <c r="D6" s="20">
        <v>0.22892763067773456</v>
      </c>
      <c r="E6" s="21">
        <v>0.20384043243243241</v>
      </c>
      <c r="F6" s="21">
        <v>0.37551476623762203</v>
      </c>
      <c r="G6" s="21">
        <v>0.5077998511793026</v>
      </c>
      <c r="H6" s="21">
        <v>0.37518498091203972</v>
      </c>
      <c r="I6" s="21">
        <v>3.7643454331455772E-2</v>
      </c>
      <c r="J6" s="22">
        <v>0.27969124949261737</v>
      </c>
    </row>
    <row r="7" spans="1:10" x14ac:dyDescent="0.45">
      <c r="A7" s="76"/>
      <c r="B7" s="79" t="s">
        <v>12</v>
      </c>
      <c r="C7" s="55" t="s">
        <v>12</v>
      </c>
      <c r="D7" s="14">
        <v>0.51294588447796274</v>
      </c>
      <c r="E7" s="15">
        <v>0.16245814490104099</v>
      </c>
      <c r="F7" s="15">
        <v>0.17505966818392904</v>
      </c>
      <c r="G7" s="15">
        <v>0.55037030285511768</v>
      </c>
      <c r="H7" s="15">
        <v>0.54563167055076822</v>
      </c>
      <c r="I7" s="15">
        <v>0.55142153397538618</v>
      </c>
      <c r="J7" s="16">
        <v>0.40390575272234058</v>
      </c>
    </row>
    <row r="8" spans="1:10" ht="14.25" customHeight="1" x14ac:dyDescent="0.45">
      <c r="A8" s="76"/>
      <c r="B8" s="79"/>
      <c r="C8" s="53" t="s">
        <v>9</v>
      </c>
      <c r="D8" s="17">
        <v>0.66529569060254024</v>
      </c>
      <c r="E8" s="18">
        <v>0.25413326635919176</v>
      </c>
      <c r="F8" s="18">
        <v>0.19812154756212172</v>
      </c>
      <c r="G8" s="18">
        <v>0.67550946265067413</v>
      </c>
      <c r="H8" s="18">
        <v>0.55923673526686168</v>
      </c>
      <c r="I8" s="18">
        <v>0.43163345556024096</v>
      </c>
      <c r="J8" s="19">
        <v>0.48719428541496268</v>
      </c>
    </row>
    <row r="9" spans="1:10" x14ac:dyDescent="0.45">
      <c r="A9" s="76"/>
      <c r="B9" s="79"/>
      <c r="C9" s="53" t="s">
        <v>10</v>
      </c>
      <c r="D9" s="17">
        <v>0.39915769912066174</v>
      </c>
      <c r="E9" s="18">
        <v>0.13148027067692145</v>
      </c>
      <c r="F9" s="18">
        <v>0.18784284577530524</v>
      </c>
      <c r="G9" s="18">
        <v>0.39044818486532751</v>
      </c>
      <c r="H9" s="18">
        <v>0.58040551635992244</v>
      </c>
      <c r="I9" s="18">
        <v>0.5965525898973818</v>
      </c>
      <c r="J9" s="19">
        <v>0.35326396856530784</v>
      </c>
    </row>
    <row r="10" spans="1:10" ht="14.65" thickBot="1" x14ac:dyDescent="0.5">
      <c r="A10" s="76"/>
      <c r="B10" s="79"/>
      <c r="C10" s="54" t="s">
        <v>20</v>
      </c>
      <c r="D10" s="20">
        <v>0.49366507409432447</v>
      </c>
      <c r="E10" s="21">
        <v>0.10946667396888343</v>
      </c>
      <c r="F10" s="21">
        <v>1.112203673202034E-2</v>
      </c>
      <c r="G10" s="21">
        <v>0.32797796709715588</v>
      </c>
      <c r="H10" s="21">
        <v>0.22512740379753302</v>
      </c>
      <c r="I10" s="21">
        <v>0.48900117657201869</v>
      </c>
      <c r="J10" s="22">
        <v>0.23800471525330094</v>
      </c>
    </row>
    <row r="11" spans="1:10" x14ac:dyDescent="0.45">
      <c r="A11" s="76"/>
      <c r="B11" s="79" t="s">
        <v>13</v>
      </c>
      <c r="C11" s="55" t="s">
        <v>13</v>
      </c>
      <c r="D11" s="14">
        <v>0.3886804142713382</v>
      </c>
      <c r="E11" s="15">
        <v>0.10905923586910578</v>
      </c>
      <c r="F11" s="15">
        <v>0.56187762016291809</v>
      </c>
      <c r="G11" s="15">
        <v>0.44255040479761609</v>
      </c>
      <c r="H11" s="15">
        <v>0.38283857088971179</v>
      </c>
      <c r="I11" s="15">
        <v>0.37620776423625008</v>
      </c>
      <c r="J11" s="16">
        <v>0.34156402781422002</v>
      </c>
    </row>
    <row r="12" spans="1:10" x14ac:dyDescent="0.45">
      <c r="A12" s="76"/>
      <c r="B12" s="79"/>
      <c r="C12" s="53" t="s">
        <v>9</v>
      </c>
      <c r="D12" s="17">
        <v>0.60571274198442393</v>
      </c>
      <c r="E12" s="18">
        <v>5.8830550639981383E-2</v>
      </c>
      <c r="F12" s="18">
        <v>1.4246745399241252</v>
      </c>
      <c r="G12" s="18">
        <v>0.5020887020024335</v>
      </c>
      <c r="H12" s="18">
        <v>0.22909483226063385</v>
      </c>
      <c r="I12" s="18">
        <v>0.403707126406049</v>
      </c>
      <c r="J12" s="19">
        <v>0.40733417151527029</v>
      </c>
    </row>
    <row r="13" spans="1:10" x14ac:dyDescent="0.45">
      <c r="A13" s="76"/>
      <c r="B13" s="79"/>
      <c r="C13" s="53" t="s">
        <v>10</v>
      </c>
      <c r="D13" s="17">
        <v>0.28825320161357665</v>
      </c>
      <c r="E13" s="18">
        <v>0.12027509408504868</v>
      </c>
      <c r="F13" s="18">
        <v>0.32087309856890173</v>
      </c>
      <c r="G13" s="18">
        <v>0.28041118916143809</v>
      </c>
      <c r="H13" s="18">
        <v>0.45593777701330029</v>
      </c>
      <c r="I13" s="18">
        <v>0.33812065282482495</v>
      </c>
      <c r="J13" s="19">
        <v>0.32701862994092729</v>
      </c>
    </row>
    <row r="14" spans="1:10" ht="14.65" thickBot="1" x14ac:dyDescent="0.5">
      <c r="A14" s="76"/>
      <c r="B14" s="79"/>
      <c r="C14" s="54" t="s">
        <v>20</v>
      </c>
      <c r="D14" s="20">
        <v>0.27207529921601409</v>
      </c>
      <c r="E14" s="21">
        <v>0.14433344347697299</v>
      </c>
      <c r="F14" s="21">
        <v>0.18108974358974358</v>
      </c>
      <c r="G14" s="21">
        <v>0.36653643161452443</v>
      </c>
      <c r="H14" s="21">
        <v>0.33237534391182583</v>
      </c>
      <c r="I14" s="21">
        <v>0.34238453837990407</v>
      </c>
      <c r="J14" s="22">
        <v>0.24093271089286639</v>
      </c>
    </row>
    <row r="15" spans="1:10" x14ac:dyDescent="0.45">
      <c r="A15" s="76"/>
      <c r="B15" s="79" t="s">
        <v>14</v>
      </c>
      <c r="C15" s="55" t="s">
        <v>14</v>
      </c>
      <c r="D15" s="14">
        <v>0.24672539010868186</v>
      </c>
      <c r="E15" s="15">
        <v>0.19124449627598869</v>
      </c>
      <c r="F15" s="15">
        <v>0.25041886293260746</v>
      </c>
      <c r="G15" s="15">
        <v>0.33432248148878124</v>
      </c>
      <c r="H15" s="15">
        <v>0.15983163366633829</v>
      </c>
      <c r="I15" s="15">
        <v>0.29262262704834641</v>
      </c>
      <c r="J15" s="16">
        <v>0.24726903179087836</v>
      </c>
    </row>
    <row r="16" spans="1:10" x14ac:dyDescent="0.45">
      <c r="A16" s="76"/>
      <c r="B16" s="79"/>
      <c r="C16" s="53" t="s">
        <v>9</v>
      </c>
      <c r="D16" s="17">
        <v>0.15575077932067527</v>
      </c>
      <c r="E16" s="18">
        <v>9.5407314062839116E-2</v>
      </c>
      <c r="F16" s="18">
        <v>0.39807384139974356</v>
      </c>
      <c r="G16" s="18">
        <v>0.31810149572598034</v>
      </c>
      <c r="H16" s="18">
        <v>9.8146637485077598E-2</v>
      </c>
      <c r="I16" s="18">
        <v>0.31692000000000004</v>
      </c>
      <c r="J16" s="19">
        <v>0.22921293566679565</v>
      </c>
    </row>
    <row r="17" spans="1:10" x14ac:dyDescent="0.45">
      <c r="A17" s="76"/>
      <c r="B17" s="79"/>
      <c r="C17" s="53" t="s">
        <v>10</v>
      </c>
      <c r="D17" s="17">
        <v>0.38476151609522591</v>
      </c>
      <c r="E17" s="18">
        <v>0.33875354107648725</v>
      </c>
      <c r="F17" s="18">
        <v>0.18548967745940331</v>
      </c>
      <c r="G17" s="18">
        <v>0.27004269419017679</v>
      </c>
      <c r="H17" s="18">
        <v>0.1509454898842654</v>
      </c>
      <c r="I17" s="18">
        <v>0.32424035173424526</v>
      </c>
      <c r="J17" s="19">
        <v>0.26372070526117303</v>
      </c>
    </row>
    <row r="18" spans="1:10" ht="14.65" thickBot="1" x14ac:dyDescent="0.5">
      <c r="A18" s="76"/>
      <c r="B18" s="79"/>
      <c r="C18" s="56" t="s">
        <v>20</v>
      </c>
      <c r="D18" s="20">
        <v>0.22319463250941313</v>
      </c>
      <c r="E18" s="21">
        <v>0.21332715608888903</v>
      </c>
      <c r="F18" s="21">
        <v>8.4967276944743611E-2</v>
      </c>
      <c r="G18" s="21">
        <v>0.41482325455018654</v>
      </c>
      <c r="H18" s="21">
        <v>0.22595970173863542</v>
      </c>
      <c r="I18" s="21">
        <v>0.26466507822957014</v>
      </c>
      <c r="J18" s="22">
        <v>0.25171881119801198</v>
      </c>
    </row>
    <row r="19" spans="1:10" s="1" customFormat="1" ht="14.65" thickBot="1" x14ac:dyDescent="0.5">
      <c r="A19" s="77"/>
      <c r="B19" s="58" t="s">
        <v>7</v>
      </c>
      <c r="C19" s="57" t="s">
        <v>7</v>
      </c>
      <c r="D19" s="23"/>
      <c r="E19" s="24"/>
      <c r="F19" s="24"/>
      <c r="G19" s="24"/>
      <c r="H19" s="24"/>
      <c r="I19" s="24"/>
      <c r="J19" s="25"/>
    </row>
    <row r="20" spans="1:10" ht="14.25" customHeight="1" x14ac:dyDescent="0.45">
      <c r="A20" s="75" t="s">
        <v>28</v>
      </c>
      <c r="B20" s="78" t="s">
        <v>1</v>
      </c>
      <c r="C20" s="52" t="s">
        <v>8</v>
      </c>
      <c r="D20" s="14">
        <v>1.6354432679821219E-2</v>
      </c>
      <c r="E20" s="15">
        <v>8.4225395020850885E-3</v>
      </c>
      <c r="F20" s="15">
        <v>1.8771577707409764E-2</v>
      </c>
      <c r="G20" s="15">
        <v>9.7231867131038711E-3</v>
      </c>
      <c r="H20" s="15">
        <v>9.1836809558153223E-2</v>
      </c>
      <c r="I20" s="15">
        <v>1.9796242422781815E-2</v>
      </c>
      <c r="J20" s="16">
        <v>2.8649474208578819E-2</v>
      </c>
    </row>
    <row r="21" spans="1:10" ht="14.25" customHeight="1" x14ac:dyDescent="0.45">
      <c r="A21" s="76"/>
      <c r="B21" s="79"/>
      <c r="C21" s="53" t="s">
        <v>9</v>
      </c>
      <c r="D21" s="17">
        <v>1.6612958876063188E-2</v>
      </c>
      <c r="E21" s="18">
        <v>1.035777421646538E-2</v>
      </c>
      <c r="F21" s="18">
        <v>2.3433641975308644E-2</v>
      </c>
      <c r="G21" s="18">
        <v>1.1468531063512257E-2</v>
      </c>
      <c r="H21" s="18">
        <v>0.14829506995609937</v>
      </c>
      <c r="I21" s="18">
        <v>3.2857863963775942E-2</v>
      </c>
      <c r="J21" s="19">
        <v>4.2624176787411074E-2</v>
      </c>
    </row>
    <row r="22" spans="1:10" x14ac:dyDescent="0.45">
      <c r="A22" s="76"/>
      <c r="B22" s="79"/>
      <c r="C22" s="53" t="s">
        <v>10</v>
      </c>
      <c r="D22" s="17">
        <v>2.5376040334254221E-2</v>
      </c>
      <c r="E22" s="18">
        <v>3.9448853495581502E-3</v>
      </c>
      <c r="F22" s="18">
        <v>1.9958916204702356E-2</v>
      </c>
      <c r="G22" s="18">
        <v>4.9938579268187684E-3</v>
      </c>
      <c r="H22" s="18">
        <v>4.3445549528241534E-2</v>
      </c>
      <c r="I22" s="18">
        <v>2.6156228302140816E-2</v>
      </c>
      <c r="J22" s="19">
        <v>1.9621868665503663E-2</v>
      </c>
    </row>
    <row r="23" spans="1:10" ht="14.65" thickBot="1" x14ac:dyDescent="0.5">
      <c r="A23" s="76"/>
      <c r="B23" s="79"/>
      <c r="C23" s="54" t="s">
        <v>20</v>
      </c>
      <c r="D23" s="20">
        <v>1.1197313361999792E-2</v>
      </c>
      <c r="E23" s="21">
        <v>1.3507378378378378E-2</v>
      </c>
      <c r="F23" s="21">
        <v>1.1734836444925689E-2</v>
      </c>
      <c r="G23" s="21">
        <v>1.3945811234448924E-2</v>
      </c>
      <c r="H23" s="21">
        <v>1.9244548424138242E-2</v>
      </c>
      <c r="I23" s="21">
        <v>3.7463500242868579E-4</v>
      </c>
      <c r="J23" s="22">
        <v>1.1600262315474213E-2</v>
      </c>
    </row>
    <row r="24" spans="1:10" ht="14.25" customHeight="1" x14ac:dyDescent="0.45">
      <c r="A24" s="76"/>
      <c r="B24" s="79" t="s">
        <v>12</v>
      </c>
      <c r="C24" s="55" t="s">
        <v>12</v>
      </c>
      <c r="D24" s="14">
        <v>0.10490465673445716</v>
      </c>
      <c r="E24" s="15">
        <v>6.2285503582554368E-3</v>
      </c>
      <c r="F24" s="15">
        <v>4.0613430772213806E-3</v>
      </c>
      <c r="G24" s="15">
        <v>1.3969979051936832E-2</v>
      </c>
      <c r="H24" s="15">
        <v>3.0784785615996693E-2</v>
      </c>
      <c r="I24" s="15">
        <v>2.981324340659184E-2</v>
      </c>
      <c r="J24" s="16">
        <v>1.8405923334514743E-2</v>
      </c>
    </row>
    <row r="25" spans="1:10" ht="14.25" customHeight="1" x14ac:dyDescent="0.45">
      <c r="A25" s="76"/>
      <c r="B25" s="79"/>
      <c r="C25" s="53" t="s">
        <v>9</v>
      </c>
      <c r="D25" s="17">
        <v>3.9146973528294916E-2</v>
      </c>
      <c r="E25" s="18">
        <v>8.3765904763716103E-3</v>
      </c>
      <c r="F25" s="18">
        <v>5.0548858910425412E-3</v>
      </c>
      <c r="G25" s="18">
        <v>1.6741140361289097E-2</v>
      </c>
      <c r="H25" s="18">
        <v>2.69648685685204E-2</v>
      </c>
      <c r="I25" s="18">
        <v>2.0460964511501773E-2</v>
      </c>
      <c r="J25" s="19">
        <v>1.6731291240847438E-2</v>
      </c>
    </row>
    <row r="26" spans="1:10" x14ac:dyDescent="0.45">
      <c r="A26" s="76"/>
      <c r="B26" s="79"/>
      <c r="C26" s="53" t="s">
        <v>10</v>
      </c>
      <c r="D26" s="17">
        <v>2.2957872167251606E-2</v>
      </c>
      <c r="E26" s="18">
        <v>5.5808042958421468E-3</v>
      </c>
      <c r="F26" s="18">
        <v>3.0447827417876402E-3</v>
      </c>
      <c r="G26" s="18">
        <v>1.047462044431983E-2</v>
      </c>
      <c r="H26" s="18">
        <v>4.0829985029365023E-2</v>
      </c>
      <c r="I26" s="18">
        <v>3.3046023719997202E-2</v>
      </c>
      <c r="J26" s="19">
        <v>1.7597016854819295E-2</v>
      </c>
    </row>
    <row r="27" spans="1:10" ht="14.65" thickBot="1" x14ac:dyDescent="0.5">
      <c r="A27" s="76"/>
      <c r="B27" s="79"/>
      <c r="C27" s="54" t="s">
        <v>20</v>
      </c>
      <c r="D27" s="20">
        <v>0.17875689062114106</v>
      </c>
      <c r="E27" s="21">
        <v>4.6120431979836283E-3</v>
      </c>
      <c r="F27" s="21">
        <v>1.3320686516189476E-4</v>
      </c>
      <c r="G27" s="21">
        <v>8.8839759951446565E-3</v>
      </c>
      <c r="H27" s="21">
        <v>1.1825400793495684E-2</v>
      </c>
      <c r="I27" s="21">
        <v>2.8428995226087845E-2</v>
      </c>
      <c r="J27" s="22">
        <v>2.9278506984761362E-2</v>
      </c>
    </row>
    <row r="28" spans="1:10" x14ac:dyDescent="0.45">
      <c r="A28" s="76"/>
      <c r="B28" s="79" t="s">
        <v>13</v>
      </c>
      <c r="C28" s="55" t="s">
        <v>13</v>
      </c>
      <c r="D28" s="14">
        <v>2.2917314033148756E-2</v>
      </c>
      <c r="E28" s="15">
        <v>4.6224993537456269E-3</v>
      </c>
      <c r="F28" s="15">
        <v>1.6067384056754362E-2</v>
      </c>
      <c r="G28" s="15">
        <v>1.2830535657636699E-2</v>
      </c>
      <c r="H28" s="15">
        <v>2.7803482710550994E-2</v>
      </c>
      <c r="I28" s="15">
        <v>2.2270448005110046E-2</v>
      </c>
      <c r="J28" s="16">
        <v>1.7511247113696862E-2</v>
      </c>
    </row>
    <row r="29" spans="1:10" x14ac:dyDescent="0.45">
      <c r="A29" s="76"/>
      <c r="B29" s="79"/>
      <c r="C29" s="53" t="s">
        <v>9</v>
      </c>
      <c r="D29" s="17">
        <v>3.6113158987940409E-2</v>
      </c>
      <c r="E29" s="18">
        <v>4.6986468007244441E-3</v>
      </c>
      <c r="F29" s="18">
        <v>4.5166850257550073E-2</v>
      </c>
      <c r="G29" s="18">
        <v>1.4562901641496978E-2</v>
      </c>
      <c r="H29" s="18">
        <v>1.3238141939101488E-2</v>
      </c>
      <c r="I29" s="18">
        <v>2.3219838430518037E-2</v>
      </c>
      <c r="J29" s="19">
        <v>1.788883348456427E-2</v>
      </c>
    </row>
    <row r="30" spans="1:10" x14ac:dyDescent="0.45">
      <c r="A30" s="76"/>
      <c r="B30" s="79"/>
      <c r="C30" s="53" t="s">
        <v>10</v>
      </c>
      <c r="D30" s="17">
        <v>1.6653087577984407E-2</v>
      </c>
      <c r="E30" s="18">
        <v>2.3018112923517725E-3</v>
      </c>
      <c r="F30" s="18">
        <v>9.5513429847336913E-3</v>
      </c>
      <c r="G30" s="18">
        <v>8.3071729419872987E-3</v>
      </c>
      <c r="H30" s="18">
        <v>3.5239830407323695E-2</v>
      </c>
      <c r="I30" s="18">
        <v>2.1266266202039787E-2</v>
      </c>
      <c r="J30" s="19">
        <v>2.0145972759658331E-2</v>
      </c>
    </row>
    <row r="31" spans="1:10" ht="14.65" thickBot="1" x14ac:dyDescent="0.5">
      <c r="A31" s="76"/>
      <c r="B31" s="79"/>
      <c r="C31" s="54" t="s">
        <v>20</v>
      </c>
      <c r="D31" s="20">
        <v>1.5985695533521454E-2</v>
      </c>
      <c r="E31" s="21">
        <v>7.6406026552919464E-3</v>
      </c>
      <c r="F31" s="21">
        <v>0</v>
      </c>
      <c r="G31" s="21">
        <v>1.0424434437844986E-2</v>
      </c>
      <c r="H31" s="21">
        <v>1.9445071147490556E-2</v>
      </c>
      <c r="I31" s="21">
        <v>2.0481249909618589E-2</v>
      </c>
      <c r="J31" s="22">
        <v>1.1157282374293927E-2</v>
      </c>
    </row>
    <row r="32" spans="1:10" x14ac:dyDescent="0.45">
      <c r="A32" s="76"/>
      <c r="B32" s="79" t="s">
        <v>14</v>
      </c>
      <c r="C32" s="55" t="s">
        <v>14</v>
      </c>
      <c r="D32" s="14">
        <v>1.2171707221087109E-2</v>
      </c>
      <c r="E32" s="15">
        <v>8.1174515917659344E-3</v>
      </c>
      <c r="F32" s="15">
        <v>1.1697639015387049E-2</v>
      </c>
      <c r="G32" s="15">
        <v>9.2192428098108979E-3</v>
      </c>
      <c r="H32" s="15">
        <v>1.5811417015627417E-2</v>
      </c>
      <c r="I32" s="15">
        <v>2.177210048876076E-2</v>
      </c>
      <c r="J32" s="16">
        <v>1.2731835372833065E-2</v>
      </c>
    </row>
    <row r="33" spans="1:10" x14ac:dyDescent="0.45">
      <c r="A33" s="76"/>
      <c r="B33" s="79"/>
      <c r="C33" s="53" t="s">
        <v>9</v>
      </c>
      <c r="D33" s="17">
        <v>7.3681227480668803E-4</v>
      </c>
      <c r="E33" s="18">
        <v>1.0263157894736842E-3</v>
      </c>
      <c r="F33" s="18">
        <v>1.1623137622778942E-2</v>
      </c>
      <c r="G33" s="18">
        <v>7.1564037700976484E-3</v>
      </c>
      <c r="H33" s="18">
        <v>7.7750000000000007E-3</v>
      </c>
      <c r="I33" s="18">
        <v>2.639E-2</v>
      </c>
      <c r="J33" s="19">
        <v>8.2288526639507243E-3</v>
      </c>
    </row>
    <row r="34" spans="1:10" x14ac:dyDescent="0.45">
      <c r="A34" s="76"/>
      <c r="B34" s="79"/>
      <c r="C34" s="53" t="s">
        <v>10</v>
      </c>
      <c r="D34" s="17">
        <v>2.1834442046592014E-2</v>
      </c>
      <c r="E34" s="18">
        <v>1.5913597733711048E-2</v>
      </c>
      <c r="F34" s="18">
        <v>4.1355299595955668E-3</v>
      </c>
      <c r="G34" s="18">
        <v>8.6110311491169999E-3</v>
      </c>
      <c r="H34" s="18">
        <v>1.256405159466384E-2</v>
      </c>
      <c r="I34" s="18">
        <v>3.0582559843673668E-2</v>
      </c>
      <c r="J34" s="19">
        <v>1.3298471679508213E-2</v>
      </c>
    </row>
    <row r="35" spans="1:10" ht="14.65" thickBot="1" x14ac:dyDescent="0.5">
      <c r="A35" s="76"/>
      <c r="B35" s="79"/>
      <c r="C35" s="54" t="s">
        <v>20</v>
      </c>
      <c r="D35" s="20">
        <v>1.3057787281474866E-2</v>
      </c>
      <c r="E35" s="21">
        <v>1.1310514323085628E-2</v>
      </c>
      <c r="F35" s="21">
        <v>2.6970859912186229E-2</v>
      </c>
      <c r="G35" s="21">
        <v>1.1890293510218045E-2</v>
      </c>
      <c r="H35" s="21">
        <v>2.5471516741736623E-2</v>
      </c>
      <c r="I35" s="21">
        <v>1.5057921055684684E-2</v>
      </c>
      <c r="J35" s="22">
        <v>1.6413356885144174E-2</v>
      </c>
    </row>
    <row r="36" spans="1:10" ht="14.65" thickBot="1" x14ac:dyDescent="0.5">
      <c r="A36" s="77"/>
      <c r="B36" s="58" t="s">
        <v>7</v>
      </c>
      <c r="C36" s="57" t="s">
        <v>7</v>
      </c>
      <c r="D36" s="23"/>
      <c r="E36" s="24"/>
      <c r="F36" s="24"/>
      <c r="G36" s="24"/>
      <c r="H36" s="24"/>
      <c r="I36" s="24"/>
      <c r="J36" s="25"/>
    </row>
    <row r="37" spans="1:10" x14ac:dyDescent="0.45">
      <c r="A37" s="75" t="s">
        <v>21</v>
      </c>
      <c r="B37" s="78" t="s">
        <v>1</v>
      </c>
      <c r="C37" s="55" t="s">
        <v>8</v>
      </c>
      <c r="D37" s="14">
        <v>6.2453870802255687E-2</v>
      </c>
      <c r="E37" s="15">
        <v>0.31201035887103096</v>
      </c>
      <c r="F37" s="15">
        <v>0.27615386405585696</v>
      </c>
      <c r="G37" s="15">
        <v>9.4508217210854215E-2</v>
      </c>
      <c r="H37" s="15">
        <v>8.6706282263775511E-2</v>
      </c>
      <c r="I37" s="15">
        <v>0.19032214115307575</v>
      </c>
      <c r="J37" s="16">
        <v>0.15070473866573855</v>
      </c>
    </row>
    <row r="38" spans="1:10" ht="14.25" customHeight="1" x14ac:dyDescent="0.45">
      <c r="A38" s="76"/>
      <c r="B38" s="79"/>
      <c r="C38" s="53" t="s">
        <v>9</v>
      </c>
      <c r="D38" s="17">
        <v>6.8337453993523423E-2</v>
      </c>
      <c r="E38" s="18">
        <v>0.19183145009416194</v>
      </c>
      <c r="F38" s="18">
        <v>0.27144032921810701</v>
      </c>
      <c r="G38" s="18">
        <v>7.2747148061116609E-2</v>
      </c>
      <c r="H38" s="18">
        <v>0.1356489142102221</v>
      </c>
      <c r="I38" s="18">
        <v>0</v>
      </c>
      <c r="J38" s="19">
        <v>0.1081319124125376</v>
      </c>
    </row>
    <row r="39" spans="1:10" x14ac:dyDescent="0.45">
      <c r="A39" s="76"/>
      <c r="B39" s="79"/>
      <c r="C39" s="53" t="s">
        <v>10</v>
      </c>
      <c r="D39" s="17">
        <v>0.15794369645042838</v>
      </c>
      <c r="E39" s="18">
        <v>0.37168158221855063</v>
      </c>
      <c r="F39" s="18">
        <v>0.31848659009474833</v>
      </c>
      <c r="G39" s="18">
        <v>0.17440392954088771</v>
      </c>
      <c r="H39" s="18">
        <v>0</v>
      </c>
      <c r="I39" s="18">
        <v>0</v>
      </c>
      <c r="J39" s="19">
        <v>0.18870879001588017</v>
      </c>
    </row>
    <row r="40" spans="1:10" ht="14.65" thickBot="1" x14ac:dyDescent="0.5">
      <c r="A40" s="76"/>
      <c r="B40" s="79"/>
      <c r="C40" s="54" t="s">
        <v>20</v>
      </c>
      <c r="D40" s="20">
        <v>0</v>
      </c>
      <c r="E40" s="21">
        <v>0.43302572972972969</v>
      </c>
      <c r="F40" s="21">
        <v>0.19620194681582412</v>
      </c>
      <c r="G40" s="21">
        <v>0</v>
      </c>
      <c r="H40" s="21">
        <v>0.11329095095198675</v>
      </c>
      <c r="I40" s="21">
        <v>0.57096642345922721</v>
      </c>
      <c r="J40" s="22">
        <v>0.18764072156525252</v>
      </c>
    </row>
    <row r="41" spans="1:10" x14ac:dyDescent="0.45">
      <c r="A41" s="76"/>
      <c r="B41" s="79" t="s">
        <v>12</v>
      </c>
      <c r="C41" s="55" t="s">
        <v>12</v>
      </c>
      <c r="D41" s="14">
        <v>0</v>
      </c>
      <c r="E41" s="15">
        <v>0.33845704155497641</v>
      </c>
      <c r="F41" s="15">
        <v>0.28314484872701678</v>
      </c>
      <c r="G41" s="15">
        <v>0.22632358090230051</v>
      </c>
      <c r="H41" s="15">
        <v>0.12673593689178786</v>
      </c>
      <c r="I41" s="15">
        <v>9.284929962639088E-2</v>
      </c>
      <c r="J41" s="16">
        <v>0.2207843570926632</v>
      </c>
    </row>
    <row r="42" spans="1:10" ht="14.25" customHeight="1" x14ac:dyDescent="0.45">
      <c r="A42" s="76"/>
      <c r="B42" s="79"/>
      <c r="C42" s="53" t="s">
        <v>9</v>
      </c>
      <c r="D42" s="17">
        <v>0</v>
      </c>
      <c r="E42" s="18">
        <v>0.44047083908488283</v>
      </c>
      <c r="F42" s="18">
        <v>0.28111229622165851</v>
      </c>
      <c r="G42" s="18">
        <v>0.26856782052116784</v>
      </c>
      <c r="H42" s="18">
        <v>0.17206365785620806</v>
      </c>
      <c r="I42" s="18">
        <v>0.2833737356353096</v>
      </c>
      <c r="J42" s="19">
        <v>0.26854759360322222</v>
      </c>
    </row>
    <row r="43" spans="1:10" x14ac:dyDescent="0.45">
      <c r="A43" s="76"/>
      <c r="B43" s="79"/>
      <c r="C43" s="53" t="s">
        <v>10</v>
      </c>
      <c r="D43" s="17">
        <v>0</v>
      </c>
      <c r="E43" s="18">
        <v>0.3027718267345087</v>
      </c>
      <c r="F43" s="18">
        <v>0.28850336338835558</v>
      </c>
      <c r="G43" s="18">
        <v>0.15203616637378947</v>
      </c>
      <c r="H43" s="18">
        <v>3.6682748106219805E-2</v>
      </c>
      <c r="I43" s="18">
        <v>3.70785959256172E-2</v>
      </c>
      <c r="J43" s="19">
        <v>0.17268934855591683</v>
      </c>
    </row>
    <row r="44" spans="1:10" ht="14.65" thickBot="1" x14ac:dyDescent="0.5">
      <c r="A44" s="76"/>
      <c r="B44" s="79"/>
      <c r="C44" s="54" t="s">
        <v>20</v>
      </c>
      <c r="D44" s="20">
        <v>0</v>
      </c>
      <c r="E44" s="21">
        <v>0.2853157181274269</v>
      </c>
      <c r="F44" s="21">
        <v>0.28462313443648868</v>
      </c>
      <c r="G44" s="21">
        <v>0.22230303413416758</v>
      </c>
      <c r="H44" s="21">
        <v>0.19141512605042019</v>
      </c>
      <c r="I44" s="21">
        <v>0</v>
      </c>
      <c r="J44" s="22">
        <v>0.20424170300922642</v>
      </c>
    </row>
    <row r="45" spans="1:10" x14ac:dyDescent="0.45">
      <c r="A45" s="76"/>
      <c r="B45" s="79" t="s">
        <v>13</v>
      </c>
      <c r="C45" s="55" t="s">
        <v>13</v>
      </c>
      <c r="D45" s="14">
        <v>0</v>
      </c>
      <c r="E45" s="15">
        <v>0.31210702755683506</v>
      </c>
      <c r="F45" s="15">
        <v>0.23217017300647447</v>
      </c>
      <c r="G45" s="15">
        <v>0.12739223056158286</v>
      </c>
      <c r="H45" s="15">
        <v>1.5583178117326391E-2</v>
      </c>
      <c r="I45" s="15">
        <v>1.8295960804007996E-2</v>
      </c>
      <c r="J45" s="16">
        <v>0.12472173258249736</v>
      </c>
    </row>
    <row r="46" spans="1:10" x14ac:dyDescent="0.45">
      <c r="A46" s="76"/>
      <c r="B46" s="79"/>
      <c r="C46" s="53" t="s">
        <v>9</v>
      </c>
      <c r="D46" s="17">
        <v>0</v>
      </c>
      <c r="E46" s="18">
        <v>0.18384205877368356</v>
      </c>
      <c r="F46" s="18">
        <v>4.9698075502845475E-2</v>
      </c>
      <c r="G46" s="18">
        <v>0.19108834584237427</v>
      </c>
      <c r="H46" s="18">
        <v>1.9060164524974461E-2</v>
      </c>
      <c r="I46" s="18">
        <v>2.8023465703971118E-2</v>
      </c>
      <c r="J46" s="19">
        <v>9.5928249474012572E-2</v>
      </c>
    </row>
    <row r="47" spans="1:10" x14ac:dyDescent="0.45">
      <c r="A47" s="76"/>
      <c r="B47" s="79"/>
      <c r="C47" s="53" t="s">
        <v>10</v>
      </c>
      <c r="D47" s="17">
        <v>0</v>
      </c>
      <c r="E47" s="18">
        <v>0.33057010385498592</v>
      </c>
      <c r="F47" s="18">
        <v>0.21852834529856321</v>
      </c>
      <c r="G47" s="18">
        <v>0</v>
      </c>
      <c r="H47" s="18">
        <v>1.6319209387952418E-2</v>
      </c>
      <c r="I47" s="18">
        <v>0</v>
      </c>
      <c r="J47" s="19">
        <v>0.11021009245486689</v>
      </c>
    </row>
    <row r="48" spans="1:10" ht="14.65" thickBot="1" x14ac:dyDescent="0.5">
      <c r="A48" s="76"/>
      <c r="B48" s="79"/>
      <c r="C48" s="54" t="s">
        <v>20</v>
      </c>
      <c r="D48" s="20">
        <v>0</v>
      </c>
      <c r="E48" s="21">
        <v>0.41575456127578558</v>
      </c>
      <c r="F48" s="21">
        <v>0.44192592592592594</v>
      </c>
      <c r="G48" s="21">
        <v>0</v>
      </c>
      <c r="H48" s="21">
        <v>0</v>
      </c>
      <c r="I48" s="21">
        <v>1.5977862812171489E-2</v>
      </c>
      <c r="J48" s="22">
        <v>0.21314593407068178</v>
      </c>
    </row>
    <row r="49" spans="1:10" x14ac:dyDescent="0.45">
      <c r="A49" s="76"/>
      <c r="B49" s="79" t="s">
        <v>14</v>
      </c>
      <c r="C49" s="55" t="s">
        <v>14</v>
      </c>
      <c r="D49" s="14">
        <v>0</v>
      </c>
      <c r="E49" s="15">
        <v>0.21810339757720859</v>
      </c>
      <c r="F49" s="15">
        <v>0.15448627877937943</v>
      </c>
      <c r="G49" s="15">
        <v>0.11617838544437437</v>
      </c>
      <c r="H49" s="15">
        <v>0.13980613952313012</v>
      </c>
      <c r="I49" s="15">
        <v>3.2063812395018376E-2</v>
      </c>
      <c r="J49" s="16">
        <v>0.1168036083325831</v>
      </c>
    </row>
    <row r="50" spans="1:10" x14ac:dyDescent="0.45">
      <c r="A50" s="76"/>
      <c r="B50" s="79"/>
      <c r="C50" s="53" t="s">
        <v>9</v>
      </c>
      <c r="D50" s="17">
        <v>0</v>
      </c>
      <c r="E50" s="18">
        <v>0.18778459505074624</v>
      </c>
      <c r="F50" s="18">
        <v>0.16892370514376914</v>
      </c>
      <c r="G50" s="18">
        <v>0.31176145349903467</v>
      </c>
      <c r="H50" s="18">
        <v>0.34711500198965384</v>
      </c>
      <c r="I50" s="18">
        <v>0.12533333333333332</v>
      </c>
      <c r="J50" s="19">
        <v>0.21565028446997409</v>
      </c>
    </row>
    <row r="51" spans="1:10" x14ac:dyDescent="0.45">
      <c r="A51" s="76"/>
      <c r="B51" s="79"/>
      <c r="C51" s="53" t="s">
        <v>10</v>
      </c>
      <c r="D51" s="17">
        <v>0</v>
      </c>
      <c r="E51" s="18">
        <v>0.23488951841359773</v>
      </c>
      <c r="F51" s="18">
        <v>0.18034020653419647</v>
      </c>
      <c r="G51" s="18">
        <v>0</v>
      </c>
      <c r="H51" s="18">
        <v>0</v>
      </c>
      <c r="I51" s="18">
        <v>0</v>
      </c>
      <c r="J51" s="19">
        <v>7.4446241435248833E-2</v>
      </c>
    </row>
    <row r="52" spans="1:10" ht="14.65" thickBot="1" x14ac:dyDescent="0.5">
      <c r="A52" s="76"/>
      <c r="B52" s="79"/>
      <c r="C52" s="54" t="s">
        <v>20</v>
      </c>
      <c r="D52" s="20">
        <v>0</v>
      </c>
      <c r="E52" s="21">
        <v>0.24002913968547643</v>
      </c>
      <c r="F52" s="21">
        <v>7.3903570540965954E-2</v>
      </c>
      <c r="G52" s="21">
        <v>3.6773702834088429E-2</v>
      </c>
      <c r="H52" s="21">
        <v>2.4003468181714471E-3</v>
      </c>
      <c r="I52" s="21">
        <v>1.4609581233701011E-3</v>
      </c>
      <c r="J52" s="22">
        <v>5.7748351405743525E-2</v>
      </c>
    </row>
    <row r="53" spans="1:10" ht="14.65" thickBot="1" x14ac:dyDescent="0.5">
      <c r="A53" s="77"/>
      <c r="B53" s="58" t="s">
        <v>7</v>
      </c>
      <c r="C53" s="57" t="s">
        <v>7</v>
      </c>
      <c r="D53" s="23"/>
      <c r="E53" s="24"/>
      <c r="F53" s="24"/>
      <c r="G53" s="24"/>
      <c r="H53" s="24"/>
      <c r="I53" s="24"/>
      <c r="J53" s="25"/>
    </row>
    <row r="54" spans="1:10" x14ac:dyDescent="0.45">
      <c r="A54" s="75" t="s">
        <v>22</v>
      </c>
      <c r="B54" s="78" t="s">
        <v>1</v>
      </c>
      <c r="C54" s="55" t="s">
        <v>8</v>
      </c>
      <c r="D54" s="14">
        <v>3.3117220893051698E-2</v>
      </c>
      <c r="E54" s="15">
        <v>3.5265583859456322E-2</v>
      </c>
      <c r="F54" s="15">
        <v>4.15286853357772E-2</v>
      </c>
      <c r="G54" s="15">
        <v>4.2384224421616525E-2</v>
      </c>
      <c r="H54" s="15">
        <v>4.2267788336774692E-2</v>
      </c>
      <c r="I54" s="15">
        <v>2.3531790744548101E-2</v>
      </c>
      <c r="J54" s="16">
        <v>3.7058996142774865E-2</v>
      </c>
    </row>
    <row r="55" spans="1:10" ht="14.25" customHeight="1" x14ac:dyDescent="0.45">
      <c r="A55" s="76"/>
      <c r="B55" s="79"/>
      <c r="C55" s="53" t="s">
        <v>9</v>
      </c>
      <c r="D55" s="17">
        <v>3.5669893097925141E-2</v>
      </c>
      <c r="E55" s="18">
        <v>3.1920563200246735E-2</v>
      </c>
      <c r="F55" s="18">
        <v>6.5699588477366261E-2</v>
      </c>
      <c r="G55" s="18">
        <v>3.5101316480786723E-2</v>
      </c>
      <c r="H55" s="18">
        <v>3.7018180588831044E-2</v>
      </c>
      <c r="I55" s="18">
        <v>1.261080926508436E-2</v>
      </c>
      <c r="J55" s="19">
        <v>3.5790632056094875E-2</v>
      </c>
    </row>
    <row r="56" spans="1:10" x14ac:dyDescent="0.45">
      <c r="A56" s="76"/>
      <c r="B56" s="79"/>
      <c r="C56" s="53" t="s">
        <v>10</v>
      </c>
      <c r="D56" s="17">
        <v>5.3243574051407588E-2</v>
      </c>
      <c r="E56" s="18">
        <v>4.0382543858808587E-2</v>
      </c>
      <c r="F56" s="18">
        <v>4.1170966070705098E-2</v>
      </c>
      <c r="G56" s="18">
        <v>5.2956738691562442E-2</v>
      </c>
      <c r="H56" s="18">
        <v>5.4357633862176846E-2</v>
      </c>
      <c r="I56" s="18">
        <v>3.3775385728602031E-2</v>
      </c>
      <c r="J56" s="19">
        <v>4.6475472474651558E-2</v>
      </c>
    </row>
    <row r="57" spans="1:10" ht="14.65" thickBot="1" x14ac:dyDescent="0.5">
      <c r="A57" s="76"/>
      <c r="B57" s="79"/>
      <c r="C57" s="54" t="s">
        <v>20</v>
      </c>
      <c r="D57" s="20">
        <v>1.6672363801690144E-2</v>
      </c>
      <c r="E57" s="21">
        <v>3.1721705179170973E-2</v>
      </c>
      <c r="F57" s="21">
        <v>1.8073220724332342E-2</v>
      </c>
      <c r="G57" s="21">
        <v>4.3087919704214106E-2</v>
      </c>
      <c r="H57" s="21">
        <v>3.3836920529801327E-2</v>
      </c>
      <c r="I57" s="21">
        <v>2.420917723995791E-2</v>
      </c>
      <c r="J57" s="22">
        <v>2.6324810140122421E-2</v>
      </c>
    </row>
    <row r="58" spans="1:10" x14ac:dyDescent="0.45">
      <c r="A58" s="76"/>
      <c r="B58" s="79" t="s">
        <v>12</v>
      </c>
      <c r="C58" s="55" t="s">
        <v>12</v>
      </c>
      <c r="D58" s="14">
        <v>3.9679585236629185E-2</v>
      </c>
      <c r="E58" s="15">
        <v>4.8838909944011882E-2</v>
      </c>
      <c r="F58" s="15">
        <v>4.9339859356027943E-2</v>
      </c>
      <c r="G58" s="15">
        <v>5.1709011456789328E-2</v>
      </c>
      <c r="H58" s="15">
        <v>4.8371787510887533E-2</v>
      </c>
      <c r="I58" s="15">
        <v>4.7419005581229461E-2</v>
      </c>
      <c r="J58" s="16">
        <v>4.9207142824589198E-2</v>
      </c>
    </row>
    <row r="59" spans="1:10" ht="14.25" customHeight="1" x14ac:dyDescent="0.45">
      <c r="A59" s="76"/>
      <c r="B59" s="79"/>
      <c r="C59" s="53" t="s">
        <v>9</v>
      </c>
      <c r="D59" s="17">
        <v>4.0566785572730878E-2</v>
      </c>
      <c r="E59" s="18">
        <v>7.4395656520567552E-2</v>
      </c>
      <c r="F59" s="18">
        <v>5.2892449167861531E-2</v>
      </c>
      <c r="G59" s="18">
        <v>6.0434868793770552E-2</v>
      </c>
      <c r="H59" s="18">
        <v>5.2393403302017902E-2</v>
      </c>
      <c r="I59" s="18">
        <v>6.3760370885942691E-2</v>
      </c>
      <c r="J59" s="19">
        <v>5.9097448103328967E-2</v>
      </c>
    </row>
    <row r="60" spans="1:10" x14ac:dyDescent="0.45">
      <c r="A60" s="76"/>
      <c r="B60" s="79"/>
      <c r="C60" s="53" t="s">
        <v>10</v>
      </c>
      <c r="D60" s="17">
        <v>3.3158067129829161E-2</v>
      </c>
      <c r="E60" s="18">
        <v>3.9465063063689659E-2</v>
      </c>
      <c r="F60" s="18">
        <v>4.7663589258009911E-2</v>
      </c>
      <c r="G60" s="18">
        <v>3.8509601881686437E-2</v>
      </c>
      <c r="H60" s="18">
        <v>4.4691928399183199E-2</v>
      </c>
      <c r="I60" s="18">
        <v>4.2960164403561783E-2</v>
      </c>
      <c r="J60" s="19">
        <v>4.1170326504057386E-2</v>
      </c>
    </row>
    <row r="61" spans="1:10" ht="14.65" thickBot="1" x14ac:dyDescent="0.5">
      <c r="A61" s="76"/>
      <c r="B61" s="79"/>
      <c r="C61" s="54" t="s">
        <v>20</v>
      </c>
      <c r="D61" s="20">
        <v>4.2496744121978347E-2</v>
      </c>
      <c r="E61" s="21">
        <v>3.7608532501135966E-2</v>
      </c>
      <c r="F61" s="21">
        <v>3.1376860681062546E-2</v>
      </c>
      <c r="G61" s="21">
        <v>4.3370336613516663E-2</v>
      </c>
      <c r="H61" s="21">
        <v>3.0405662609522863E-2</v>
      </c>
      <c r="I61" s="21">
        <v>3.5559638494388722E-2</v>
      </c>
      <c r="J61" s="22">
        <v>3.7852636392453926E-2</v>
      </c>
    </row>
    <row r="62" spans="1:10" x14ac:dyDescent="0.45">
      <c r="A62" s="76"/>
      <c r="B62" s="79" t="s">
        <v>13</v>
      </c>
      <c r="C62" s="55" t="s">
        <v>13</v>
      </c>
      <c r="D62" s="14">
        <v>2.5264716594306746E-2</v>
      </c>
      <c r="E62" s="15">
        <v>3.5867138390569361E-2</v>
      </c>
      <c r="F62" s="15">
        <v>4.5560740293566764E-2</v>
      </c>
      <c r="G62" s="15">
        <v>3.0672827049003527E-2</v>
      </c>
      <c r="H62" s="15">
        <v>2.6307323836715343E-2</v>
      </c>
      <c r="I62" s="15">
        <v>2.2731142959295174E-2</v>
      </c>
      <c r="J62" s="16">
        <v>3.0469366343313098E-2</v>
      </c>
    </row>
    <row r="63" spans="1:10" x14ac:dyDescent="0.45">
      <c r="A63" s="76"/>
      <c r="B63" s="79"/>
      <c r="C63" s="53" t="s">
        <v>9</v>
      </c>
      <c r="D63" s="17">
        <v>2.9064789768101479E-2</v>
      </c>
      <c r="E63" s="18">
        <v>3.0457060608293469E-2</v>
      </c>
      <c r="F63" s="18">
        <v>6.8834441113862457E-2</v>
      </c>
      <c r="G63" s="18">
        <v>3.139664733990899E-2</v>
      </c>
      <c r="H63" s="18">
        <v>1.9176518587268321E-2</v>
      </c>
      <c r="I63" s="18">
        <v>2.2769650281148756E-2</v>
      </c>
      <c r="J63" s="19">
        <v>2.896657243455502E-2</v>
      </c>
    </row>
    <row r="64" spans="1:10" x14ac:dyDescent="0.45">
      <c r="A64" s="76"/>
      <c r="B64" s="79"/>
      <c r="C64" s="53" t="s">
        <v>10</v>
      </c>
      <c r="D64" s="17">
        <v>2.2712292047735547E-2</v>
      </c>
      <c r="E64" s="18">
        <v>3.9159829832607733E-2</v>
      </c>
      <c r="F64" s="18">
        <v>3.6563145357837619E-2</v>
      </c>
      <c r="G64" s="18">
        <v>2.4122737930755145E-2</v>
      </c>
      <c r="H64" s="18">
        <v>2.9958744141726824E-2</v>
      </c>
      <c r="I64" s="18">
        <v>2.0307796917132973E-2</v>
      </c>
      <c r="J64" s="19">
        <v>3.0995731932408861E-2</v>
      </c>
    </row>
    <row r="65" spans="1:10" ht="14.65" thickBot="1" x14ac:dyDescent="0.5">
      <c r="A65" s="76"/>
      <c r="B65" s="79"/>
      <c r="C65" s="54" t="s">
        <v>20</v>
      </c>
      <c r="D65" s="20">
        <v>2.4017067967083208E-2</v>
      </c>
      <c r="E65" s="21">
        <v>3.6886960916794061E-2</v>
      </c>
      <c r="F65" s="21">
        <v>4.0282229344729352E-2</v>
      </c>
      <c r="G65" s="21">
        <v>3.4327635003630064E-2</v>
      </c>
      <c r="H65" s="21">
        <v>2.2139797449976035E-2</v>
      </c>
      <c r="I65" s="21">
        <v>2.7423805756205247E-2</v>
      </c>
      <c r="J65" s="22">
        <v>3.2356427284000767E-2</v>
      </c>
    </row>
    <row r="66" spans="1:10" x14ac:dyDescent="0.45">
      <c r="A66" s="76"/>
      <c r="B66" s="79" t="s">
        <v>14</v>
      </c>
      <c r="C66" s="55" t="s">
        <v>14</v>
      </c>
      <c r="D66" s="14">
        <v>2.3471993302337634E-2</v>
      </c>
      <c r="E66" s="15">
        <v>3.8031771565974447E-2</v>
      </c>
      <c r="F66" s="15">
        <v>2.9137698277727858E-2</v>
      </c>
      <c r="G66" s="15">
        <v>3.2113827912497429E-2</v>
      </c>
      <c r="H66" s="15">
        <v>2.4212513995031468E-2</v>
      </c>
      <c r="I66" s="15">
        <v>1.9747729559589908E-2</v>
      </c>
      <c r="J66" s="16">
        <v>2.8361095797115987E-2</v>
      </c>
    </row>
    <row r="67" spans="1:10" x14ac:dyDescent="0.45">
      <c r="A67" s="76"/>
      <c r="B67" s="79"/>
      <c r="C67" s="53" t="s">
        <v>9</v>
      </c>
      <c r="D67" s="17">
        <v>2.7272849952093711E-2</v>
      </c>
      <c r="E67" s="18">
        <v>3.570587140783886E-2</v>
      </c>
      <c r="F67" s="18">
        <v>2.5478721146417867E-2</v>
      </c>
      <c r="G67" s="18">
        <v>5.9463871313890138E-2</v>
      </c>
      <c r="H67" s="18">
        <v>3.3534001708879949E-2</v>
      </c>
      <c r="I67" s="18">
        <v>1.5958333333333335E-2</v>
      </c>
      <c r="J67" s="19">
        <v>3.5159611443948066E-2</v>
      </c>
    </row>
    <row r="68" spans="1:10" x14ac:dyDescent="0.45">
      <c r="A68" s="76"/>
      <c r="B68" s="79"/>
      <c r="C68" s="53" t="s">
        <v>10</v>
      </c>
      <c r="D68" s="17">
        <v>3.6885878489326764E-2</v>
      </c>
      <c r="E68" s="18">
        <v>6.1504233878385474E-2</v>
      </c>
      <c r="F68" s="18">
        <v>4.2747017381966894E-2</v>
      </c>
      <c r="G68" s="18">
        <v>1.7995132225187668E-2</v>
      </c>
      <c r="H68" s="18">
        <v>1.7701799334452397E-2</v>
      </c>
      <c r="I68" s="18">
        <v>2.1739130434782608E-2</v>
      </c>
      <c r="J68" s="19">
        <v>3.2414417668907042E-2</v>
      </c>
    </row>
    <row r="69" spans="1:10" ht="14.65" thickBot="1" x14ac:dyDescent="0.5">
      <c r="A69" s="76"/>
      <c r="B69" s="79"/>
      <c r="C69" s="54" t="s">
        <v>20</v>
      </c>
      <c r="D69" s="20">
        <v>1.4864622383965027E-2</v>
      </c>
      <c r="E69" s="21">
        <v>2.8621440567904523E-2</v>
      </c>
      <c r="F69" s="21">
        <v>9.2370143318697712E-3</v>
      </c>
      <c r="G69" s="21">
        <v>1.88824801984145E-2</v>
      </c>
      <c r="H69" s="21">
        <v>1.814638361147252E-2</v>
      </c>
      <c r="I69" s="21">
        <v>2.0646727235121842E-2</v>
      </c>
      <c r="J69" s="22">
        <v>1.9232756575056964E-2</v>
      </c>
    </row>
    <row r="70" spans="1:10" ht="14.65" thickBot="1" x14ac:dyDescent="0.5">
      <c r="A70" s="77"/>
      <c r="B70" s="58" t="s">
        <v>7</v>
      </c>
      <c r="C70" s="57" t="s">
        <v>7</v>
      </c>
      <c r="D70" s="23"/>
      <c r="E70" s="24"/>
      <c r="F70" s="24"/>
      <c r="G70" s="24"/>
      <c r="H70" s="24"/>
      <c r="I70" s="24"/>
      <c r="J70" s="25"/>
    </row>
    <row r="71" spans="1:10" x14ac:dyDescent="0.45">
      <c r="A71" s="75" t="s">
        <v>23</v>
      </c>
      <c r="B71" s="78" t="s">
        <v>1</v>
      </c>
      <c r="C71" s="55" t="s">
        <v>8</v>
      </c>
      <c r="D71" s="14">
        <v>4.8233134797255276E-3</v>
      </c>
      <c r="E71" s="15">
        <v>1.4257197304723723E-2</v>
      </c>
      <c r="F71" s="15">
        <v>1.1565344173067581E-2</v>
      </c>
      <c r="G71" s="15">
        <v>1.24974349081158E-2</v>
      </c>
      <c r="H71" s="15">
        <v>6.7736025101147708E-3</v>
      </c>
      <c r="I71" s="15">
        <v>5.0747449800419156E-3</v>
      </c>
      <c r="J71" s="16">
        <v>8.9682603282250743E-3</v>
      </c>
    </row>
    <row r="72" spans="1:10" ht="14.25" customHeight="1" x14ac:dyDescent="0.45">
      <c r="A72" s="76"/>
      <c r="B72" s="79"/>
      <c r="C72" s="53" t="s">
        <v>9</v>
      </c>
      <c r="D72" s="17">
        <v>7.717301567560844E-3</v>
      </c>
      <c r="E72" s="18">
        <v>4.1666666666666666E-3</v>
      </c>
      <c r="F72" s="18">
        <v>3.0123456790123456E-2</v>
      </c>
      <c r="G72" s="18">
        <v>9.0536185174333421E-3</v>
      </c>
      <c r="H72" s="18">
        <v>1.3547205020229542E-2</v>
      </c>
      <c r="I72" s="18">
        <v>0</v>
      </c>
      <c r="J72" s="19">
        <v>9.6563845716166434E-3</v>
      </c>
    </row>
    <row r="73" spans="1:10" x14ac:dyDescent="0.45">
      <c r="A73" s="76"/>
      <c r="B73" s="79"/>
      <c r="C73" s="53" t="s">
        <v>10</v>
      </c>
      <c r="D73" s="17">
        <v>0</v>
      </c>
      <c r="E73" s="18">
        <v>3.0827677946493996E-2</v>
      </c>
      <c r="F73" s="18">
        <v>6.2985356112713557E-3</v>
      </c>
      <c r="G73" s="18">
        <v>2.2595281859163829E-2</v>
      </c>
      <c r="H73" s="18">
        <v>0</v>
      </c>
      <c r="I73" s="18">
        <v>0</v>
      </c>
      <c r="J73" s="19">
        <v>1.1944299083385837E-2</v>
      </c>
    </row>
    <row r="74" spans="1:10" ht="14.65" thickBot="1" x14ac:dyDescent="0.5">
      <c r="A74" s="76"/>
      <c r="B74" s="79"/>
      <c r="C74" s="54" t="s">
        <v>20</v>
      </c>
      <c r="D74" s="20">
        <v>0</v>
      </c>
      <c r="E74" s="21">
        <v>1.2972972972972972E-3</v>
      </c>
      <c r="F74" s="21">
        <v>3.5408486796041591E-3</v>
      </c>
      <c r="G74" s="21">
        <v>2.6331901780671141E-3</v>
      </c>
      <c r="H74" s="21">
        <v>0</v>
      </c>
      <c r="I74" s="21">
        <v>1.5224234940125748E-2</v>
      </c>
      <c r="J74" s="22">
        <v>3.2422244421563312E-3</v>
      </c>
    </row>
    <row r="75" spans="1:10" x14ac:dyDescent="0.45">
      <c r="A75" s="76"/>
      <c r="B75" s="79" t="s">
        <v>12</v>
      </c>
      <c r="C75" s="55" t="s">
        <v>12</v>
      </c>
      <c r="D75" s="14">
        <v>4.8146964986245171E-4</v>
      </c>
      <c r="E75" s="15">
        <v>1.6789649605643341E-2</v>
      </c>
      <c r="F75" s="15">
        <v>1.3036828327303109E-2</v>
      </c>
      <c r="G75" s="15">
        <v>8.0862191666835111E-3</v>
      </c>
      <c r="H75" s="15">
        <v>7.7886714576108238E-3</v>
      </c>
      <c r="I75" s="15">
        <v>3.0804421553582268E-3</v>
      </c>
      <c r="J75" s="16">
        <v>1.0113553247848484E-2</v>
      </c>
    </row>
    <row r="76" spans="1:10" ht="14.25" customHeight="1" x14ac:dyDescent="0.45">
      <c r="A76" s="76"/>
      <c r="B76" s="79"/>
      <c r="C76" s="53" t="s">
        <v>9</v>
      </c>
      <c r="D76" s="17">
        <v>0</v>
      </c>
      <c r="E76" s="18">
        <v>1.2042806394168392E-2</v>
      </c>
      <c r="F76" s="18">
        <v>1.5700750168659777E-2</v>
      </c>
      <c r="G76" s="18">
        <v>1.1928252992523853E-2</v>
      </c>
      <c r="H76" s="18">
        <v>1.056049786198872E-2</v>
      </c>
      <c r="I76" s="18">
        <v>7.4839974194254562E-3</v>
      </c>
      <c r="J76" s="19">
        <v>1.1800995086504912E-2</v>
      </c>
    </row>
    <row r="77" spans="1:10" x14ac:dyDescent="0.45">
      <c r="A77" s="76"/>
      <c r="B77" s="79"/>
      <c r="C77" s="53" t="s">
        <v>10</v>
      </c>
      <c r="D77" s="17">
        <v>0</v>
      </c>
      <c r="E77" s="18">
        <v>1.7921326086306467E-2</v>
      </c>
      <c r="F77" s="18">
        <v>9.8252810972583038E-3</v>
      </c>
      <c r="G77" s="18">
        <v>2.7468655835538049E-3</v>
      </c>
      <c r="H77" s="18">
        <v>4.2364975130829048E-3</v>
      </c>
      <c r="I77" s="18">
        <v>1.8692939136156696E-3</v>
      </c>
      <c r="J77" s="19">
        <v>8.7409404278400247E-3</v>
      </c>
    </row>
    <row r="78" spans="1:10" ht="14.65" thickBot="1" x14ac:dyDescent="0.5">
      <c r="A78" s="76"/>
      <c r="B78" s="79"/>
      <c r="C78" s="54" t="s">
        <v>20</v>
      </c>
      <c r="D78" s="20">
        <v>9.6293929972490343E-4</v>
      </c>
      <c r="E78" s="21">
        <v>2.1800657563705191E-2</v>
      </c>
      <c r="F78" s="21">
        <v>3.4763917392526726E-3</v>
      </c>
      <c r="G78" s="21">
        <v>2.7612452961353557E-3</v>
      </c>
      <c r="H78" s="21">
        <v>9.9327731092436968E-4</v>
      </c>
      <c r="I78" s="21">
        <v>0</v>
      </c>
      <c r="J78" s="22">
        <v>8.1820928564294536E-3</v>
      </c>
    </row>
    <row r="79" spans="1:10" x14ac:dyDescent="0.45">
      <c r="A79" s="76"/>
      <c r="B79" s="79" t="s">
        <v>13</v>
      </c>
      <c r="C79" s="55" t="s">
        <v>13</v>
      </c>
      <c r="D79" s="14">
        <v>0</v>
      </c>
      <c r="E79" s="15">
        <v>1.3443683810582221E-2</v>
      </c>
      <c r="F79" s="15">
        <v>6.7949214301850861E-3</v>
      </c>
      <c r="G79" s="15">
        <v>2.0096463436807626E-3</v>
      </c>
      <c r="H79" s="15">
        <v>0</v>
      </c>
      <c r="I79" s="15">
        <v>5.6392340872350403E-3</v>
      </c>
      <c r="J79" s="16">
        <v>5.1987570853485954E-3</v>
      </c>
    </row>
    <row r="80" spans="1:10" x14ac:dyDescent="0.45">
      <c r="A80" s="76"/>
      <c r="B80" s="79"/>
      <c r="C80" s="53" t="s">
        <v>9</v>
      </c>
      <c r="D80" s="17">
        <v>0</v>
      </c>
      <c r="E80" s="18">
        <v>6.9246940132844381E-3</v>
      </c>
      <c r="F80" s="18">
        <v>8.8361788088101127E-3</v>
      </c>
      <c r="G80" s="18">
        <v>1.8769654088050315E-3</v>
      </c>
      <c r="H80" s="18">
        <v>0</v>
      </c>
      <c r="I80" s="18">
        <v>9.029419551514057E-3</v>
      </c>
      <c r="J80" s="19">
        <v>4.577237543121236E-3</v>
      </c>
    </row>
    <row r="81" spans="1:10" x14ac:dyDescent="0.45">
      <c r="A81" s="76"/>
      <c r="B81" s="79"/>
      <c r="C81" s="53" t="s">
        <v>10</v>
      </c>
      <c r="D81" s="17">
        <v>0</v>
      </c>
      <c r="E81" s="18">
        <v>1.7528712409213113E-2</v>
      </c>
      <c r="F81" s="18">
        <v>3.1109895670762278E-3</v>
      </c>
      <c r="G81" s="18">
        <v>4.5500164268644496E-3</v>
      </c>
      <c r="H81" s="18">
        <v>0</v>
      </c>
      <c r="I81" s="18">
        <v>0</v>
      </c>
      <c r="J81" s="19">
        <v>4.7580497175217272E-3</v>
      </c>
    </row>
    <row r="82" spans="1:10" ht="14.65" thickBot="1" x14ac:dyDescent="0.5">
      <c r="A82" s="76"/>
      <c r="B82" s="79"/>
      <c r="C82" s="54" t="s">
        <v>20</v>
      </c>
      <c r="D82" s="20">
        <v>0</v>
      </c>
      <c r="E82" s="21">
        <v>1.4515968809705482E-2</v>
      </c>
      <c r="F82" s="21">
        <v>1.2121527777777778E-2</v>
      </c>
      <c r="G82" s="21">
        <v>0</v>
      </c>
      <c r="H82" s="21">
        <v>0</v>
      </c>
      <c r="I82" s="21">
        <v>3.3569604045890584E-3</v>
      </c>
      <c r="J82" s="22">
        <v>7.3782993264354104E-3</v>
      </c>
    </row>
    <row r="83" spans="1:10" x14ac:dyDescent="0.45">
      <c r="A83" s="76"/>
      <c r="B83" s="79" t="s">
        <v>14</v>
      </c>
      <c r="C83" s="55" t="s">
        <v>14</v>
      </c>
      <c r="D83" s="14">
        <v>4.044370673252095E-3</v>
      </c>
      <c r="E83" s="15">
        <v>1.1212659609446157E-2</v>
      </c>
      <c r="F83" s="15">
        <v>4.8597363704511783E-3</v>
      </c>
      <c r="G83" s="15">
        <v>2.5590658126431885E-3</v>
      </c>
      <c r="H83" s="15">
        <v>1.7324910465578987E-3</v>
      </c>
      <c r="I83" s="15">
        <v>0</v>
      </c>
      <c r="J83" s="16">
        <v>4.1571142310739204E-3</v>
      </c>
    </row>
    <row r="84" spans="1:10" x14ac:dyDescent="0.45">
      <c r="A84" s="76"/>
      <c r="B84" s="79"/>
      <c r="C84" s="53" t="s">
        <v>9</v>
      </c>
      <c r="D84" s="17">
        <v>1.617748269300838E-2</v>
      </c>
      <c r="E84" s="18">
        <v>2.2357289037976243E-2</v>
      </c>
      <c r="F84" s="18">
        <v>0</v>
      </c>
      <c r="G84" s="18">
        <v>7.6771974379295661E-3</v>
      </c>
      <c r="H84" s="18">
        <v>4.3312276163947469E-3</v>
      </c>
      <c r="I84" s="18">
        <v>0</v>
      </c>
      <c r="J84" s="19">
        <v>8.4908910877609482E-3</v>
      </c>
    </row>
    <row r="85" spans="1:10" x14ac:dyDescent="0.45">
      <c r="A85" s="76"/>
      <c r="B85" s="79"/>
      <c r="C85" s="53" t="s">
        <v>10</v>
      </c>
      <c r="D85" s="17">
        <v>0</v>
      </c>
      <c r="E85" s="18">
        <v>3.7393767705382439E-3</v>
      </c>
      <c r="F85" s="18">
        <v>1.0395716537096382E-2</v>
      </c>
      <c r="G85" s="18">
        <v>0</v>
      </c>
      <c r="H85" s="18">
        <v>0</v>
      </c>
      <c r="I85" s="18">
        <v>0</v>
      </c>
      <c r="J85" s="19">
        <v>3.066351230591376E-3</v>
      </c>
    </row>
    <row r="86" spans="1:10" ht="14.65" thickBot="1" x14ac:dyDescent="0.5">
      <c r="A86" s="76"/>
      <c r="B86" s="79"/>
      <c r="C86" s="54" t="s">
        <v>20</v>
      </c>
      <c r="D86" s="20">
        <v>0</v>
      </c>
      <c r="E86" s="21">
        <v>3.8046716003700275E-3</v>
      </c>
      <c r="F86" s="21">
        <v>3.5072487780631262E-3</v>
      </c>
      <c r="G86" s="21">
        <v>0</v>
      </c>
      <c r="H86" s="21">
        <v>0</v>
      </c>
      <c r="I86" s="21">
        <v>0</v>
      </c>
      <c r="J86" s="22">
        <v>1.0105992708002891E-3</v>
      </c>
    </row>
    <row r="87" spans="1:10" ht="14.65" thickBot="1" x14ac:dyDescent="0.5">
      <c r="A87" s="77"/>
      <c r="B87" s="58" t="s">
        <v>7</v>
      </c>
      <c r="C87" s="57" t="s">
        <v>7</v>
      </c>
      <c r="D87" s="23"/>
      <c r="E87" s="24"/>
      <c r="F87" s="24"/>
      <c r="G87" s="24"/>
      <c r="H87" s="24"/>
      <c r="I87" s="24"/>
      <c r="J87" s="25"/>
    </row>
    <row r="88" spans="1:10" x14ac:dyDescent="0.45">
      <c r="A88" s="75" t="s">
        <v>24</v>
      </c>
      <c r="B88" s="78" t="s">
        <v>1</v>
      </c>
      <c r="C88" s="55" t="s">
        <v>8</v>
      </c>
      <c r="D88" s="14">
        <v>7.8326463676818233E-4</v>
      </c>
      <c r="E88" s="15">
        <v>1.3626685592618882E-4</v>
      </c>
      <c r="F88" s="15">
        <v>1.7069224514381903E-3</v>
      </c>
      <c r="G88" s="15">
        <v>1.4848253932074663E-3</v>
      </c>
      <c r="H88" s="15">
        <v>1.0202768832741585E-3</v>
      </c>
      <c r="I88" s="15">
        <v>0</v>
      </c>
      <c r="J88" s="16">
        <v>9.0017983870059105E-4</v>
      </c>
    </row>
    <row r="89" spans="1:10" ht="14.25" customHeight="1" x14ac:dyDescent="0.45">
      <c r="A89" s="76"/>
      <c r="B89" s="79"/>
      <c r="C89" s="53" t="s">
        <v>9</v>
      </c>
      <c r="D89" s="17">
        <v>1.0741291715830696E-3</v>
      </c>
      <c r="E89" s="18">
        <v>0</v>
      </c>
      <c r="F89" s="18">
        <v>5.1893004115226328E-3</v>
      </c>
      <c r="G89" s="18">
        <v>1.3712276589510693E-3</v>
      </c>
      <c r="H89" s="18">
        <v>2.0405537665483171E-3</v>
      </c>
      <c r="I89" s="18">
        <v>0</v>
      </c>
      <c r="J89" s="19">
        <v>1.3863527030624095E-3</v>
      </c>
    </row>
    <row r="90" spans="1:10" x14ac:dyDescent="0.45">
      <c r="A90" s="76"/>
      <c r="B90" s="79"/>
      <c r="C90" s="53" t="s">
        <v>10</v>
      </c>
      <c r="D90" s="17">
        <v>8.9547123623011024E-4</v>
      </c>
      <c r="E90" s="18">
        <v>3.4066713981547204E-4</v>
      </c>
      <c r="F90" s="18">
        <v>4.6510982915464827E-4</v>
      </c>
      <c r="G90" s="18">
        <v>2.3976346911957951E-3</v>
      </c>
      <c r="H90" s="18">
        <v>0</v>
      </c>
      <c r="I90" s="18">
        <v>0</v>
      </c>
      <c r="J90" s="19">
        <v>7.3022945565619419E-4</v>
      </c>
    </row>
    <row r="91" spans="1:10" ht="14.65" thickBot="1" x14ac:dyDescent="0.5">
      <c r="A91" s="76"/>
      <c r="B91" s="79"/>
      <c r="C91" s="54" t="s">
        <v>20</v>
      </c>
      <c r="D91" s="20">
        <v>0</v>
      </c>
      <c r="E91" s="21">
        <v>0</v>
      </c>
      <c r="F91" s="21">
        <v>7.0816973592083179E-4</v>
      </c>
      <c r="G91" s="21">
        <v>0</v>
      </c>
      <c r="H91" s="21">
        <v>0</v>
      </c>
      <c r="I91" s="21">
        <v>0</v>
      </c>
      <c r="J91" s="22">
        <v>1.011671051315474E-4</v>
      </c>
    </row>
    <row r="92" spans="1:10" x14ac:dyDescent="0.45">
      <c r="A92" s="76"/>
      <c r="B92" s="79" t="s">
        <v>12</v>
      </c>
      <c r="C92" s="55" t="s">
        <v>12</v>
      </c>
      <c r="D92" s="14">
        <v>5.2006888739002501E-4</v>
      </c>
      <c r="E92" s="15">
        <v>4.4768342213912464E-4</v>
      </c>
      <c r="F92" s="15">
        <v>5.711447040565097E-4</v>
      </c>
      <c r="G92" s="15">
        <v>3.9486534689592854E-4</v>
      </c>
      <c r="H92" s="15">
        <v>8.3232972409782839E-4</v>
      </c>
      <c r="I92" s="15">
        <v>5.7074192987589367E-4</v>
      </c>
      <c r="J92" s="16">
        <v>5.427570844395318E-4</v>
      </c>
    </row>
    <row r="93" spans="1:10" ht="14.25" customHeight="1" x14ac:dyDescent="0.45">
      <c r="A93" s="76"/>
      <c r="B93" s="79"/>
      <c r="C93" s="53" t="s">
        <v>9</v>
      </c>
      <c r="D93" s="17">
        <v>0</v>
      </c>
      <c r="E93" s="18">
        <v>0</v>
      </c>
      <c r="F93" s="18">
        <v>5.3227270204161232E-4</v>
      </c>
      <c r="G93" s="18">
        <v>5.0348123442659691E-4</v>
      </c>
      <c r="H93" s="18">
        <v>1.2145572110223517E-3</v>
      </c>
      <c r="I93" s="18">
        <v>1.0411063274286556E-3</v>
      </c>
      <c r="J93" s="19">
        <v>6.4187938339310528E-4</v>
      </c>
    </row>
    <row r="94" spans="1:10" x14ac:dyDescent="0.45">
      <c r="A94" s="76"/>
      <c r="B94" s="79"/>
      <c r="C94" s="53" t="s">
        <v>10</v>
      </c>
      <c r="D94" s="17">
        <v>0</v>
      </c>
      <c r="E94" s="18">
        <v>6.3676276821375154E-4</v>
      </c>
      <c r="F94" s="18">
        <v>7.5335850740798106E-4</v>
      </c>
      <c r="G94" s="18">
        <v>1.7062601029132576E-4</v>
      </c>
      <c r="H94" s="18">
        <v>2.9937183746599964E-4</v>
      </c>
      <c r="I94" s="18">
        <v>4.6151562484796418E-4</v>
      </c>
      <c r="J94" s="19">
        <v>4.4720882304760744E-4</v>
      </c>
    </row>
    <row r="95" spans="1:10" ht="14.65" thickBot="1" x14ac:dyDescent="0.5">
      <c r="A95" s="76"/>
      <c r="B95" s="79"/>
      <c r="C95" s="54" t="s">
        <v>20</v>
      </c>
      <c r="D95" s="20">
        <v>1.04013777478005E-3</v>
      </c>
      <c r="E95" s="21">
        <v>5.2500608968698967E-4</v>
      </c>
      <c r="F95" s="21">
        <v>4.3994910944295223E-4</v>
      </c>
      <c r="G95" s="21">
        <v>5.0085372794536143E-4</v>
      </c>
      <c r="H95" s="21">
        <v>1.3243697478991596E-4</v>
      </c>
      <c r="I95" s="21">
        <v>0</v>
      </c>
      <c r="J95" s="22">
        <v>4.9084331739013948E-4</v>
      </c>
    </row>
    <row r="96" spans="1:10" x14ac:dyDescent="0.45">
      <c r="A96" s="76"/>
      <c r="B96" s="79" t="s">
        <v>13</v>
      </c>
      <c r="C96" s="55" t="s">
        <v>13</v>
      </c>
      <c r="D96" s="14">
        <v>1.4337092349893325E-4</v>
      </c>
      <c r="E96" s="15">
        <v>3.2024151841290264E-4</v>
      </c>
      <c r="F96" s="15">
        <v>1.1570650420083457E-3</v>
      </c>
      <c r="G96" s="15">
        <v>0</v>
      </c>
      <c r="H96" s="15">
        <v>2.1762302099771438E-4</v>
      </c>
      <c r="I96" s="15">
        <v>1.825992053363219E-4</v>
      </c>
      <c r="J96" s="16">
        <v>2.9104477538995907E-4</v>
      </c>
    </row>
    <row r="97" spans="1:10" x14ac:dyDescent="0.45">
      <c r="A97" s="76"/>
      <c r="B97" s="79"/>
      <c r="C97" s="53" t="s">
        <v>9</v>
      </c>
      <c r="D97" s="17">
        <v>0</v>
      </c>
      <c r="E97" s="18">
        <v>5.859218038106567E-4</v>
      </c>
      <c r="F97" s="18">
        <v>2.9436552413223864E-3</v>
      </c>
      <c r="G97" s="18">
        <v>0</v>
      </c>
      <c r="H97" s="18">
        <v>0</v>
      </c>
      <c r="I97" s="18">
        <v>1.2509025270758122E-4</v>
      </c>
      <c r="J97" s="19">
        <v>3.2511135397404257E-4</v>
      </c>
    </row>
    <row r="98" spans="1:10" x14ac:dyDescent="0.45">
      <c r="A98" s="76"/>
      <c r="B98" s="79"/>
      <c r="C98" s="53" t="s">
        <v>10</v>
      </c>
      <c r="D98" s="17">
        <v>0</v>
      </c>
      <c r="E98" s="18">
        <v>1.4932801701712304E-4</v>
      </c>
      <c r="F98" s="18">
        <v>8.4230246335549814E-4</v>
      </c>
      <c r="G98" s="18">
        <v>0</v>
      </c>
      <c r="H98" s="18">
        <v>3.419790329964083E-4</v>
      </c>
      <c r="I98" s="18">
        <v>0</v>
      </c>
      <c r="J98" s="19">
        <v>2.7504530739731449E-4</v>
      </c>
    </row>
    <row r="99" spans="1:10" ht="14.65" thickBot="1" x14ac:dyDescent="0.5">
      <c r="A99" s="76"/>
      <c r="B99" s="79"/>
      <c r="C99" s="54" t="s">
        <v>20</v>
      </c>
      <c r="D99" s="20">
        <v>4.3011277049679974E-4</v>
      </c>
      <c r="E99" s="21">
        <v>2.8244590154285484E-4</v>
      </c>
      <c r="F99" s="21">
        <v>0</v>
      </c>
      <c r="G99" s="21">
        <v>0</v>
      </c>
      <c r="H99" s="21">
        <v>0</v>
      </c>
      <c r="I99" s="21">
        <v>7.7783342652392861E-4</v>
      </c>
      <c r="J99" s="22">
        <v>2.5691048770616159E-4</v>
      </c>
    </row>
    <row r="100" spans="1:10" x14ac:dyDescent="0.45">
      <c r="A100" s="76"/>
      <c r="B100" s="79" t="s">
        <v>14</v>
      </c>
      <c r="C100" s="55" t="s">
        <v>14</v>
      </c>
      <c r="D100" s="14">
        <v>1.6494845360824742E-4</v>
      </c>
      <c r="E100" s="15">
        <v>1.8696883852691219E-4</v>
      </c>
      <c r="F100" s="15">
        <v>1.2142394822006474E-4</v>
      </c>
      <c r="G100" s="15">
        <v>0</v>
      </c>
      <c r="H100" s="15">
        <v>1.7011539992041388E-4</v>
      </c>
      <c r="I100" s="15">
        <v>0</v>
      </c>
      <c r="J100" s="16">
        <v>1.0525292233689461E-4</v>
      </c>
    </row>
    <row r="101" spans="1:10" x14ac:dyDescent="0.45">
      <c r="A101" s="76"/>
      <c r="B101" s="79"/>
      <c r="C101" s="53" t="s">
        <v>9</v>
      </c>
      <c r="D101" s="17">
        <v>0</v>
      </c>
      <c r="E101" s="18">
        <v>0</v>
      </c>
      <c r="F101" s="18">
        <v>0</v>
      </c>
      <c r="G101" s="18">
        <v>0</v>
      </c>
      <c r="H101" s="18">
        <v>4.2528849980103466E-4</v>
      </c>
      <c r="I101" s="18">
        <v>0</v>
      </c>
      <c r="J101" s="19">
        <v>8.5057699960206938E-5</v>
      </c>
    </row>
    <row r="102" spans="1:10" x14ac:dyDescent="0.45">
      <c r="A102" s="76"/>
      <c r="B102" s="79"/>
      <c r="C102" s="53" t="s">
        <v>10</v>
      </c>
      <c r="D102" s="17">
        <v>0</v>
      </c>
      <c r="E102" s="18">
        <v>9.3484419263456097E-4</v>
      </c>
      <c r="F102" s="18">
        <v>3.0355987055016186E-4</v>
      </c>
      <c r="G102" s="18">
        <v>0</v>
      </c>
      <c r="H102" s="18">
        <v>0</v>
      </c>
      <c r="I102" s="18">
        <v>0</v>
      </c>
      <c r="J102" s="19">
        <v>1.9274549171686059E-4</v>
      </c>
    </row>
    <row r="103" spans="1:10" ht="14.65" thickBot="1" x14ac:dyDescent="0.5">
      <c r="A103" s="76"/>
      <c r="B103" s="79"/>
      <c r="C103" s="54" t="s">
        <v>20</v>
      </c>
      <c r="D103" s="20">
        <v>3.2989690721649484E-4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2">
        <v>5.9981255857544516E-5</v>
      </c>
    </row>
    <row r="104" spans="1:10" ht="14.65" thickBot="1" x14ac:dyDescent="0.5">
      <c r="A104" s="77"/>
      <c r="B104" s="58" t="s">
        <v>7</v>
      </c>
      <c r="C104" s="57" t="s">
        <v>7</v>
      </c>
      <c r="D104" s="23"/>
      <c r="E104" s="24"/>
      <c r="F104" s="24"/>
      <c r="G104" s="24"/>
      <c r="H104" s="24"/>
      <c r="I104" s="24"/>
      <c r="J104" s="25"/>
    </row>
    <row r="105" spans="1:10" x14ac:dyDescent="0.45">
      <c r="A105" s="75" t="s">
        <v>25</v>
      </c>
      <c r="B105" s="78" t="s">
        <v>1</v>
      </c>
      <c r="C105" s="55" t="s">
        <v>8</v>
      </c>
      <c r="D105" s="14">
        <v>1.0028452701293122E-3</v>
      </c>
      <c r="E105" s="15">
        <v>3.3038376662620258E-4</v>
      </c>
      <c r="F105" s="15">
        <v>6.4305974652987326E-4</v>
      </c>
      <c r="G105" s="15">
        <v>6.7453541441366179E-4</v>
      </c>
      <c r="H105" s="15">
        <v>9.6159814295002771E-4</v>
      </c>
      <c r="I105" s="15">
        <v>7.2332554791928289E-4</v>
      </c>
      <c r="J105" s="16">
        <v>7.5730306150703088E-4</v>
      </c>
    </row>
    <row r="106" spans="1:10" ht="14.25" customHeight="1" x14ac:dyDescent="0.45">
      <c r="A106" s="76"/>
      <c r="B106" s="79"/>
      <c r="C106" s="53" t="s">
        <v>9</v>
      </c>
      <c r="D106" s="17">
        <v>1.0814066847040897E-3</v>
      </c>
      <c r="E106" s="18">
        <v>3.8858691162621642E-4</v>
      </c>
      <c r="F106" s="18">
        <v>0</v>
      </c>
      <c r="G106" s="18">
        <v>6.3665295760524751E-4</v>
      </c>
      <c r="H106" s="18">
        <v>2.5687391627446122E-4</v>
      </c>
      <c r="I106" s="18">
        <v>4.2893909064912783E-4</v>
      </c>
      <c r="J106" s="19">
        <v>6.1958179727074239E-4</v>
      </c>
    </row>
    <row r="107" spans="1:10" x14ac:dyDescent="0.45">
      <c r="A107" s="76"/>
      <c r="B107" s="79"/>
      <c r="C107" s="53" t="s">
        <v>10</v>
      </c>
      <c r="D107" s="17">
        <v>5.3720930232558143E-4</v>
      </c>
      <c r="E107" s="18">
        <v>2.4578601845280342E-4</v>
      </c>
      <c r="F107" s="18">
        <v>1.2861194930597465E-3</v>
      </c>
      <c r="G107" s="18">
        <v>1.0686268068331142E-3</v>
      </c>
      <c r="H107" s="18">
        <v>2.1950579801420338E-3</v>
      </c>
      <c r="I107" s="18">
        <v>1.7410375531087209E-3</v>
      </c>
      <c r="J107" s="19">
        <v>1.1869427452409699E-3</v>
      </c>
    </row>
    <row r="108" spans="1:10" ht="14.65" thickBot="1" x14ac:dyDescent="0.5">
      <c r="A108" s="76"/>
      <c r="B108" s="79"/>
      <c r="C108" s="54" t="s">
        <v>20</v>
      </c>
      <c r="D108" s="20">
        <v>1.0392597175942334E-3</v>
      </c>
      <c r="E108" s="21">
        <v>3.8317297297297295E-4</v>
      </c>
      <c r="F108" s="21">
        <v>0</v>
      </c>
      <c r="G108" s="21">
        <v>0</v>
      </c>
      <c r="H108" s="21">
        <v>6.0885114859271516E-4</v>
      </c>
      <c r="I108" s="21">
        <v>0</v>
      </c>
      <c r="J108" s="22">
        <v>4.3864907953630782E-4</v>
      </c>
    </row>
    <row r="109" spans="1:10" x14ac:dyDescent="0.45">
      <c r="A109" s="76"/>
      <c r="B109" s="79" t="s">
        <v>12</v>
      </c>
      <c r="C109" s="55" t="s">
        <v>12</v>
      </c>
      <c r="D109" s="14">
        <v>1.6503219330783598E-3</v>
      </c>
      <c r="E109" s="15">
        <v>3.324892703041502E-4</v>
      </c>
      <c r="F109" s="15">
        <v>4.4062308276688437E-5</v>
      </c>
      <c r="G109" s="15">
        <v>2.5173831373069734E-4</v>
      </c>
      <c r="H109" s="15">
        <v>3.8547097534281488E-4</v>
      </c>
      <c r="I109" s="15">
        <v>7.4885205862171257E-4</v>
      </c>
      <c r="J109" s="16">
        <v>3.6743041422999359E-4</v>
      </c>
    </row>
    <row r="110" spans="1:10" ht="14.25" customHeight="1" x14ac:dyDescent="0.45">
      <c r="A110" s="76"/>
      <c r="B110" s="79"/>
      <c r="C110" s="53" t="s">
        <v>9</v>
      </c>
      <c r="D110" s="17">
        <v>1.1920332936979784E-3</v>
      </c>
      <c r="E110" s="18">
        <v>4.6278853064562662E-4</v>
      </c>
      <c r="F110" s="18">
        <v>0</v>
      </c>
      <c r="G110" s="18">
        <v>2.9658654266680586E-4</v>
      </c>
      <c r="H110" s="18">
        <v>3.1478100820259028E-4</v>
      </c>
      <c r="I110" s="18">
        <v>1.1903571595943184E-3</v>
      </c>
      <c r="J110" s="19">
        <v>3.3943942349578475E-4</v>
      </c>
    </row>
    <row r="111" spans="1:10" x14ac:dyDescent="0.45">
      <c r="A111" s="76"/>
      <c r="B111" s="79"/>
      <c r="C111" s="53" t="s">
        <v>10</v>
      </c>
      <c r="D111" s="17">
        <v>7.2120606133742478E-4</v>
      </c>
      <c r="E111" s="18">
        <v>3.034767334072226E-4</v>
      </c>
      <c r="F111" s="18">
        <v>0</v>
      </c>
      <c r="G111" s="18">
        <v>2.0093297528849251E-4</v>
      </c>
      <c r="H111" s="18">
        <v>4.8774973943770258E-4</v>
      </c>
      <c r="I111" s="18">
        <v>6.3481625509512402E-4</v>
      </c>
      <c r="J111" s="19">
        <v>3.6061744715311942E-4</v>
      </c>
    </row>
    <row r="112" spans="1:10" ht="14.65" thickBot="1" x14ac:dyDescent="0.5">
      <c r="A112" s="76"/>
      <c r="B112" s="79"/>
      <c r="C112" s="54" t="s">
        <v>20</v>
      </c>
      <c r="D112" s="20">
        <v>2.3440241886390177E-3</v>
      </c>
      <c r="E112" s="21">
        <v>1.8509107465815454E-4</v>
      </c>
      <c r="F112" s="21">
        <v>3.9656077449019595E-4</v>
      </c>
      <c r="G112" s="21">
        <v>1.4925556742773592E-4</v>
      </c>
      <c r="H112" s="21">
        <v>4.9449246065306639E-4</v>
      </c>
      <c r="I112" s="21">
        <v>3.5126129705035253E-4</v>
      </c>
      <c r="J112" s="22">
        <v>5.2149336172603936E-4</v>
      </c>
    </row>
    <row r="113" spans="1:10" x14ac:dyDescent="0.45">
      <c r="A113" s="76"/>
      <c r="B113" s="79" t="s">
        <v>13</v>
      </c>
      <c r="C113" s="55" t="s">
        <v>13</v>
      </c>
      <c r="D113" s="14">
        <v>4.4859202499208858E-4</v>
      </c>
      <c r="E113" s="15">
        <v>2.5473792408906677E-4</v>
      </c>
      <c r="F113" s="15">
        <v>2.370138888888889E-4</v>
      </c>
      <c r="G113" s="15">
        <v>4.9284411848961199E-4</v>
      </c>
      <c r="H113" s="15">
        <v>6.137785526726939E-4</v>
      </c>
      <c r="I113" s="15">
        <v>8.1323603409218681E-4</v>
      </c>
      <c r="J113" s="16">
        <v>4.9371931464402686E-4</v>
      </c>
    </row>
    <row r="114" spans="1:10" x14ac:dyDescent="0.45">
      <c r="A114" s="76"/>
      <c r="B114" s="79"/>
      <c r="C114" s="53" t="s">
        <v>9</v>
      </c>
      <c r="D114" s="17">
        <v>0</v>
      </c>
      <c r="E114" s="18">
        <v>2.5797978376603577E-4</v>
      </c>
      <c r="F114" s="18">
        <v>0</v>
      </c>
      <c r="G114" s="18">
        <v>6.5654679329847393E-4</v>
      </c>
      <c r="H114" s="18">
        <v>6.4850750531086215E-4</v>
      </c>
      <c r="I114" s="18">
        <v>1.2359373889411283E-3</v>
      </c>
      <c r="J114" s="19">
        <v>6.4308741226181895E-4</v>
      </c>
    </row>
    <row r="115" spans="1:10" x14ac:dyDescent="0.45">
      <c r="A115" s="76"/>
      <c r="B115" s="79"/>
      <c r="C115" s="53" t="s">
        <v>10</v>
      </c>
      <c r="D115" s="17">
        <v>1.2228867119771802E-3</v>
      </c>
      <c r="E115" s="18">
        <v>3.996038646220685E-4</v>
      </c>
      <c r="F115" s="18">
        <v>4.740277777777778E-4</v>
      </c>
      <c r="G115" s="18">
        <v>0</v>
      </c>
      <c r="H115" s="18">
        <v>5.8064334529009127E-4</v>
      </c>
      <c r="I115" s="18">
        <v>2.2038658923312127E-4</v>
      </c>
      <c r="J115" s="19">
        <v>4.8674319538340551E-4</v>
      </c>
    </row>
    <row r="116" spans="1:10" ht="14.65" thickBot="1" x14ac:dyDescent="0.5">
      <c r="A116" s="76"/>
      <c r="B116" s="79"/>
      <c r="C116" s="54" t="s">
        <v>20</v>
      </c>
      <c r="D116" s="20">
        <v>1.2288936299908562E-4</v>
      </c>
      <c r="E116" s="21">
        <v>5.8341477034761975E-5</v>
      </c>
      <c r="F116" s="21">
        <v>0</v>
      </c>
      <c r="G116" s="21">
        <v>3.3087753774377619E-4</v>
      </c>
      <c r="H116" s="21">
        <v>7.4153814643640795E-4</v>
      </c>
      <c r="I116" s="21">
        <v>3.081295044145522E-4</v>
      </c>
      <c r="J116" s="22">
        <v>2.0980737283726346E-4</v>
      </c>
    </row>
    <row r="117" spans="1:10" x14ac:dyDescent="0.45">
      <c r="A117" s="76"/>
      <c r="B117" s="79" t="s">
        <v>14</v>
      </c>
      <c r="C117" s="55" t="s">
        <v>14</v>
      </c>
      <c r="D117" s="14">
        <v>7.2277942390858727E-4</v>
      </c>
      <c r="E117" s="15">
        <v>1.1688509869667445E-4</v>
      </c>
      <c r="F117" s="15">
        <v>2.7692307692307689E-4</v>
      </c>
      <c r="G117" s="15">
        <v>9.0627148754418845E-4</v>
      </c>
      <c r="H117" s="15">
        <v>1.4597293096861938E-4</v>
      </c>
      <c r="I117" s="15">
        <v>1.0610176227802339E-3</v>
      </c>
      <c r="J117" s="16">
        <v>5.2661112568835411E-4</v>
      </c>
    </row>
    <row r="118" spans="1:10" x14ac:dyDescent="0.45">
      <c r="A118" s="76"/>
      <c r="B118" s="79"/>
      <c r="C118" s="53" t="s">
        <v>9</v>
      </c>
      <c r="D118" s="17">
        <v>0</v>
      </c>
      <c r="E118" s="18">
        <v>0</v>
      </c>
      <c r="F118" s="18">
        <v>6.9230769230769226E-4</v>
      </c>
      <c r="G118" s="18">
        <v>3.8433896038776532E-4</v>
      </c>
      <c r="H118" s="18">
        <v>0</v>
      </c>
      <c r="I118" s="18">
        <v>1.4394999999999998E-3</v>
      </c>
      <c r="J118" s="19">
        <v>3.5927933053909154E-4</v>
      </c>
    </row>
    <row r="119" spans="1:10" x14ac:dyDescent="0.45">
      <c r="A119" s="76"/>
      <c r="B119" s="79"/>
      <c r="C119" s="53" t="s">
        <v>10</v>
      </c>
      <c r="D119" s="17">
        <v>1.9365763546798031E-3</v>
      </c>
      <c r="E119" s="18">
        <v>0</v>
      </c>
      <c r="F119" s="18">
        <v>0</v>
      </c>
      <c r="G119" s="18">
        <v>1.3451095744844684E-3</v>
      </c>
      <c r="H119" s="18">
        <v>5.1859704920929417E-4</v>
      </c>
      <c r="I119" s="18">
        <v>1.5240351734245236E-3</v>
      </c>
      <c r="J119" s="19">
        <v>8.3367846578531973E-4</v>
      </c>
    </row>
    <row r="120" spans="1:10" ht="14.65" thickBot="1" x14ac:dyDescent="0.5">
      <c r="A120" s="76"/>
      <c r="B120" s="79"/>
      <c r="C120" s="54" t="s">
        <v>20</v>
      </c>
      <c r="D120" s="20">
        <v>4.7727067047727289E-4</v>
      </c>
      <c r="E120" s="21">
        <v>2.9221274674168615E-4</v>
      </c>
      <c r="F120" s="21">
        <v>0</v>
      </c>
      <c r="G120" s="21">
        <v>9.8936592776033175E-4</v>
      </c>
      <c r="H120" s="21">
        <v>1.056338028169014E-4</v>
      </c>
      <c r="I120" s="21">
        <v>6.4026765884820584E-4</v>
      </c>
      <c r="J120" s="22">
        <v>4.5540923757170871E-4</v>
      </c>
    </row>
    <row r="121" spans="1:10" ht="14.65" thickBot="1" x14ac:dyDescent="0.5">
      <c r="A121" s="77"/>
      <c r="B121" s="58" t="s">
        <v>7</v>
      </c>
      <c r="C121" s="57" t="s">
        <v>7</v>
      </c>
      <c r="D121" s="23"/>
      <c r="E121" s="24"/>
      <c r="F121" s="24"/>
      <c r="G121" s="24"/>
      <c r="H121" s="24"/>
      <c r="I121" s="24"/>
      <c r="J121" s="25"/>
    </row>
    <row r="122" spans="1:10" x14ac:dyDescent="0.45">
      <c r="A122" s="75" t="s">
        <v>26</v>
      </c>
      <c r="B122" s="78" t="s">
        <v>1</v>
      </c>
      <c r="C122" s="55" t="s">
        <v>8</v>
      </c>
      <c r="D122" s="14">
        <v>8.6151831427641688E-3</v>
      </c>
      <c r="E122" s="15">
        <v>2.8694738619602631E-3</v>
      </c>
      <c r="F122" s="15">
        <v>9.6566132615355377E-3</v>
      </c>
      <c r="G122" s="15">
        <v>1.1332360404564992E-2</v>
      </c>
      <c r="H122" s="15">
        <v>7.5507932151869578E-3</v>
      </c>
      <c r="I122" s="15">
        <v>3.9071997676701784E-3</v>
      </c>
      <c r="J122" s="16">
        <v>7.7161190162368457E-3</v>
      </c>
    </row>
    <row r="123" spans="1:10" ht="14.25" customHeight="1" x14ac:dyDescent="0.45">
      <c r="A123" s="76"/>
      <c r="B123" s="79"/>
      <c r="C123" s="53" t="s">
        <v>9</v>
      </c>
      <c r="D123" s="17">
        <v>1.0320844652303762E-2</v>
      </c>
      <c r="E123" s="18">
        <v>4.2667137476459511E-4</v>
      </c>
      <c r="F123" s="18">
        <v>2.0987654320987655E-2</v>
      </c>
      <c r="G123" s="18">
        <v>3.3211820272038735E-3</v>
      </c>
      <c r="H123" s="18">
        <v>5.1523408471637359E-3</v>
      </c>
      <c r="I123" s="18">
        <v>0</v>
      </c>
      <c r="J123" s="19">
        <v>6.591052597009232E-3</v>
      </c>
    </row>
    <row r="124" spans="1:10" x14ac:dyDescent="0.45">
      <c r="A124" s="76"/>
      <c r="B124" s="79"/>
      <c r="C124" s="53" t="s">
        <v>10</v>
      </c>
      <c r="D124" s="17">
        <v>6.4993880048959604E-3</v>
      </c>
      <c r="E124" s="18">
        <v>5.4175538206766034E-3</v>
      </c>
      <c r="F124" s="18">
        <v>5.7670804734466785E-3</v>
      </c>
      <c r="G124" s="18">
        <v>2.5928495294010121E-2</v>
      </c>
      <c r="H124" s="18">
        <v>1.2539374376470899E-2</v>
      </c>
      <c r="I124" s="18">
        <v>7.2647287653162832E-3</v>
      </c>
      <c r="J124" s="19">
        <v>1.1306912469942084E-2</v>
      </c>
    </row>
    <row r="125" spans="1:10" ht="14.65" thickBot="1" x14ac:dyDescent="0.5">
      <c r="A125" s="76"/>
      <c r="B125" s="79"/>
      <c r="C125" s="54" t="s">
        <v>20</v>
      </c>
      <c r="D125" s="20">
        <v>5.4089269378492866E-3</v>
      </c>
      <c r="E125" s="21">
        <v>2.658918918918919E-3</v>
      </c>
      <c r="F125" s="21">
        <v>6.1046377782611391E-3</v>
      </c>
      <c r="G125" s="21">
        <v>6.1736257577580987E-3</v>
      </c>
      <c r="H125" s="21">
        <v>4.7689879966887417E-3</v>
      </c>
      <c r="I125" s="21">
        <v>4.4568705376942536E-3</v>
      </c>
      <c r="J125" s="22">
        <v>4.9972706950028173E-3</v>
      </c>
    </row>
    <row r="126" spans="1:10" x14ac:dyDescent="0.45">
      <c r="A126" s="76"/>
      <c r="B126" s="79" t="s">
        <v>12</v>
      </c>
      <c r="C126" s="55" t="s">
        <v>12</v>
      </c>
      <c r="D126" s="14">
        <v>1.3175665649922896E-2</v>
      </c>
      <c r="E126" s="15">
        <v>5.8380930188026564E-3</v>
      </c>
      <c r="F126" s="15">
        <v>9.2626107408153406E-3</v>
      </c>
      <c r="G126" s="15">
        <v>6.7306344990989003E-3</v>
      </c>
      <c r="H126" s="15">
        <v>7.887758293290836E-3</v>
      </c>
      <c r="I126" s="15">
        <v>7.2760237323690764E-3</v>
      </c>
      <c r="J126" s="16">
        <v>7.2628008375539488E-3</v>
      </c>
    </row>
    <row r="127" spans="1:10" ht="14.25" customHeight="1" x14ac:dyDescent="0.45">
      <c r="A127" s="76"/>
      <c r="B127" s="79"/>
      <c r="C127" s="53" t="s">
        <v>9</v>
      </c>
      <c r="D127" s="17">
        <v>2.0387435592548554E-2</v>
      </c>
      <c r="E127" s="18">
        <v>4.1622312986621191E-3</v>
      </c>
      <c r="F127" s="18">
        <v>1.1086344303319661E-2</v>
      </c>
      <c r="G127" s="18">
        <v>7.4983040512720004E-3</v>
      </c>
      <c r="H127" s="18">
        <v>9.6955087146867822E-3</v>
      </c>
      <c r="I127" s="18">
        <v>1.1549828033674665E-2</v>
      </c>
      <c r="J127" s="19">
        <v>8.5705512571279934E-3</v>
      </c>
    </row>
    <row r="128" spans="1:10" x14ac:dyDescent="0.45">
      <c r="A128" s="76"/>
      <c r="B128" s="79"/>
      <c r="C128" s="53" t="s">
        <v>10</v>
      </c>
      <c r="D128" s="17">
        <v>9.266123054114157E-3</v>
      </c>
      <c r="E128" s="18">
        <v>6.2847869142250851E-3</v>
      </c>
      <c r="F128" s="18">
        <v>5.7369006609070405E-3</v>
      </c>
      <c r="G128" s="18">
        <v>5.8762490432689466E-3</v>
      </c>
      <c r="H128" s="18">
        <v>5.2514392309131047E-3</v>
      </c>
      <c r="I128" s="18">
        <v>6.0151035890400476E-3</v>
      </c>
      <c r="J128" s="19">
        <v>5.988835952324763E-3</v>
      </c>
    </row>
    <row r="129" spans="1:10" ht="14.65" thickBot="1" x14ac:dyDescent="0.5">
      <c r="A129" s="76"/>
      <c r="B129" s="79"/>
      <c r="C129" s="54" t="s">
        <v>20</v>
      </c>
      <c r="D129" s="20">
        <v>1.1524551976514433E-2</v>
      </c>
      <c r="E129" s="21">
        <v>7.3808581050841902E-3</v>
      </c>
      <c r="F129" s="21">
        <v>5.3716295256060146E-3</v>
      </c>
      <c r="G129" s="21">
        <v>4.9230488934218601E-3</v>
      </c>
      <c r="H129" s="21">
        <v>5.2138841331068903E-3</v>
      </c>
      <c r="I129" s="21">
        <v>5.3118482470950442E-3</v>
      </c>
      <c r="J129" s="22">
        <v>6.6330291010411315E-3</v>
      </c>
    </row>
    <row r="130" spans="1:10" x14ac:dyDescent="0.45">
      <c r="A130" s="76"/>
      <c r="B130" s="79" t="s">
        <v>13</v>
      </c>
      <c r="C130" s="55" t="s">
        <v>13</v>
      </c>
      <c r="D130" s="14">
        <v>2.8565099288928027E-3</v>
      </c>
      <c r="E130" s="15">
        <v>3.0439421930641406E-3</v>
      </c>
      <c r="F130" s="15">
        <v>7.0972201568529607E-3</v>
      </c>
      <c r="G130" s="15">
        <v>3.4288723556628142E-3</v>
      </c>
      <c r="H130" s="15">
        <v>3.1269415061145E-3</v>
      </c>
      <c r="I130" s="15">
        <v>4.2358423383855662E-3</v>
      </c>
      <c r="J130" s="16">
        <v>3.7077638881626092E-3</v>
      </c>
    </row>
    <row r="131" spans="1:10" x14ac:dyDescent="0.45">
      <c r="A131" s="76"/>
      <c r="B131" s="79"/>
      <c r="C131" s="53" t="s">
        <v>9</v>
      </c>
      <c r="D131" s="17">
        <v>2.4424193082438219E-3</v>
      </c>
      <c r="E131" s="18">
        <v>2.6501559605056403E-3</v>
      </c>
      <c r="F131" s="18">
        <v>1.8940874929406146E-2</v>
      </c>
      <c r="G131" s="18">
        <v>2.0704798407907713E-3</v>
      </c>
      <c r="H131" s="18">
        <v>3.3064262717102939E-3</v>
      </c>
      <c r="I131" s="18">
        <v>5.3204268285598245E-3</v>
      </c>
      <c r="J131" s="19">
        <v>4.3010417257312592E-3</v>
      </c>
    </row>
    <row r="132" spans="1:10" x14ac:dyDescent="0.45">
      <c r="A132" s="76"/>
      <c r="B132" s="79"/>
      <c r="C132" s="53" t="s">
        <v>10</v>
      </c>
      <c r="D132" s="17">
        <v>4.3273543065357753E-3</v>
      </c>
      <c r="E132" s="18">
        <v>3.0063614826990308E-3</v>
      </c>
      <c r="F132" s="18">
        <v>1.9675925925925924E-3</v>
      </c>
      <c r="G132" s="18">
        <v>7.4528458980094242E-3</v>
      </c>
      <c r="H132" s="18">
        <v>3.0565347494934361E-3</v>
      </c>
      <c r="I132" s="18">
        <v>1.4002461160663182E-3</v>
      </c>
      <c r="J132" s="19">
        <v>3.0551215764184235E-3</v>
      </c>
    </row>
    <row r="133" spans="1:10" ht="14.65" thickBot="1" x14ac:dyDescent="0.5">
      <c r="A133" s="76"/>
      <c r="B133" s="79"/>
      <c r="C133" s="54" t="s">
        <v>20</v>
      </c>
      <c r="D133" s="20">
        <v>1.7997561718988114E-3</v>
      </c>
      <c r="E133" s="21">
        <v>3.4878360394427865E-3</v>
      </c>
      <c r="F133" s="21">
        <v>5.5128205128205134E-3</v>
      </c>
      <c r="G133" s="21">
        <v>4.8384688728043768E-3</v>
      </c>
      <c r="H133" s="21">
        <v>3.0813345056745637E-3</v>
      </c>
      <c r="I133" s="21">
        <v>5.5686968223270291E-3</v>
      </c>
      <c r="J133" s="22">
        <v>3.9080731254817064E-3</v>
      </c>
    </row>
    <row r="134" spans="1:10" x14ac:dyDescent="0.45">
      <c r="A134" s="76"/>
      <c r="B134" s="79" t="s">
        <v>14</v>
      </c>
      <c r="C134" s="55" t="s">
        <v>14</v>
      </c>
      <c r="D134" s="14">
        <v>2.1481469386581444E-3</v>
      </c>
      <c r="E134" s="15">
        <v>4.7781194452478958E-3</v>
      </c>
      <c r="F134" s="15">
        <v>4.4332937927868445E-3</v>
      </c>
      <c r="G134" s="15">
        <v>5.2187243957185587E-3</v>
      </c>
      <c r="H134" s="15">
        <v>3.2331874253879831E-4</v>
      </c>
      <c r="I134" s="15">
        <v>3.3989929741449123E-3</v>
      </c>
      <c r="J134" s="16">
        <v>3.4887781354617682E-3</v>
      </c>
    </row>
    <row r="135" spans="1:10" x14ac:dyDescent="0.45">
      <c r="A135" s="76"/>
      <c r="B135" s="79"/>
      <c r="C135" s="53" t="s">
        <v>9</v>
      </c>
      <c r="D135" s="17">
        <v>0</v>
      </c>
      <c r="E135" s="18">
        <v>3.5439234935680437E-3</v>
      </c>
      <c r="F135" s="18">
        <v>8.5798816568047331E-3</v>
      </c>
      <c r="G135" s="18">
        <v>5.2236367154036012E-3</v>
      </c>
      <c r="H135" s="18">
        <v>8.0829685634699572E-4</v>
      </c>
      <c r="I135" s="18">
        <v>7.8499999999999993E-3</v>
      </c>
      <c r="J135" s="19">
        <v>4.4161477444246752E-3</v>
      </c>
    </row>
    <row r="136" spans="1:10" x14ac:dyDescent="0.45">
      <c r="A136" s="76"/>
      <c r="B136" s="79"/>
      <c r="C136" s="53" t="s">
        <v>10</v>
      </c>
      <c r="D136" s="17">
        <v>5.960591133004926E-3</v>
      </c>
      <c r="E136" s="18">
        <v>7.7124645892351282E-3</v>
      </c>
      <c r="F136" s="18">
        <v>1.8985976267529665E-3</v>
      </c>
      <c r="G136" s="18">
        <v>3.27808991095214E-4</v>
      </c>
      <c r="H136" s="18">
        <v>0</v>
      </c>
      <c r="I136" s="18">
        <v>0</v>
      </c>
      <c r="J136" s="19">
        <v>2.2657336197420518E-3</v>
      </c>
    </row>
    <row r="137" spans="1:10" ht="14.65" thickBot="1" x14ac:dyDescent="0.5">
      <c r="A137" s="76"/>
      <c r="B137" s="79"/>
      <c r="C137" s="54" t="s">
        <v>20</v>
      </c>
      <c r="D137" s="20">
        <v>1.3159983108138257E-3</v>
      </c>
      <c r="E137" s="21">
        <v>4.5451428249341308E-3</v>
      </c>
      <c r="F137" s="21">
        <v>1.209510396818822E-3</v>
      </c>
      <c r="G137" s="21">
        <v>1.0104727480656859E-2</v>
      </c>
      <c r="H137" s="21">
        <v>0</v>
      </c>
      <c r="I137" s="21">
        <v>2.8729859482898249E-3</v>
      </c>
      <c r="J137" s="22">
        <v>3.5352017751098279E-3</v>
      </c>
    </row>
    <row r="138" spans="1:10" ht="14.65" thickBot="1" x14ac:dyDescent="0.5">
      <c r="A138" s="77"/>
      <c r="B138" s="58" t="s">
        <v>7</v>
      </c>
      <c r="C138" s="57" t="s">
        <v>7</v>
      </c>
      <c r="D138" s="23"/>
      <c r="E138" s="24"/>
      <c r="F138" s="24"/>
      <c r="G138" s="24"/>
      <c r="H138" s="24"/>
      <c r="I138" s="24"/>
      <c r="J138" s="25"/>
    </row>
    <row r="139" spans="1:10" x14ac:dyDescent="0.45">
      <c r="A139" s="75" t="s">
        <v>27</v>
      </c>
      <c r="B139" s="78" t="s">
        <v>1</v>
      </c>
      <c r="C139" s="55" t="s">
        <v>8</v>
      </c>
      <c r="D139" s="14">
        <v>9.6891194071410658E-4</v>
      </c>
      <c r="E139" s="15">
        <v>3.4478049352852061E-4</v>
      </c>
      <c r="F139" s="15">
        <v>1.3026532866160846E-3</v>
      </c>
      <c r="G139" s="15">
        <v>4.1434181203439018E-3</v>
      </c>
      <c r="H139" s="15">
        <v>1.1909900642941365E-3</v>
      </c>
      <c r="I139" s="15">
        <v>1.114290748129972E-3</v>
      </c>
      <c r="J139" s="16">
        <v>1.5635978903761857E-3</v>
      </c>
    </row>
    <row r="140" spans="1:10" ht="14.25" customHeight="1" x14ac:dyDescent="0.45">
      <c r="A140" s="76"/>
      <c r="B140" s="79"/>
      <c r="C140" s="53" t="s">
        <v>9</v>
      </c>
      <c r="D140" s="17">
        <v>1.076034986104521E-3</v>
      </c>
      <c r="E140" s="18">
        <v>1.262358757062147E-4</v>
      </c>
      <c r="F140" s="18">
        <v>2.8302469135802468E-3</v>
      </c>
      <c r="G140" s="18">
        <v>6.9224748691943281E-3</v>
      </c>
      <c r="H140" s="18">
        <v>1.0488407123001129E-3</v>
      </c>
      <c r="I140" s="18">
        <v>5.6619959965684879E-4</v>
      </c>
      <c r="J140" s="19">
        <v>2.1962026626436968E-3</v>
      </c>
    </row>
    <row r="141" spans="1:10" x14ac:dyDescent="0.45">
      <c r="A141" s="76"/>
      <c r="B141" s="79"/>
      <c r="C141" s="53" t="s">
        <v>10</v>
      </c>
      <c r="D141" s="17">
        <v>1.4853121175030599E-3</v>
      </c>
      <c r="E141" s="18">
        <v>3.2949914189887061E-4</v>
      </c>
      <c r="F141" s="18">
        <v>7.729402534701269E-4</v>
      </c>
      <c r="G141" s="18">
        <v>1.131843153260825E-3</v>
      </c>
      <c r="H141" s="18">
        <v>1.6228707940307507E-3</v>
      </c>
      <c r="I141" s="18">
        <v>1.9783819089363528E-3</v>
      </c>
      <c r="J141" s="19">
        <v>1.1178000711760559E-3</v>
      </c>
    </row>
    <row r="142" spans="1:10" ht="14.65" thickBot="1" x14ac:dyDescent="0.5">
      <c r="A142" s="76"/>
      <c r="B142" s="79"/>
      <c r="C142" s="54" t="s">
        <v>20</v>
      </c>
      <c r="D142" s="20">
        <v>4.4290423884359365E-4</v>
      </c>
      <c r="E142" s="21">
        <v>8.1243243243243239E-4</v>
      </c>
      <c r="F142" s="21">
        <v>8.3448572594383721E-4</v>
      </c>
      <c r="G142" s="21">
        <v>1.8293978079587771E-3</v>
      </c>
      <c r="H142" s="21">
        <v>7.5367666080298026E-4</v>
      </c>
      <c r="I142" s="21">
        <v>7.9829073579671436E-4</v>
      </c>
      <c r="J142" s="22">
        <v>8.448702629459898E-4</v>
      </c>
    </row>
    <row r="143" spans="1:10" x14ac:dyDescent="0.45">
      <c r="A143" s="76"/>
      <c r="B143" s="79" t="s">
        <v>12</v>
      </c>
      <c r="C143" s="55" t="s">
        <v>12</v>
      </c>
      <c r="D143" s="14">
        <v>1.6989073413267062E-3</v>
      </c>
      <c r="E143" s="15">
        <v>1.0967307350767913E-3</v>
      </c>
      <c r="F143" s="15">
        <v>1.2534171527141794E-3</v>
      </c>
      <c r="G143" s="15">
        <v>2.0723650098516469E-3</v>
      </c>
      <c r="H143" s="15">
        <v>1.6983910786204203E-3</v>
      </c>
      <c r="I143" s="15">
        <v>1.6416885597031368E-3</v>
      </c>
      <c r="J143" s="16">
        <v>1.5882810582575416E-3</v>
      </c>
    </row>
    <row r="144" spans="1:10" ht="14.25" customHeight="1" x14ac:dyDescent="0.45">
      <c r="A144" s="76"/>
      <c r="B144" s="79"/>
      <c r="C144" s="53" t="s">
        <v>9</v>
      </c>
      <c r="D144" s="17">
        <v>1.9255350772889417E-3</v>
      </c>
      <c r="E144" s="18">
        <v>1.3169389836644124E-3</v>
      </c>
      <c r="F144" s="18">
        <v>1.1661938559511897E-3</v>
      </c>
      <c r="G144" s="18">
        <v>2.8211677865567966E-3</v>
      </c>
      <c r="H144" s="18">
        <v>2.0485694795676253E-3</v>
      </c>
      <c r="I144" s="18">
        <v>2.7324270829114485E-3</v>
      </c>
      <c r="J144" s="19">
        <v>2.0942765732828109E-3</v>
      </c>
    </row>
    <row r="145" spans="1:10" x14ac:dyDescent="0.45">
      <c r="A145" s="76"/>
      <c r="B145" s="79"/>
      <c r="C145" s="53" t="s">
        <v>10</v>
      </c>
      <c r="D145" s="17">
        <v>6.7078111262433842E-4</v>
      </c>
      <c r="E145" s="18">
        <v>1.0537719904140533E-3</v>
      </c>
      <c r="F145" s="18">
        <v>1.664474752742093E-3</v>
      </c>
      <c r="G145" s="18">
        <v>1.057822428518105E-3</v>
      </c>
      <c r="H145" s="18">
        <v>1.283111511125915E-3</v>
      </c>
      <c r="I145" s="18">
        <v>1.3326070169060445E-3</v>
      </c>
      <c r="J145" s="19">
        <v>1.1747611017885009E-3</v>
      </c>
    </row>
    <row r="146" spans="1:10" ht="14.65" thickBot="1" x14ac:dyDescent="0.5">
      <c r="A146" s="76"/>
      <c r="B146" s="79"/>
      <c r="C146" s="54" t="s">
        <v>20</v>
      </c>
      <c r="D146" s="20">
        <v>2.0996565876967724E-3</v>
      </c>
      <c r="E146" s="21">
        <v>8.1847456256516787E-4</v>
      </c>
      <c r="F146" s="21">
        <v>9.546417332362882E-4</v>
      </c>
      <c r="G146" s="21">
        <v>9.4324669011186025E-4</v>
      </c>
      <c r="H146" s="21">
        <v>6.5573389084175922E-4</v>
      </c>
      <c r="I146" s="21">
        <v>9.8771298043499856E-4</v>
      </c>
      <c r="J146" s="22">
        <v>1.0170710610786201E-3</v>
      </c>
    </row>
    <row r="147" spans="1:10" x14ac:dyDescent="0.45">
      <c r="A147" s="76"/>
      <c r="B147" s="79" t="s">
        <v>13</v>
      </c>
      <c r="C147" s="55" t="s">
        <v>13</v>
      </c>
      <c r="D147" s="14">
        <v>8.9328795657179355E-4</v>
      </c>
      <c r="E147" s="15">
        <v>1.0362610747341205E-3</v>
      </c>
      <c r="F147" s="15">
        <v>7.4938160636485473E-4</v>
      </c>
      <c r="G147" s="15">
        <v>6.2063343775964732E-4</v>
      </c>
      <c r="H147" s="15">
        <v>9.3613106694392175E-4</v>
      </c>
      <c r="I147" s="15">
        <v>8.9935748045913574E-4</v>
      </c>
      <c r="J147" s="16">
        <v>8.8674989679685308E-4</v>
      </c>
    </row>
    <row r="148" spans="1:10" x14ac:dyDescent="0.45">
      <c r="A148" s="76"/>
      <c r="B148" s="79"/>
      <c r="C148" s="53" t="s">
        <v>9</v>
      </c>
      <c r="D148" s="17">
        <v>1.4339364970979858E-3</v>
      </c>
      <c r="E148" s="18">
        <v>1.1576617210214875E-3</v>
      </c>
      <c r="F148" s="18">
        <v>0</v>
      </c>
      <c r="G148" s="18">
        <v>5.4310268725296716E-4</v>
      </c>
      <c r="H148" s="18">
        <v>1.7601890237927385E-3</v>
      </c>
      <c r="I148" s="18">
        <v>1.1909206619656531E-3</v>
      </c>
      <c r="J148" s="19">
        <v>1.0702238830259468E-3</v>
      </c>
    </row>
    <row r="149" spans="1:10" x14ac:dyDescent="0.45">
      <c r="A149" s="76"/>
      <c r="B149" s="79"/>
      <c r="C149" s="53" t="s">
        <v>10</v>
      </c>
      <c r="D149" s="17">
        <v>9.5454517206878186E-4</v>
      </c>
      <c r="E149" s="18">
        <v>9.4127028110028402E-4</v>
      </c>
      <c r="F149" s="18">
        <v>1.2463593665758632E-3</v>
      </c>
      <c r="G149" s="18">
        <v>7.3209809313357066E-4</v>
      </c>
      <c r="H149" s="18">
        <v>6.3992574739535346E-4</v>
      </c>
      <c r="I149" s="18">
        <v>2.0793238317384015E-4</v>
      </c>
      <c r="J149" s="19">
        <v>7.5528165416884508E-4</v>
      </c>
    </row>
    <row r="150" spans="1:10" ht="14.65" thickBot="1" x14ac:dyDescent="0.5">
      <c r="A150" s="76"/>
      <c r="B150" s="79"/>
      <c r="C150" s="54" t="s">
        <v>20</v>
      </c>
      <c r="D150" s="20">
        <v>2.9138220054861322E-4</v>
      </c>
      <c r="E150" s="21">
        <v>1.0415148199585356E-3</v>
      </c>
      <c r="F150" s="21">
        <v>5.0480769230769231E-4</v>
      </c>
      <c r="G150" s="21">
        <v>8.1929178441244438E-4</v>
      </c>
      <c r="H150" s="21">
        <v>5.3739443323744945E-4</v>
      </c>
      <c r="I150" s="21">
        <v>1.1159549490036575E-3</v>
      </c>
      <c r="J150" s="22">
        <v>7.9917193992318301E-4</v>
      </c>
    </row>
    <row r="151" spans="1:10" x14ac:dyDescent="0.45">
      <c r="A151" s="76"/>
      <c r="B151" s="79" t="s">
        <v>14</v>
      </c>
      <c r="C151" s="55" t="s">
        <v>14</v>
      </c>
      <c r="D151" s="14">
        <v>1.8283059578065258E-3</v>
      </c>
      <c r="E151" s="15">
        <v>4.8303621553735484E-4</v>
      </c>
      <c r="F151" s="15">
        <v>6.6255640755998805E-4</v>
      </c>
      <c r="G151" s="15">
        <v>1.653806920922078E-3</v>
      </c>
      <c r="H151" s="15">
        <v>4.9082809299476511E-4</v>
      </c>
      <c r="I151" s="15">
        <v>4.8084935604114892E-4</v>
      </c>
      <c r="J151" s="16">
        <v>9.4281263315116237E-4</v>
      </c>
    </row>
    <row r="152" spans="1:10" x14ac:dyDescent="0.45">
      <c r="A152" s="76"/>
      <c r="B152" s="79"/>
      <c r="C152" s="53" t="s">
        <v>9</v>
      </c>
      <c r="D152" s="17">
        <v>5.5193446958962523E-4</v>
      </c>
      <c r="E152" s="18">
        <v>4.9633102811693166E-4</v>
      </c>
      <c r="F152" s="18">
        <v>1.0109467455621302E-3</v>
      </c>
      <c r="G152" s="18">
        <v>1.4494582386243161E-3</v>
      </c>
      <c r="H152" s="18">
        <v>2.2420911261440509E-4</v>
      </c>
      <c r="I152" s="18">
        <v>5.9999999999999995E-4</v>
      </c>
      <c r="J152" s="19">
        <v>7.5138247194251923E-4</v>
      </c>
    </row>
    <row r="153" spans="1:10" x14ac:dyDescent="0.45">
      <c r="A153" s="76"/>
      <c r="B153" s="79"/>
      <c r="C153" s="53" t="s">
        <v>10</v>
      </c>
      <c r="D153" s="17">
        <v>6.2390394088669959E-3</v>
      </c>
      <c r="E153" s="18">
        <v>5.1175637393767708E-4</v>
      </c>
      <c r="F153" s="18">
        <v>5.1000412753384719E-4</v>
      </c>
      <c r="G153" s="18">
        <v>3.520419595508602E-4</v>
      </c>
      <c r="H153" s="18">
        <v>6.8851783137497422E-4</v>
      </c>
      <c r="I153" s="18">
        <v>0</v>
      </c>
      <c r="J153" s="19">
        <v>1.1454257235436326E-3</v>
      </c>
    </row>
    <row r="154" spans="1:10" ht="14.65" thickBot="1" x14ac:dyDescent="0.5">
      <c r="A154" s="76"/>
      <c r="B154" s="79"/>
      <c r="C154" s="54" t="s">
        <v>20</v>
      </c>
      <c r="D154" s="20">
        <v>2.6112497638474102E-4</v>
      </c>
      <c r="E154" s="21">
        <v>4.5538132375761689E-4</v>
      </c>
      <c r="F154" s="21">
        <v>2.7088029160798606E-4</v>
      </c>
      <c r="G154" s="21">
        <v>3.159920564591058E-3</v>
      </c>
      <c r="H154" s="21">
        <v>6.5860220418502066E-4</v>
      </c>
      <c r="I154" s="21">
        <v>6.6169871208229781E-4</v>
      </c>
      <c r="J154" s="22">
        <v>9.6948507760085951E-4</v>
      </c>
    </row>
    <row r="155" spans="1:10" ht="14.65" thickBot="1" x14ac:dyDescent="0.5">
      <c r="A155" s="77"/>
      <c r="B155" s="58" t="s">
        <v>7</v>
      </c>
      <c r="C155" s="57" t="s">
        <v>7</v>
      </c>
      <c r="D155" s="23"/>
      <c r="E155" s="24"/>
      <c r="F155" s="24"/>
      <c r="G155" s="24"/>
      <c r="H155" s="24"/>
      <c r="I155" s="24"/>
      <c r="J155" s="25"/>
    </row>
    <row r="156" spans="1:10" x14ac:dyDescent="0.45">
      <c r="A156" s="75" t="s">
        <v>7</v>
      </c>
      <c r="B156" s="78" t="s">
        <v>1</v>
      </c>
      <c r="C156" s="55" t="s">
        <v>8</v>
      </c>
      <c r="D156" s="14">
        <v>0.38332864684590578</v>
      </c>
      <c r="E156" s="15">
        <v>0.51945700372196046</v>
      </c>
      <c r="F156" s="15">
        <v>0.83334649269012584</v>
      </c>
      <c r="G156" s="15">
        <v>0.58732119669246297</v>
      </c>
      <c r="H156" s="15">
        <v>0.71516086963008962</v>
      </c>
      <c r="I156" s="15">
        <v>0.56601998540676357</v>
      </c>
      <c r="J156" s="16">
        <v>0.57844539119666116</v>
      </c>
    </row>
    <row r="157" spans="1:10" ht="14.25" customHeight="1" x14ac:dyDescent="0.45">
      <c r="A157" s="76"/>
      <c r="B157" s="79"/>
      <c r="C157" s="53" t="s">
        <v>9</v>
      </c>
      <c r="D157" s="17">
        <v>0.36722824187227193</v>
      </c>
      <c r="E157" s="18">
        <v>0.44568838269498312</v>
      </c>
      <c r="F157" s="18">
        <v>1.2206918724279834</v>
      </c>
      <c r="G157" s="18">
        <v>0.53774112748138858</v>
      </c>
      <c r="H157" s="18">
        <v>0.67344369538508475</v>
      </c>
      <c r="I157" s="18">
        <v>0.522547084581789</v>
      </c>
      <c r="J157" s="19">
        <v>0.54028742669070118</v>
      </c>
    </row>
    <row r="158" spans="1:10" x14ac:dyDescent="0.45">
      <c r="A158" s="76"/>
      <c r="B158" s="79"/>
      <c r="C158" s="53" t="s">
        <v>10</v>
      </c>
      <c r="D158" s="17">
        <v>0.7031111679344636</v>
      </c>
      <c r="E158" s="18">
        <v>0.50933059293925143</v>
      </c>
      <c r="F158" s="18">
        <v>0.74999059309504301</v>
      </c>
      <c r="G158" s="18">
        <v>0.66761700092443133</v>
      </c>
      <c r="H158" s="18">
        <v>0.86147260750061627</v>
      </c>
      <c r="I158" s="18">
        <v>0.5218397853918153</v>
      </c>
      <c r="J158" s="19">
        <v>0.68017725422449637</v>
      </c>
    </row>
    <row r="159" spans="1:10" ht="14.65" thickBot="1" x14ac:dyDescent="0.5">
      <c r="A159" s="76"/>
      <c r="B159" s="79"/>
      <c r="C159" s="54" t="s">
        <v>20</v>
      </c>
      <c r="D159" s="20">
        <v>0.26368839873571159</v>
      </c>
      <c r="E159" s="21">
        <v>0.68724706734133301</v>
      </c>
      <c r="F159" s="21">
        <v>0.61271291214243406</v>
      </c>
      <c r="G159" s="21">
        <v>0.57546979586174962</v>
      </c>
      <c r="H159" s="21">
        <v>0.54768891662405061</v>
      </c>
      <c r="I159" s="21">
        <v>0.6536730862466863</v>
      </c>
      <c r="J159" s="22">
        <v>0.51488122509823941</v>
      </c>
    </row>
    <row r="160" spans="1:10" x14ac:dyDescent="0.45">
      <c r="A160" s="76"/>
      <c r="B160" s="79" t="s">
        <v>12</v>
      </c>
      <c r="C160" s="55" t="s">
        <v>12</v>
      </c>
      <c r="D160" s="14">
        <v>0.67505655991062952</v>
      </c>
      <c r="E160" s="15">
        <v>0.5804872928102508</v>
      </c>
      <c r="F160" s="15">
        <v>0.53577378257736097</v>
      </c>
      <c r="G160" s="15">
        <v>0.85990869660240499</v>
      </c>
      <c r="H160" s="15">
        <v>0.77011680209840316</v>
      </c>
      <c r="I160" s="15">
        <v>0.73482083102552631</v>
      </c>
      <c r="J160" s="16">
        <v>0.71217799861643694</v>
      </c>
    </row>
    <row r="161" spans="1:10" ht="14.25" customHeight="1" x14ac:dyDescent="0.45">
      <c r="A161" s="76"/>
      <c r="B161" s="79"/>
      <c r="C161" s="53" t="s">
        <v>9</v>
      </c>
      <c r="D161" s="17">
        <v>0.76851445366710147</v>
      </c>
      <c r="E161" s="18">
        <v>0.79536111764815443</v>
      </c>
      <c r="F161" s="18">
        <v>0.56566673987265659</v>
      </c>
      <c r="G161" s="18">
        <v>1.0443010849343475</v>
      </c>
      <c r="H161" s="18">
        <v>0.83449257926907616</v>
      </c>
      <c r="I161" s="18">
        <v>0.8232262426160295</v>
      </c>
      <c r="J161" s="19">
        <v>0.8550177600861657</v>
      </c>
    </row>
    <row r="162" spans="1:10" x14ac:dyDescent="0.45">
      <c r="A162" s="76"/>
      <c r="B162" s="79"/>
      <c r="C162" s="53" t="s">
        <v>10</v>
      </c>
      <c r="D162" s="17">
        <v>0.46593174864581843</v>
      </c>
      <c r="E162" s="18">
        <v>0.50549808926352846</v>
      </c>
      <c r="F162" s="18">
        <v>0.54503459618177375</v>
      </c>
      <c r="G162" s="18">
        <v>0.60152106960604379</v>
      </c>
      <c r="H162" s="18">
        <v>0.714168347726716</v>
      </c>
      <c r="I162" s="18">
        <v>0.71995071034606284</v>
      </c>
      <c r="J162" s="19">
        <v>0.6014330242322552</v>
      </c>
    </row>
    <row r="163" spans="1:10" ht="14.65" thickBot="1" x14ac:dyDescent="0.5">
      <c r="A163" s="76"/>
      <c r="B163" s="79"/>
      <c r="C163" s="54" t="s">
        <v>20</v>
      </c>
      <c r="D163" s="20">
        <v>0.73289001866479908</v>
      </c>
      <c r="E163" s="21">
        <v>0.46771305519112955</v>
      </c>
      <c r="F163" s="21">
        <v>0.33789441159676159</v>
      </c>
      <c r="G163" s="21">
        <v>0.61181296401502694</v>
      </c>
      <c r="H163" s="21">
        <v>0.46626341802128768</v>
      </c>
      <c r="I163" s="21">
        <v>0.55964063281707566</v>
      </c>
      <c r="J163" s="22">
        <v>0.52622209133740794</v>
      </c>
    </row>
    <row r="164" spans="1:10" x14ac:dyDescent="0.45">
      <c r="A164" s="76"/>
      <c r="B164" s="79" t="s">
        <v>13</v>
      </c>
      <c r="C164" s="55" t="s">
        <v>13</v>
      </c>
      <c r="D164" s="14">
        <v>0.44120420573274938</v>
      </c>
      <c r="E164" s="15">
        <v>0.47975476769113834</v>
      </c>
      <c r="F164" s="15">
        <v>0.87171151964401372</v>
      </c>
      <c r="G164" s="15">
        <v>0.61999799432143199</v>
      </c>
      <c r="H164" s="15">
        <v>0.45742702970103333</v>
      </c>
      <c r="I164" s="15">
        <v>0.45127558515017147</v>
      </c>
      <c r="J164" s="16">
        <v>0.52484440881406957</v>
      </c>
    </row>
    <row r="165" spans="1:10" x14ac:dyDescent="0.45">
      <c r="A165" s="76"/>
      <c r="B165" s="79"/>
      <c r="C165" s="53" t="s">
        <v>9</v>
      </c>
      <c r="D165" s="17">
        <v>0.67476704654580766</v>
      </c>
      <c r="E165" s="18">
        <v>0.28940473010507112</v>
      </c>
      <c r="F165" s="18">
        <v>1.6190946157779218</v>
      </c>
      <c r="G165" s="18">
        <v>0.74428369155636098</v>
      </c>
      <c r="H165" s="18">
        <v>0.28628478011279196</v>
      </c>
      <c r="I165" s="18">
        <v>0.49462187550537517</v>
      </c>
      <c r="J165" s="19">
        <v>0.56103452882651661</v>
      </c>
    </row>
    <row r="166" spans="1:10" x14ac:dyDescent="0.45">
      <c r="A166" s="76"/>
      <c r="B166" s="79"/>
      <c r="C166" s="53" t="s">
        <v>10</v>
      </c>
      <c r="D166" s="17">
        <v>0.33412336742987836</v>
      </c>
      <c r="E166" s="18">
        <v>0.51433211511964572</v>
      </c>
      <c r="F166" s="18">
        <v>0.59315720397741423</v>
      </c>
      <c r="G166" s="18">
        <v>0.32557606045218795</v>
      </c>
      <c r="H166" s="18">
        <v>0.54207464382547854</v>
      </c>
      <c r="I166" s="18">
        <v>0.38152328103247107</v>
      </c>
      <c r="J166" s="19">
        <v>0.49770066853875117</v>
      </c>
    </row>
    <row r="167" spans="1:10" ht="14.65" thickBot="1" x14ac:dyDescent="0.5">
      <c r="A167" s="76"/>
      <c r="B167" s="79"/>
      <c r="C167" s="54" t="s">
        <v>20</v>
      </c>
      <c r="D167" s="20">
        <v>0.31472220322256211</v>
      </c>
      <c r="E167" s="21">
        <v>0.62400167537252915</v>
      </c>
      <c r="F167" s="21">
        <v>0.68143705484330486</v>
      </c>
      <c r="G167" s="21">
        <v>0.41727713925096005</v>
      </c>
      <c r="H167" s="21">
        <v>0.37832047959464082</v>
      </c>
      <c r="I167" s="21">
        <v>0.41739503196475763</v>
      </c>
      <c r="J167" s="22">
        <v>0.51014461687422663</v>
      </c>
    </row>
    <row r="168" spans="1:10" x14ac:dyDescent="0.45">
      <c r="A168" s="76"/>
      <c r="B168" s="79" t="s">
        <v>14</v>
      </c>
      <c r="C168" s="55" t="s">
        <v>14</v>
      </c>
      <c r="D168" s="14">
        <v>0.2912776420793402</v>
      </c>
      <c r="E168" s="15">
        <v>0.47227478621839269</v>
      </c>
      <c r="F168" s="15">
        <v>0.456094412601043</v>
      </c>
      <c r="G168" s="15">
        <v>0.50217180627229185</v>
      </c>
      <c r="H168" s="15">
        <v>0.34252443041310776</v>
      </c>
      <c r="I168" s="15">
        <v>0.3711471294446817</v>
      </c>
      <c r="J168" s="16">
        <v>0.41438614034112264</v>
      </c>
    </row>
    <row r="169" spans="1:10" x14ac:dyDescent="0.45">
      <c r="A169" s="76"/>
      <c r="B169" s="79"/>
      <c r="C169" s="53" t="s">
        <v>9</v>
      </c>
      <c r="D169" s="17">
        <v>0.20048985871017366</v>
      </c>
      <c r="E169" s="18">
        <v>0.34632163987055914</v>
      </c>
      <c r="F169" s="18">
        <v>0.61438254140738413</v>
      </c>
      <c r="G169" s="18">
        <v>0.7112178556613481</v>
      </c>
      <c r="H169" s="18">
        <v>0.49235966326876857</v>
      </c>
      <c r="I169" s="18">
        <v>0.49449116666666676</v>
      </c>
      <c r="J169" s="19">
        <v>0.50235444257929607</v>
      </c>
    </row>
    <row r="170" spans="1:10" x14ac:dyDescent="0.45">
      <c r="A170" s="76"/>
      <c r="B170" s="79"/>
      <c r="C170" s="53" t="s">
        <v>10</v>
      </c>
      <c r="D170" s="17">
        <v>0.45761804352769642</v>
      </c>
      <c r="E170" s="18">
        <v>0.66395933302852705</v>
      </c>
      <c r="F170" s="18">
        <v>0.42582030949709559</v>
      </c>
      <c r="G170" s="18">
        <v>0.29867381808961202</v>
      </c>
      <c r="H170" s="18">
        <v>0.18241845569396589</v>
      </c>
      <c r="I170" s="18">
        <v>0.37808607718612602</v>
      </c>
      <c r="J170" s="19">
        <v>0.39138377057621632</v>
      </c>
    </row>
    <row r="171" spans="1:10" ht="14.65" thickBot="1" x14ac:dyDescent="0.5">
      <c r="A171" s="76"/>
      <c r="B171" s="79"/>
      <c r="C171" s="54" t="s">
        <v>20</v>
      </c>
      <c r="D171" s="20">
        <v>0.25350133303974537</v>
      </c>
      <c r="E171" s="21">
        <v>0.50238565916115907</v>
      </c>
      <c r="F171" s="21">
        <v>0.20006636119625551</v>
      </c>
      <c r="G171" s="21">
        <v>0.49662374506591578</v>
      </c>
      <c r="H171" s="21">
        <v>0.2727421849170179</v>
      </c>
      <c r="I171" s="21">
        <v>0.30600563696296706</v>
      </c>
      <c r="J171" s="22">
        <v>0.35114395268089688</v>
      </c>
    </row>
    <row r="172" spans="1:10" ht="14.65" thickBot="1" x14ac:dyDescent="0.5">
      <c r="A172" s="77"/>
      <c r="B172" s="58" t="s">
        <v>7</v>
      </c>
      <c r="C172" s="59" t="s">
        <v>7</v>
      </c>
      <c r="D172" s="23"/>
      <c r="E172" s="24"/>
      <c r="F172" s="24"/>
      <c r="G172" s="24"/>
      <c r="H172" s="24"/>
      <c r="I172" s="24"/>
      <c r="J172" s="25"/>
    </row>
  </sheetData>
  <mergeCells count="50">
    <mergeCell ref="B160:B163"/>
    <mergeCell ref="B164:B167"/>
    <mergeCell ref="B168:B171"/>
    <mergeCell ref="B134:B137"/>
    <mergeCell ref="B139:B142"/>
    <mergeCell ref="B143:B146"/>
    <mergeCell ref="B151:B154"/>
    <mergeCell ref="B156:B159"/>
    <mergeCell ref="B113:B116"/>
    <mergeCell ref="B117:B120"/>
    <mergeCell ref="B122:B125"/>
    <mergeCell ref="B126:B129"/>
    <mergeCell ref="B130:B133"/>
    <mergeCell ref="A156:A172"/>
    <mergeCell ref="B37:B40"/>
    <mergeCell ref="B41:B44"/>
    <mergeCell ref="B45:B48"/>
    <mergeCell ref="B49:B52"/>
    <mergeCell ref="B54:B57"/>
    <mergeCell ref="B58:B61"/>
    <mergeCell ref="B62:B65"/>
    <mergeCell ref="B66:B69"/>
    <mergeCell ref="B71:B74"/>
    <mergeCell ref="A54:A70"/>
    <mergeCell ref="A71:A87"/>
    <mergeCell ref="A88:A104"/>
    <mergeCell ref="A105:A121"/>
    <mergeCell ref="A122:A138"/>
    <mergeCell ref="B75:B78"/>
    <mergeCell ref="A139:A155"/>
    <mergeCell ref="A20:A36"/>
    <mergeCell ref="B20:B23"/>
    <mergeCell ref="B24:B27"/>
    <mergeCell ref="B28:B31"/>
    <mergeCell ref="B32:B35"/>
    <mergeCell ref="A37:A53"/>
    <mergeCell ref="B96:B99"/>
    <mergeCell ref="B79:B82"/>
    <mergeCell ref="B83:B86"/>
    <mergeCell ref="B88:B91"/>
    <mergeCell ref="B92:B95"/>
    <mergeCell ref="B147:B150"/>
    <mergeCell ref="B100:B103"/>
    <mergeCell ref="B105:B108"/>
    <mergeCell ref="B109:B112"/>
    <mergeCell ref="A3:A19"/>
    <mergeCell ref="B3:B6"/>
    <mergeCell ref="B7:B10"/>
    <mergeCell ref="B11:B14"/>
    <mergeCell ref="B15:B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7287-1D59-4BFD-9F8A-5A27415C0F78}">
  <dimension ref="A1:J172"/>
  <sheetViews>
    <sheetView topLeftCell="A148" zoomScale="50" zoomScaleNormal="50" workbookViewId="0">
      <selection activeCell="D156" sqref="D156:J171"/>
    </sheetView>
  </sheetViews>
  <sheetFormatPr baseColWidth="10" defaultRowHeight="14.25" x14ac:dyDescent="0.45"/>
  <cols>
    <col min="2" max="2" width="8.9296875" style="29" customWidth="1"/>
    <col min="3" max="3" width="23.06640625" customWidth="1"/>
    <col min="4" max="10" width="10" customWidth="1"/>
  </cols>
  <sheetData>
    <row r="1" spans="1:10" ht="14.65" thickBot="1" x14ac:dyDescent="0.5"/>
    <row r="2" spans="1:10" ht="16.149999999999999" thickBot="1" x14ac:dyDescent="0.6">
      <c r="A2" s="49" t="s">
        <v>37</v>
      </c>
      <c r="B2" s="50"/>
      <c r="C2" s="51"/>
      <c r="D2" s="8" t="s">
        <v>15</v>
      </c>
      <c r="E2" s="9" t="s">
        <v>2</v>
      </c>
      <c r="F2" s="9" t="s">
        <v>3</v>
      </c>
      <c r="G2" s="9" t="s">
        <v>16</v>
      </c>
      <c r="H2" s="9" t="s">
        <v>17</v>
      </c>
      <c r="I2" s="9" t="s">
        <v>18</v>
      </c>
      <c r="J2" s="10" t="s">
        <v>19</v>
      </c>
    </row>
    <row r="3" spans="1:10" x14ac:dyDescent="0.45">
      <c r="A3" s="75" t="s">
        <v>29</v>
      </c>
      <c r="B3" s="78" t="s">
        <v>1</v>
      </c>
      <c r="C3" s="52" t="s">
        <v>8</v>
      </c>
      <c r="D3" s="14">
        <v>0.13333689886435793</v>
      </c>
      <c r="E3" s="15">
        <v>0.12235124690632633</v>
      </c>
      <c r="F3" s="15">
        <v>0.28023723870867706</v>
      </c>
      <c r="G3" s="15">
        <v>5.8485706468869178E-2</v>
      </c>
      <c r="H3" s="15">
        <v>0.20132320158595501</v>
      </c>
      <c r="I3" s="15">
        <v>0.20101500515706131</v>
      </c>
      <c r="J3" s="16">
        <v>0.20729143988145923</v>
      </c>
    </row>
    <row r="4" spans="1:10" ht="14.25" customHeight="1" x14ac:dyDescent="0.45">
      <c r="A4" s="76"/>
      <c r="B4" s="79"/>
      <c r="C4" s="53" t="s">
        <v>9</v>
      </c>
      <c r="D4" s="17">
        <v>0.1346291878617604</v>
      </c>
      <c r="E4" s="18">
        <v>0.14446478463783127</v>
      </c>
      <c r="F4" s="18">
        <v>0</v>
      </c>
      <c r="G4" s="18">
        <v>5.3379963043740528E-2</v>
      </c>
      <c r="H4" s="18">
        <v>4.0636982457251614E-2</v>
      </c>
      <c r="I4" s="18">
        <v>0</v>
      </c>
      <c r="J4" s="19">
        <v>0.18031080631053681</v>
      </c>
    </row>
    <row r="5" spans="1:10" x14ac:dyDescent="0.45">
      <c r="A5" s="76"/>
      <c r="B5" s="79"/>
      <c r="C5" s="53" t="s">
        <v>10</v>
      </c>
      <c r="D5" s="17">
        <v>0</v>
      </c>
      <c r="E5" s="18">
        <v>5.6160397444996443E-2</v>
      </c>
      <c r="F5" s="18">
        <v>0.29118482319406092</v>
      </c>
      <c r="G5" s="18">
        <v>1.3459371737592788E-2</v>
      </c>
      <c r="H5" s="18">
        <v>9.2966055060247479E-2</v>
      </c>
      <c r="I5" s="18">
        <v>0</v>
      </c>
      <c r="J5" s="19">
        <v>0.26108090153474056</v>
      </c>
    </row>
    <row r="6" spans="1:10" ht="14.65" thickBot="1" x14ac:dyDescent="0.5">
      <c r="A6" s="76"/>
      <c r="B6" s="79"/>
      <c r="C6" s="54" t="s">
        <v>20</v>
      </c>
      <c r="D6" s="20">
        <v>4.9948555750272523E-2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2">
        <v>0.14383463783593328</v>
      </c>
    </row>
    <row r="7" spans="1:10" x14ac:dyDescent="0.45">
      <c r="A7" s="76"/>
      <c r="B7" s="79" t="s">
        <v>12</v>
      </c>
      <c r="C7" s="55" t="s">
        <v>12</v>
      </c>
      <c r="D7" s="14">
        <v>9.8269488185833864E-2</v>
      </c>
      <c r="E7" s="15">
        <v>0.23281241176358544</v>
      </c>
      <c r="F7" s="15">
        <v>0.14537368783993132</v>
      </c>
      <c r="G7" s="15">
        <v>0.35333793777139266</v>
      </c>
      <c r="H7" s="15">
        <v>0.23518271298095345</v>
      </c>
      <c r="I7" s="15">
        <v>0.16517502670915804</v>
      </c>
      <c r="J7" s="16">
        <v>0.31670518234714101</v>
      </c>
    </row>
    <row r="8" spans="1:10" ht="14.25" customHeight="1" x14ac:dyDescent="0.45">
      <c r="A8" s="76"/>
      <c r="B8" s="79"/>
      <c r="C8" s="53" t="s">
        <v>9</v>
      </c>
      <c r="D8" s="17">
        <v>0</v>
      </c>
      <c r="E8" s="18">
        <v>0.35006999944132272</v>
      </c>
      <c r="F8" s="18">
        <v>0.14134919292427503</v>
      </c>
      <c r="G8" s="18">
        <v>0.39680733709287253</v>
      </c>
      <c r="H8" s="18">
        <v>0.21300889570908765</v>
      </c>
      <c r="I8" s="18">
        <v>0.20042231000772268</v>
      </c>
      <c r="J8" s="19">
        <v>0.3570023541364043</v>
      </c>
    </row>
    <row r="9" spans="1:10" x14ac:dyDescent="0.45">
      <c r="A9" s="76"/>
      <c r="B9" s="79"/>
      <c r="C9" s="53" t="s">
        <v>10</v>
      </c>
      <c r="D9" s="17">
        <v>0</v>
      </c>
      <c r="E9" s="18">
        <v>0.16310438527159274</v>
      </c>
      <c r="F9" s="18">
        <v>0.14119877859567218</v>
      </c>
      <c r="G9" s="18">
        <v>0.16816718665768521</v>
      </c>
      <c r="H9" s="18">
        <v>0.2361492459687054</v>
      </c>
      <c r="I9" s="18">
        <v>0.13459699996143856</v>
      </c>
      <c r="J9" s="19">
        <v>0.26210691360284061</v>
      </c>
    </row>
    <row r="10" spans="1:10" ht="14.65" thickBot="1" x14ac:dyDescent="0.5">
      <c r="A10" s="76"/>
      <c r="B10" s="79"/>
      <c r="C10" s="54" t="s">
        <v>20</v>
      </c>
      <c r="D10" s="20">
        <v>2.9375630904030742E-2</v>
      </c>
      <c r="E10" s="21">
        <v>0.10201329911682645</v>
      </c>
      <c r="F10" s="21">
        <v>7.5071900402505732E-3</v>
      </c>
      <c r="G10" s="21">
        <v>0.14895201285568013</v>
      </c>
      <c r="H10" s="21">
        <v>0.18996142534681443</v>
      </c>
      <c r="I10" s="21">
        <v>0</v>
      </c>
      <c r="J10" s="22">
        <v>0.19792475339553625</v>
      </c>
    </row>
    <row r="11" spans="1:10" x14ac:dyDescent="0.45">
      <c r="A11" s="76"/>
      <c r="B11" s="79" t="s">
        <v>13</v>
      </c>
      <c r="C11" s="55" t="s">
        <v>13</v>
      </c>
      <c r="D11" s="14">
        <v>0.1536070844414768</v>
      </c>
      <c r="E11" s="15">
        <v>9.2088260958872736E-2</v>
      </c>
      <c r="F11" s="15">
        <v>0.52165058981422763</v>
      </c>
      <c r="G11" s="15">
        <v>0.30633448777621147</v>
      </c>
      <c r="H11" s="15">
        <v>0.18876095479342692</v>
      </c>
      <c r="I11" s="15">
        <v>0.16269579150257937</v>
      </c>
      <c r="J11" s="16">
        <v>0.27998538760868102</v>
      </c>
    </row>
    <row r="12" spans="1:10" x14ac:dyDescent="0.45">
      <c r="A12" s="76"/>
      <c r="B12" s="79"/>
      <c r="C12" s="53" t="s">
        <v>9</v>
      </c>
      <c r="D12" s="17">
        <v>0</v>
      </c>
      <c r="E12" s="18">
        <v>3.0730135377575372E-2</v>
      </c>
      <c r="F12" s="18">
        <v>0</v>
      </c>
      <c r="G12" s="18">
        <v>0.35944346763583418</v>
      </c>
      <c r="H12" s="18">
        <v>0.10172498153218482</v>
      </c>
      <c r="I12" s="18">
        <v>0.18415119559567142</v>
      </c>
      <c r="J12" s="19">
        <v>0.37552429284110256</v>
      </c>
    </row>
    <row r="13" spans="1:10" x14ac:dyDescent="0.45">
      <c r="A13" s="76"/>
      <c r="B13" s="79"/>
      <c r="C13" s="53" t="s">
        <v>10</v>
      </c>
      <c r="D13" s="17">
        <v>0</v>
      </c>
      <c r="E13" s="18">
        <v>0.10106930804617562</v>
      </c>
      <c r="F13" s="18">
        <v>0.20358420968001278</v>
      </c>
      <c r="G13" s="18">
        <v>0</v>
      </c>
      <c r="H13" s="18">
        <v>0.18899408783850707</v>
      </c>
      <c r="I13" s="18">
        <v>0.14589836574418794</v>
      </c>
      <c r="J13" s="19">
        <v>0.20402807543945764</v>
      </c>
    </row>
    <row r="14" spans="1:10" ht="14.65" thickBot="1" x14ac:dyDescent="0.5">
      <c r="A14" s="76"/>
      <c r="B14" s="79"/>
      <c r="C14" s="54" t="s">
        <v>20</v>
      </c>
      <c r="D14" s="20">
        <v>0</v>
      </c>
      <c r="E14" s="21">
        <v>9.8834340791181918E-2</v>
      </c>
      <c r="F14" s="21">
        <v>0</v>
      </c>
      <c r="G14" s="21">
        <v>0</v>
      </c>
      <c r="H14" s="21">
        <v>0</v>
      </c>
      <c r="I14" s="21">
        <v>0</v>
      </c>
      <c r="J14" s="22">
        <v>0.10970443290432477</v>
      </c>
    </row>
    <row r="15" spans="1:10" x14ac:dyDescent="0.45">
      <c r="A15" s="76"/>
      <c r="B15" s="79" t="s">
        <v>14</v>
      </c>
      <c r="C15" s="55" t="s">
        <v>14</v>
      </c>
      <c r="D15" s="14">
        <v>8.4342647211121821E-2</v>
      </c>
      <c r="E15" s="15">
        <v>0.13105207641911484</v>
      </c>
      <c r="F15" s="15">
        <v>0.13842323336815412</v>
      </c>
      <c r="G15" s="15">
        <v>0.1334934238824575</v>
      </c>
      <c r="H15" s="15">
        <v>9.7426607612154284E-2</v>
      </c>
      <c r="I15" s="15">
        <v>0.13186810650979461</v>
      </c>
      <c r="J15" s="16">
        <v>0.13667744975698909</v>
      </c>
    </row>
    <row r="16" spans="1:10" x14ac:dyDescent="0.45">
      <c r="A16" s="76"/>
      <c r="B16" s="79"/>
      <c r="C16" s="53" t="s">
        <v>9</v>
      </c>
      <c r="D16" s="17">
        <v>0</v>
      </c>
      <c r="E16" s="18">
        <v>1.7321189660925281E-2</v>
      </c>
      <c r="F16" s="18">
        <v>9.044686865942797E-2</v>
      </c>
      <c r="G16" s="18">
        <v>0.16704087611346752</v>
      </c>
      <c r="H16" s="18">
        <v>7.1853362514922373E-2</v>
      </c>
      <c r="I16" s="18">
        <v>0</v>
      </c>
      <c r="J16" s="19">
        <v>0.15465337301186396</v>
      </c>
    </row>
    <row r="17" spans="1:10" x14ac:dyDescent="0.45">
      <c r="A17" s="76"/>
      <c r="B17" s="79"/>
      <c r="C17" s="53" t="s">
        <v>10</v>
      </c>
      <c r="D17" s="17">
        <v>0</v>
      </c>
      <c r="E17" s="18">
        <v>0</v>
      </c>
      <c r="F17" s="18">
        <v>4.1155005341240733E-3</v>
      </c>
      <c r="G17" s="18">
        <v>3.8735889871397124E-2</v>
      </c>
      <c r="H17" s="18">
        <v>0</v>
      </c>
      <c r="I17" s="18">
        <v>0</v>
      </c>
      <c r="J17" s="19">
        <v>8.0635457986713774E-2</v>
      </c>
    </row>
    <row r="18" spans="1:10" ht="14.65" thickBot="1" x14ac:dyDescent="0.5">
      <c r="A18" s="76"/>
      <c r="B18" s="79"/>
      <c r="C18" s="56" t="s">
        <v>20</v>
      </c>
      <c r="D18" s="20">
        <v>2.9140661047415877E-3</v>
      </c>
      <c r="E18" s="21">
        <v>0.14860930224985106</v>
      </c>
      <c r="F18" s="21">
        <v>0</v>
      </c>
      <c r="G18" s="21">
        <v>0.11481712984109062</v>
      </c>
      <c r="H18" s="21">
        <v>0.10173255160378371</v>
      </c>
      <c r="I18" s="21">
        <v>0.18221347115312389</v>
      </c>
      <c r="J18" s="22">
        <v>0.14921140156172866</v>
      </c>
    </row>
    <row r="19" spans="1:10" s="1" customFormat="1" ht="14.65" thickBot="1" x14ac:dyDescent="0.5">
      <c r="A19" s="77"/>
      <c r="B19" s="58" t="s">
        <v>7</v>
      </c>
      <c r="C19" s="57" t="s">
        <v>7</v>
      </c>
      <c r="D19" s="23"/>
      <c r="E19" s="24"/>
      <c r="F19" s="24"/>
      <c r="G19" s="24"/>
      <c r="H19" s="24"/>
      <c r="I19" s="24"/>
      <c r="J19" s="25"/>
    </row>
    <row r="20" spans="1:10" ht="14.25" customHeight="1" x14ac:dyDescent="0.45">
      <c r="A20" s="75" t="s">
        <v>28</v>
      </c>
      <c r="B20" s="78" t="s">
        <v>1</v>
      </c>
      <c r="C20" s="52" t="s">
        <v>8</v>
      </c>
      <c r="D20" s="14">
        <v>1.0247447445661407E-2</v>
      </c>
      <c r="E20" s="15">
        <v>7.8074275116085329E-3</v>
      </c>
      <c r="F20" s="15">
        <v>1.3951956610956877E-2</v>
      </c>
      <c r="G20" s="15">
        <v>3.6354924610606347E-3</v>
      </c>
      <c r="H20" s="15">
        <v>0.13893677967444718</v>
      </c>
      <c r="I20" s="15">
        <v>1.4003026011736697E-2</v>
      </c>
      <c r="J20" s="16">
        <v>6.8098526621488575E-2</v>
      </c>
    </row>
    <row r="21" spans="1:10" ht="14.25" customHeight="1" x14ac:dyDescent="0.45">
      <c r="A21" s="76"/>
      <c r="B21" s="79"/>
      <c r="C21" s="53" t="s">
        <v>9</v>
      </c>
      <c r="D21" s="17">
        <v>1.1476067071470388E-2</v>
      </c>
      <c r="E21" s="18">
        <v>1.035777421646538E-2</v>
      </c>
      <c r="F21" s="18">
        <v>0</v>
      </c>
      <c r="G21" s="18">
        <v>1.5108985955098438E-3</v>
      </c>
      <c r="H21" s="18">
        <v>0.17910882341677994</v>
      </c>
      <c r="I21" s="18">
        <v>0</v>
      </c>
      <c r="J21" s="19">
        <v>9.6422569934145316E-2</v>
      </c>
    </row>
    <row r="22" spans="1:10" x14ac:dyDescent="0.45">
      <c r="A22" s="76"/>
      <c r="B22" s="79"/>
      <c r="C22" s="53" t="s">
        <v>10</v>
      </c>
      <c r="D22" s="17">
        <v>0</v>
      </c>
      <c r="E22" s="18">
        <v>2.8955156440543394E-3</v>
      </c>
      <c r="F22" s="18">
        <v>1.8769100362678839E-2</v>
      </c>
      <c r="G22" s="18">
        <v>6.1239236543640316E-4</v>
      </c>
      <c r="H22" s="18">
        <v>5.7004661214932672E-3</v>
      </c>
      <c r="I22" s="18">
        <v>0</v>
      </c>
      <c r="J22" s="19">
        <v>1.7081367195636139E-2</v>
      </c>
    </row>
    <row r="23" spans="1:10" ht="14.65" thickBot="1" x14ac:dyDescent="0.5">
      <c r="A23" s="76"/>
      <c r="B23" s="79"/>
      <c r="C23" s="54" t="s">
        <v>20</v>
      </c>
      <c r="D23" s="20">
        <v>4.8303992128275776E-3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5.8626769740732282E-3</v>
      </c>
    </row>
    <row r="24" spans="1:10" ht="14.25" customHeight="1" x14ac:dyDescent="0.45">
      <c r="A24" s="76"/>
      <c r="B24" s="79" t="s">
        <v>12</v>
      </c>
      <c r="C24" s="55" t="s">
        <v>12</v>
      </c>
      <c r="D24" s="14">
        <v>0.13073538834662296</v>
      </c>
      <c r="E24" s="15">
        <v>1.0419987414391589E-2</v>
      </c>
      <c r="F24" s="15">
        <v>5.1516229685822836E-3</v>
      </c>
      <c r="G24" s="15">
        <v>1.4098848610240994E-2</v>
      </c>
      <c r="H24" s="15">
        <v>3.3547720909706133E-2</v>
      </c>
      <c r="I24" s="15">
        <v>9.9195096230162063E-3</v>
      </c>
      <c r="J24" s="16">
        <v>3.2925299402468425E-2</v>
      </c>
    </row>
    <row r="25" spans="1:10" ht="14.25" customHeight="1" x14ac:dyDescent="0.45">
      <c r="A25" s="76"/>
      <c r="B25" s="79"/>
      <c r="C25" s="53" t="s">
        <v>9</v>
      </c>
      <c r="D25" s="17">
        <v>0</v>
      </c>
      <c r="E25" s="18">
        <v>1.6272247772993586E-2</v>
      </c>
      <c r="F25" s="18">
        <v>5.3115810647744316E-3</v>
      </c>
      <c r="G25" s="18">
        <v>1.7384306675994061E-2</v>
      </c>
      <c r="H25" s="18">
        <v>1.6016910550942533E-2</v>
      </c>
      <c r="I25" s="18">
        <v>1.0925325189411774E-2</v>
      </c>
      <c r="J25" s="19">
        <v>1.7122949122072285E-2</v>
      </c>
    </row>
    <row r="26" spans="1:10" x14ac:dyDescent="0.45">
      <c r="A26" s="76"/>
      <c r="B26" s="79"/>
      <c r="C26" s="53" t="s">
        <v>10</v>
      </c>
      <c r="D26" s="17">
        <v>0</v>
      </c>
      <c r="E26" s="18">
        <v>7.3224629604201038E-3</v>
      </c>
      <c r="F26" s="18">
        <v>4.8030230329372493E-3</v>
      </c>
      <c r="G26" s="18">
        <v>5.7143981284369736E-3</v>
      </c>
      <c r="H26" s="18">
        <v>5.1187793279818254E-2</v>
      </c>
      <c r="I26" s="18">
        <v>7.7357688690965209E-3</v>
      </c>
      <c r="J26" s="19">
        <v>2.6178111145164509E-2</v>
      </c>
    </row>
    <row r="27" spans="1:10" ht="14.65" thickBot="1" x14ac:dyDescent="0.5">
      <c r="A27" s="76"/>
      <c r="B27" s="79"/>
      <c r="C27" s="54" t="s">
        <v>20</v>
      </c>
      <c r="D27" s="20">
        <v>0.15234715908561661</v>
      </c>
      <c r="E27" s="21">
        <v>3.7327131668736585E-3</v>
      </c>
      <c r="F27" s="21">
        <v>1.3320686516189476E-4</v>
      </c>
      <c r="G27" s="21">
        <v>4.1358658251971466E-3</v>
      </c>
      <c r="H27" s="21">
        <v>1.0292740585703928E-2</v>
      </c>
      <c r="I27" s="21">
        <v>0</v>
      </c>
      <c r="J27" s="22">
        <v>7.8450482868082899E-2</v>
      </c>
    </row>
    <row r="28" spans="1:10" x14ac:dyDescent="0.45">
      <c r="A28" s="76"/>
      <c r="B28" s="79" t="s">
        <v>13</v>
      </c>
      <c r="C28" s="55" t="s">
        <v>13</v>
      </c>
      <c r="D28" s="14">
        <v>9.3348485468316856E-3</v>
      </c>
      <c r="E28" s="15">
        <v>4.5679007477142791E-3</v>
      </c>
      <c r="F28" s="15">
        <v>1.7661485536477169E-2</v>
      </c>
      <c r="G28" s="15">
        <v>9.1207688617432024E-3</v>
      </c>
      <c r="H28" s="15">
        <v>2.5057357839302116E-2</v>
      </c>
      <c r="I28" s="15">
        <v>1.0002275071945043E-2</v>
      </c>
      <c r="J28" s="16">
        <v>1.7831370775752271E-2</v>
      </c>
    </row>
    <row r="29" spans="1:10" x14ac:dyDescent="0.45">
      <c r="A29" s="76"/>
      <c r="B29" s="79"/>
      <c r="C29" s="53" t="s">
        <v>9</v>
      </c>
      <c r="D29" s="17">
        <v>0</v>
      </c>
      <c r="E29" s="18">
        <v>5.0573778777409477E-3</v>
      </c>
      <c r="F29" s="18">
        <v>0</v>
      </c>
      <c r="G29" s="18">
        <v>1.0734011911101913E-2</v>
      </c>
      <c r="H29" s="18">
        <v>5.8959929225490546E-3</v>
      </c>
      <c r="I29" s="18">
        <v>1.2113633567497319E-2</v>
      </c>
      <c r="J29" s="19">
        <v>1.3806311474863685E-2</v>
      </c>
    </row>
    <row r="30" spans="1:10" x14ac:dyDescent="0.45">
      <c r="A30" s="76"/>
      <c r="B30" s="79"/>
      <c r="C30" s="53" t="s">
        <v>10</v>
      </c>
      <c r="D30" s="17">
        <v>0</v>
      </c>
      <c r="E30" s="18">
        <v>1.8717188964596898E-3</v>
      </c>
      <c r="F30" s="18">
        <v>5.378426318067021E-3</v>
      </c>
      <c r="G30" s="18">
        <v>0</v>
      </c>
      <c r="H30" s="18">
        <v>2.8557934685309982E-2</v>
      </c>
      <c r="I30" s="18">
        <v>7.2296166130027791E-3</v>
      </c>
      <c r="J30" s="19">
        <v>2.3178438866183811E-2</v>
      </c>
    </row>
    <row r="31" spans="1:10" ht="14.65" thickBot="1" x14ac:dyDescent="0.5">
      <c r="A31" s="76"/>
      <c r="B31" s="79"/>
      <c r="C31" s="54" t="s">
        <v>20</v>
      </c>
      <c r="D31" s="20">
        <v>0</v>
      </c>
      <c r="E31" s="21">
        <v>4.7967357885266319E-3</v>
      </c>
      <c r="F31" s="21">
        <v>0</v>
      </c>
      <c r="G31" s="21">
        <v>0</v>
      </c>
      <c r="H31" s="21">
        <v>0</v>
      </c>
      <c r="I31" s="21">
        <v>0</v>
      </c>
      <c r="J31" s="22">
        <v>7.1596659705229762E-3</v>
      </c>
    </row>
    <row r="32" spans="1:10" x14ac:dyDescent="0.45">
      <c r="A32" s="76"/>
      <c r="B32" s="79" t="s">
        <v>14</v>
      </c>
      <c r="C32" s="55" t="s">
        <v>14</v>
      </c>
      <c r="D32" s="14">
        <v>7.5116000264901141E-3</v>
      </c>
      <c r="E32" s="15">
        <v>9.3776513532637731E-3</v>
      </c>
      <c r="F32" s="15">
        <v>8.5559939536640189E-3</v>
      </c>
      <c r="G32" s="15">
        <v>3.4706277545089449E-3</v>
      </c>
      <c r="H32" s="15">
        <v>1.027199506810207E-2</v>
      </c>
      <c r="I32" s="15">
        <v>1.0001080050391905E-2</v>
      </c>
      <c r="J32" s="16">
        <v>9.4554687556984915E-3</v>
      </c>
    </row>
    <row r="33" spans="1:10" x14ac:dyDescent="0.45">
      <c r="A33" s="76"/>
      <c r="B33" s="79"/>
      <c r="C33" s="53" t="s">
        <v>9</v>
      </c>
      <c r="D33" s="17">
        <v>0</v>
      </c>
      <c r="E33" s="18">
        <v>1.0263157894736842E-3</v>
      </c>
      <c r="F33" s="18">
        <v>2.1039068535481757E-3</v>
      </c>
      <c r="G33" s="18">
        <v>3.4334426004283087E-3</v>
      </c>
      <c r="H33" s="18">
        <v>7.7750000000000007E-3</v>
      </c>
      <c r="I33" s="18">
        <v>0</v>
      </c>
      <c r="J33" s="19">
        <v>8.1908694141235618E-3</v>
      </c>
    </row>
    <row r="34" spans="1:10" x14ac:dyDescent="0.45">
      <c r="A34" s="76"/>
      <c r="B34" s="79"/>
      <c r="C34" s="53" t="s">
        <v>10</v>
      </c>
      <c r="D34" s="17">
        <v>0</v>
      </c>
      <c r="E34" s="18">
        <v>0</v>
      </c>
      <c r="F34" s="18">
        <v>2.181622143964303E-3</v>
      </c>
      <c r="G34" s="18">
        <v>4.3240429533642182E-4</v>
      </c>
      <c r="H34" s="18">
        <v>0</v>
      </c>
      <c r="I34" s="18">
        <v>0</v>
      </c>
      <c r="J34" s="19">
        <v>8.6655701456902993E-3</v>
      </c>
    </row>
    <row r="35" spans="1:10" ht="14.65" thickBot="1" x14ac:dyDescent="0.5">
      <c r="A35" s="76"/>
      <c r="B35" s="79"/>
      <c r="C35" s="54" t="s">
        <v>20</v>
      </c>
      <c r="D35" s="20">
        <v>2.2330971058963526E-5</v>
      </c>
      <c r="E35" s="21">
        <v>1.1310514323085628E-2</v>
      </c>
      <c r="F35" s="21">
        <v>0</v>
      </c>
      <c r="G35" s="21">
        <v>3.5214388101921534E-3</v>
      </c>
      <c r="H35" s="21">
        <v>6.3371811905378649E-3</v>
      </c>
      <c r="I35" s="21">
        <v>1.0270754788179607E-2</v>
      </c>
      <c r="J35" s="22">
        <v>9.3745485884992423E-3</v>
      </c>
    </row>
    <row r="36" spans="1:10" ht="14.65" thickBot="1" x14ac:dyDescent="0.5">
      <c r="A36" s="77"/>
      <c r="B36" s="58" t="s">
        <v>7</v>
      </c>
      <c r="C36" s="57" t="s">
        <v>7</v>
      </c>
      <c r="D36" s="23"/>
      <c r="E36" s="24"/>
      <c r="F36" s="24"/>
      <c r="G36" s="24"/>
      <c r="H36" s="24"/>
      <c r="I36" s="24"/>
      <c r="J36" s="25"/>
    </row>
    <row r="37" spans="1:10" x14ac:dyDescent="0.45">
      <c r="A37" s="75" t="s">
        <v>21</v>
      </c>
      <c r="B37" s="78" t="s">
        <v>1</v>
      </c>
      <c r="C37" s="55" t="s">
        <v>8</v>
      </c>
      <c r="D37" s="14">
        <v>8.3381643154843268E-2</v>
      </c>
      <c r="E37" s="15">
        <v>0.16948035512029921</v>
      </c>
      <c r="F37" s="15">
        <v>0.2211995228277977</v>
      </c>
      <c r="G37" s="15">
        <v>0.14499789753249626</v>
      </c>
      <c r="H37" s="15">
        <v>0.14409346658088742</v>
      </c>
      <c r="I37" s="15">
        <v>0.28597841281597669</v>
      </c>
      <c r="J37" s="16">
        <v>0.19298568618077655</v>
      </c>
    </row>
    <row r="38" spans="1:10" ht="14.25" customHeight="1" x14ac:dyDescent="0.45">
      <c r="A38" s="76"/>
      <c r="B38" s="79"/>
      <c r="C38" s="53" t="s">
        <v>9</v>
      </c>
      <c r="D38" s="17">
        <v>5.0445072660901438E-2</v>
      </c>
      <c r="E38" s="18">
        <v>0.20382091572504707</v>
      </c>
      <c r="F38" s="18">
        <v>0</v>
      </c>
      <c r="G38" s="18">
        <v>0.10226075705322371</v>
      </c>
      <c r="H38" s="18">
        <v>0.17401022443671563</v>
      </c>
      <c r="I38" s="18">
        <v>0</v>
      </c>
      <c r="J38" s="19">
        <v>0.13788382867787483</v>
      </c>
    </row>
    <row r="39" spans="1:10" x14ac:dyDescent="0.45">
      <c r="A39" s="76"/>
      <c r="B39" s="79"/>
      <c r="C39" s="53" t="s">
        <v>10</v>
      </c>
      <c r="D39" s="17">
        <v>0</v>
      </c>
      <c r="E39" s="18">
        <v>4.0931021064626684E-2</v>
      </c>
      <c r="F39" s="18">
        <v>0.30255189183686498</v>
      </c>
      <c r="G39" s="18">
        <v>0.18530417513719316</v>
      </c>
      <c r="H39" s="18">
        <v>0</v>
      </c>
      <c r="I39" s="18">
        <v>0</v>
      </c>
      <c r="J39" s="19">
        <v>0.22262467120059709</v>
      </c>
    </row>
    <row r="40" spans="1:10" ht="14.65" thickBot="1" x14ac:dyDescent="0.5">
      <c r="A40" s="76"/>
      <c r="B40" s="79"/>
      <c r="C40" s="54" t="s">
        <v>20</v>
      </c>
      <c r="D40" s="20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0.22455654083670856</v>
      </c>
    </row>
    <row r="41" spans="1:10" x14ac:dyDescent="0.45">
      <c r="A41" s="76"/>
      <c r="B41" s="79" t="s">
        <v>12</v>
      </c>
      <c r="C41" s="55" t="s">
        <v>12</v>
      </c>
      <c r="D41" s="14">
        <v>0</v>
      </c>
      <c r="E41" s="15">
        <v>0.2119705261114414</v>
      </c>
      <c r="F41" s="15">
        <v>0.1461300685802947</v>
      </c>
      <c r="G41" s="15">
        <v>0.21646413351483035</v>
      </c>
      <c r="H41" s="15">
        <v>0.17895418266160584</v>
      </c>
      <c r="I41" s="15">
        <v>0.20208616910448327</v>
      </c>
      <c r="J41" s="16">
        <v>0.22352091396706128</v>
      </c>
    </row>
    <row r="42" spans="1:10" ht="14.25" customHeight="1" x14ac:dyDescent="0.45">
      <c r="A42" s="76"/>
      <c r="B42" s="79"/>
      <c r="C42" s="53" t="s">
        <v>9</v>
      </c>
      <c r="D42" s="17">
        <v>0</v>
      </c>
      <c r="E42" s="18">
        <v>0.28930828068364906</v>
      </c>
      <c r="F42" s="18">
        <v>0.16270808908346898</v>
      </c>
      <c r="G42" s="18">
        <v>0.24861368013567547</v>
      </c>
      <c r="H42" s="18">
        <v>0.19113672459762335</v>
      </c>
      <c r="I42" s="18">
        <v>0.28427376710164542</v>
      </c>
      <c r="J42" s="19">
        <v>0.24579185413476376</v>
      </c>
    </row>
    <row r="43" spans="1:10" x14ac:dyDescent="0.45">
      <c r="A43" s="76"/>
      <c r="B43" s="79"/>
      <c r="C43" s="53" t="s">
        <v>10</v>
      </c>
      <c r="D43" s="17">
        <v>0</v>
      </c>
      <c r="E43" s="18">
        <v>0.17295769760168833</v>
      </c>
      <c r="F43" s="18">
        <v>0.10104044155793686</v>
      </c>
      <c r="G43" s="18">
        <v>0.12943940743849255</v>
      </c>
      <c r="H43" s="18">
        <v>5.1655521148681063E-2</v>
      </c>
      <c r="I43" s="18">
        <v>8.5811784999471674E-2</v>
      </c>
      <c r="J43" s="19">
        <v>0.19475690498141554</v>
      </c>
    </row>
    <row r="44" spans="1:10" ht="14.65" thickBot="1" x14ac:dyDescent="0.5">
      <c r="A44" s="76"/>
      <c r="B44" s="79"/>
      <c r="C44" s="54" t="s">
        <v>20</v>
      </c>
      <c r="D44" s="20">
        <v>0</v>
      </c>
      <c r="E44" s="21">
        <v>8.0714369081934134E-2</v>
      </c>
      <c r="F44" s="21">
        <v>9.5825059110662372E-2</v>
      </c>
      <c r="G44" s="21">
        <v>5.1698682630805209E-2</v>
      </c>
      <c r="H44" s="21">
        <v>0.20337857142857141</v>
      </c>
      <c r="I44" s="21">
        <v>0</v>
      </c>
      <c r="J44" s="22">
        <v>0.15320272473072671</v>
      </c>
    </row>
    <row r="45" spans="1:10" x14ac:dyDescent="0.45">
      <c r="A45" s="76"/>
      <c r="B45" s="79" t="s">
        <v>13</v>
      </c>
      <c r="C45" s="55" t="s">
        <v>13</v>
      </c>
      <c r="D45" s="14">
        <v>0</v>
      </c>
      <c r="E45" s="15">
        <v>0.11533335654646189</v>
      </c>
      <c r="F45" s="15">
        <v>0.14472682091799174</v>
      </c>
      <c r="G45" s="15">
        <v>0.1951936709628608</v>
      </c>
      <c r="H45" s="15">
        <v>4.3574940303717287E-2</v>
      </c>
      <c r="I45" s="15">
        <v>6.1900213623709524E-2</v>
      </c>
      <c r="J45" s="16">
        <v>0.17484388007578311</v>
      </c>
    </row>
    <row r="46" spans="1:10" x14ac:dyDescent="0.45">
      <c r="A46" s="76"/>
      <c r="B46" s="79"/>
      <c r="C46" s="53" t="s">
        <v>9</v>
      </c>
      <c r="D46" s="17">
        <v>0</v>
      </c>
      <c r="E46" s="18">
        <v>9.8516220963365431E-2</v>
      </c>
      <c r="F46" s="18">
        <v>0</v>
      </c>
      <c r="G46" s="18">
        <v>0.20835132601460885</v>
      </c>
      <c r="H46" s="18">
        <v>4.3128229075650282E-2</v>
      </c>
      <c r="I46" s="18">
        <v>7.7660906245507061E-2</v>
      </c>
      <c r="J46" s="19">
        <v>0.1494926494646163</v>
      </c>
    </row>
    <row r="47" spans="1:10" x14ac:dyDescent="0.45">
      <c r="A47" s="76"/>
      <c r="B47" s="79"/>
      <c r="C47" s="53" t="s">
        <v>10</v>
      </c>
      <c r="D47" s="17">
        <v>0</v>
      </c>
      <c r="E47" s="18">
        <v>9.072488015533467E-2</v>
      </c>
      <c r="F47" s="18">
        <v>5.7678563675832066E-2</v>
      </c>
      <c r="G47" s="18">
        <v>0</v>
      </c>
      <c r="H47" s="18">
        <v>4.5652565757676053E-2</v>
      </c>
      <c r="I47" s="18">
        <v>0</v>
      </c>
      <c r="J47" s="19">
        <v>0.15776965042976857</v>
      </c>
    </row>
    <row r="48" spans="1:10" ht="14.65" thickBot="1" x14ac:dyDescent="0.5">
      <c r="A48" s="76"/>
      <c r="B48" s="79"/>
      <c r="C48" s="54" t="s">
        <v>20</v>
      </c>
      <c r="D48" s="20">
        <v>0</v>
      </c>
      <c r="E48" s="21">
        <v>1.4153296470181646E-2</v>
      </c>
      <c r="F48" s="21">
        <v>0</v>
      </c>
      <c r="G48" s="21">
        <v>0</v>
      </c>
      <c r="H48" s="21">
        <v>0</v>
      </c>
      <c r="I48" s="21">
        <v>0</v>
      </c>
      <c r="J48" s="22">
        <v>0.22232419731318942</v>
      </c>
    </row>
    <row r="49" spans="1:10" x14ac:dyDescent="0.45">
      <c r="A49" s="76"/>
      <c r="B49" s="79" t="s">
        <v>14</v>
      </c>
      <c r="C49" s="55" t="s">
        <v>14</v>
      </c>
      <c r="D49" s="14">
        <v>0</v>
      </c>
      <c r="E49" s="15">
        <v>0.17519501234733864</v>
      </c>
      <c r="F49" s="15">
        <v>7.5380580266241573E-2</v>
      </c>
      <c r="G49" s="15">
        <v>0.17927197796245364</v>
      </c>
      <c r="H49" s="15">
        <v>0.29454430292367895</v>
      </c>
      <c r="I49" s="15">
        <v>8.6272521813312963E-2</v>
      </c>
      <c r="J49" s="16">
        <v>0.18594754214001752</v>
      </c>
    </row>
    <row r="50" spans="1:10" x14ac:dyDescent="0.45">
      <c r="A50" s="76"/>
      <c r="B50" s="79"/>
      <c r="C50" s="53" t="s">
        <v>9</v>
      </c>
      <c r="D50" s="17">
        <v>0</v>
      </c>
      <c r="E50" s="18">
        <v>9.8151515016537447E-2</v>
      </c>
      <c r="F50" s="18">
        <v>5.3003136858726672E-2</v>
      </c>
      <c r="G50" s="18">
        <v>9.2350000033006877E-2</v>
      </c>
      <c r="H50" s="18">
        <v>0.36880968961400717</v>
      </c>
      <c r="I50" s="18">
        <v>0</v>
      </c>
      <c r="J50" s="19">
        <v>0.2118965091493363</v>
      </c>
    </row>
    <row r="51" spans="1:10" x14ac:dyDescent="0.45">
      <c r="A51" s="76"/>
      <c r="B51" s="79"/>
      <c r="C51" s="53" t="s">
        <v>10</v>
      </c>
      <c r="D51" s="17">
        <v>0</v>
      </c>
      <c r="E51" s="18">
        <v>0</v>
      </c>
      <c r="F51" s="18">
        <v>9.004441847170995E-2</v>
      </c>
      <c r="G51" s="18">
        <v>0</v>
      </c>
      <c r="H51" s="18">
        <v>0</v>
      </c>
      <c r="I51" s="18">
        <v>0</v>
      </c>
      <c r="J51" s="19">
        <v>0.11818220756488557</v>
      </c>
    </row>
    <row r="52" spans="1:10" ht="14.65" thickBot="1" x14ac:dyDescent="0.5">
      <c r="A52" s="76"/>
      <c r="B52" s="79"/>
      <c r="C52" s="54" t="s">
        <v>20</v>
      </c>
      <c r="D52" s="20">
        <v>0</v>
      </c>
      <c r="E52" s="21">
        <v>0.25560351526364478</v>
      </c>
      <c r="F52" s="21">
        <v>0</v>
      </c>
      <c r="G52" s="21">
        <v>3.9072059261218955E-2</v>
      </c>
      <c r="H52" s="21">
        <v>2.5503684943071624E-3</v>
      </c>
      <c r="I52" s="21">
        <v>4.582972570156506E-4</v>
      </c>
      <c r="J52" s="22">
        <v>0.14609157802505421</v>
      </c>
    </row>
    <row r="53" spans="1:10" ht="14.65" thickBot="1" x14ac:dyDescent="0.5">
      <c r="A53" s="77"/>
      <c r="B53" s="58" t="s">
        <v>7</v>
      </c>
      <c r="C53" s="57" t="s">
        <v>7</v>
      </c>
      <c r="D53" s="23"/>
      <c r="E53" s="24"/>
      <c r="F53" s="24"/>
      <c r="G53" s="24"/>
      <c r="H53" s="24"/>
      <c r="I53" s="24"/>
      <c r="J53" s="25"/>
    </row>
    <row r="54" spans="1:10" x14ac:dyDescent="0.45">
      <c r="A54" s="75" t="s">
        <v>22</v>
      </c>
      <c r="B54" s="78" t="s">
        <v>1</v>
      </c>
      <c r="C54" s="55" t="s">
        <v>8</v>
      </c>
      <c r="D54" s="14">
        <v>1.4155870365108325E-2</v>
      </c>
      <c r="E54" s="15">
        <v>6.7748853632523687E-3</v>
      </c>
      <c r="F54" s="15">
        <v>1.7546253842428382E-2</v>
      </c>
      <c r="G54" s="15">
        <v>8.4633772338521818E-3</v>
      </c>
      <c r="H54" s="15">
        <v>1.1244805528354058E-2</v>
      </c>
      <c r="I54" s="15">
        <v>8.6536683384617948E-3</v>
      </c>
      <c r="J54" s="16">
        <v>1.3204380539290211E-2</v>
      </c>
    </row>
    <row r="55" spans="1:10" ht="14.25" customHeight="1" x14ac:dyDescent="0.45">
      <c r="A55" s="76"/>
      <c r="B55" s="79"/>
      <c r="C55" s="53" t="s">
        <v>9</v>
      </c>
      <c r="D55" s="17">
        <v>1.0343525733877656E-2</v>
      </c>
      <c r="E55" s="18">
        <v>4.2228619806173699E-3</v>
      </c>
      <c r="F55" s="18">
        <v>0</v>
      </c>
      <c r="G55" s="18">
        <v>3.1956371160420942E-3</v>
      </c>
      <c r="H55" s="18">
        <v>1.0097507812086147E-2</v>
      </c>
      <c r="I55" s="18">
        <v>0</v>
      </c>
      <c r="J55" s="19">
        <v>1.2582916301417994E-2</v>
      </c>
    </row>
    <row r="56" spans="1:10" x14ac:dyDescent="0.45">
      <c r="A56" s="76"/>
      <c r="B56" s="79"/>
      <c r="C56" s="53" t="s">
        <v>10</v>
      </c>
      <c r="D56" s="17">
        <v>0</v>
      </c>
      <c r="E56" s="18">
        <v>7.2981597002178371E-3</v>
      </c>
      <c r="F56" s="18">
        <v>6.9583327977218281E-3</v>
      </c>
      <c r="G56" s="18">
        <v>2.8251272742720588E-3</v>
      </c>
      <c r="H56" s="18">
        <v>1.8318719962030652E-3</v>
      </c>
      <c r="I56" s="18">
        <v>0</v>
      </c>
      <c r="J56" s="19">
        <v>8.7859567246374223E-3</v>
      </c>
    </row>
    <row r="57" spans="1:10" ht="14.65" thickBot="1" x14ac:dyDescent="0.5">
      <c r="A57" s="76"/>
      <c r="B57" s="79"/>
      <c r="C57" s="54" t="s">
        <v>20</v>
      </c>
      <c r="D57" s="20">
        <v>6.6951208136944657E-3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2">
        <v>1.0107376919391719E-2</v>
      </c>
    </row>
    <row r="58" spans="1:10" x14ac:dyDescent="0.45">
      <c r="A58" s="76"/>
      <c r="B58" s="79" t="s">
        <v>12</v>
      </c>
      <c r="C58" s="55" t="s">
        <v>12</v>
      </c>
      <c r="D58" s="14">
        <v>3.9081598585862624E-3</v>
      </c>
      <c r="E58" s="15">
        <v>2.2566855346584234E-2</v>
      </c>
      <c r="F58" s="15">
        <v>1.2785290584789003E-2</v>
      </c>
      <c r="G58" s="15">
        <v>1.9291718625997541E-2</v>
      </c>
      <c r="H58" s="15">
        <v>1.6553980090924507E-2</v>
      </c>
      <c r="I58" s="15">
        <v>1.7727074740299498E-2</v>
      </c>
      <c r="J58" s="16">
        <v>1.8760848915358768E-2</v>
      </c>
    </row>
    <row r="59" spans="1:10" ht="14.25" customHeight="1" x14ac:dyDescent="0.45">
      <c r="A59" s="76"/>
      <c r="B59" s="79"/>
      <c r="C59" s="53" t="s">
        <v>9</v>
      </c>
      <c r="D59" s="17">
        <v>0</v>
      </c>
      <c r="E59" s="18">
        <v>2.9298222395558082E-2</v>
      </c>
      <c r="F59" s="18">
        <v>1.1532634332104216E-2</v>
      </c>
      <c r="G59" s="18">
        <v>1.9242672543716834E-2</v>
      </c>
      <c r="H59" s="18">
        <v>1.828853163547621E-2</v>
      </c>
      <c r="I59" s="18">
        <v>2.6819288141787561E-2</v>
      </c>
      <c r="J59" s="19">
        <v>2.1696369039985269E-2</v>
      </c>
    </row>
    <row r="60" spans="1:10" x14ac:dyDescent="0.45">
      <c r="A60" s="76"/>
      <c r="B60" s="79"/>
      <c r="C60" s="53" t="s">
        <v>10</v>
      </c>
      <c r="D60" s="17">
        <v>0</v>
      </c>
      <c r="E60" s="18">
        <v>5.9820500791673272E-3</v>
      </c>
      <c r="F60" s="18">
        <v>1.1589460762492215E-2</v>
      </c>
      <c r="G60" s="18">
        <v>1.091412038901108E-2</v>
      </c>
      <c r="H60" s="18">
        <v>1.0887518837067909E-2</v>
      </c>
      <c r="I60" s="18">
        <v>9.2094088261639624E-3</v>
      </c>
      <c r="J60" s="19">
        <v>9.5044164805566846E-3</v>
      </c>
    </row>
    <row r="61" spans="1:10" ht="14.65" thickBot="1" x14ac:dyDescent="0.5">
      <c r="A61" s="76"/>
      <c r="B61" s="79"/>
      <c r="C61" s="54" t="s">
        <v>20</v>
      </c>
      <c r="D61" s="20">
        <v>9.7590027583708617E-4</v>
      </c>
      <c r="E61" s="21">
        <v>5.3917120815767132E-3</v>
      </c>
      <c r="F61" s="21">
        <v>7.1924833812360769E-4</v>
      </c>
      <c r="G61" s="21">
        <v>1.0698990508939655E-2</v>
      </c>
      <c r="H61" s="21">
        <v>2.0527214330523023E-3</v>
      </c>
      <c r="I61" s="21">
        <v>0</v>
      </c>
      <c r="J61" s="22">
        <v>7.825641368717955E-3</v>
      </c>
    </row>
    <row r="62" spans="1:10" x14ac:dyDescent="0.45">
      <c r="A62" s="76"/>
      <c r="B62" s="79" t="s">
        <v>13</v>
      </c>
      <c r="C62" s="55" t="s">
        <v>13</v>
      </c>
      <c r="D62" s="14">
        <v>2.7393462899717573E-3</v>
      </c>
      <c r="E62" s="15">
        <v>5.648910453891114E-3</v>
      </c>
      <c r="F62" s="15">
        <v>1.5441984711538242E-2</v>
      </c>
      <c r="G62" s="15">
        <v>4.5088234438298734E-3</v>
      </c>
      <c r="H62" s="15">
        <v>1.1301565919047738E-2</v>
      </c>
      <c r="I62" s="15">
        <v>7.368197448168955E-3</v>
      </c>
      <c r="J62" s="16">
        <v>1.11486656731798E-2</v>
      </c>
    </row>
    <row r="63" spans="1:10" x14ac:dyDescent="0.45">
      <c r="A63" s="76"/>
      <c r="B63" s="79"/>
      <c r="C63" s="53" t="s">
        <v>9</v>
      </c>
      <c r="D63" s="17">
        <v>0</v>
      </c>
      <c r="E63" s="18">
        <v>1.5142546896280938E-3</v>
      </c>
      <c r="F63" s="18">
        <v>0</v>
      </c>
      <c r="G63" s="18">
        <v>3.9881067309399821E-3</v>
      </c>
      <c r="H63" s="18">
        <v>6.0827345133598661E-3</v>
      </c>
      <c r="I63" s="18">
        <v>6.8218717229386891E-3</v>
      </c>
      <c r="J63" s="19">
        <v>1.2320041487925436E-2</v>
      </c>
    </row>
    <row r="64" spans="1:10" x14ac:dyDescent="0.45">
      <c r="A64" s="76"/>
      <c r="B64" s="79"/>
      <c r="C64" s="53" t="s">
        <v>10</v>
      </c>
      <c r="D64" s="17">
        <v>0</v>
      </c>
      <c r="E64" s="18">
        <v>5.8531793291123702E-3</v>
      </c>
      <c r="F64" s="18">
        <v>1.05446268393191E-2</v>
      </c>
      <c r="G64" s="18">
        <v>0</v>
      </c>
      <c r="H64" s="18">
        <v>1.2134583509013723E-2</v>
      </c>
      <c r="I64" s="18">
        <v>8.9473005082127011E-3</v>
      </c>
      <c r="J64" s="19">
        <v>1.1455050865725142E-2</v>
      </c>
    </row>
    <row r="65" spans="1:10" ht="14.65" thickBot="1" x14ac:dyDescent="0.5">
      <c r="A65" s="76"/>
      <c r="B65" s="79"/>
      <c r="C65" s="54" t="s">
        <v>20</v>
      </c>
      <c r="D65" s="20">
        <v>0</v>
      </c>
      <c r="E65" s="21">
        <v>3.6918808131234499E-3</v>
      </c>
      <c r="F65" s="21">
        <v>0</v>
      </c>
      <c r="G65" s="21">
        <v>0</v>
      </c>
      <c r="H65" s="21">
        <v>0</v>
      </c>
      <c r="I65" s="21">
        <v>0</v>
      </c>
      <c r="J65" s="22">
        <v>6.7770416583023893E-3</v>
      </c>
    </row>
    <row r="66" spans="1:10" x14ac:dyDescent="0.45">
      <c r="A66" s="76"/>
      <c r="B66" s="79" t="s">
        <v>14</v>
      </c>
      <c r="C66" s="55" t="s">
        <v>14</v>
      </c>
      <c r="D66" s="14">
        <v>9.5626471467476874E-3</v>
      </c>
      <c r="E66" s="15">
        <v>1.4227563285149259E-2</v>
      </c>
      <c r="F66" s="15">
        <v>1.9593881376437514E-2</v>
      </c>
      <c r="G66" s="15">
        <v>2.6007424074068301E-2</v>
      </c>
      <c r="H66" s="15">
        <v>9.7190829797085786E-3</v>
      </c>
      <c r="I66" s="15">
        <v>1.052495662789626E-2</v>
      </c>
      <c r="J66" s="16">
        <v>1.7912396612083901E-2</v>
      </c>
    </row>
    <row r="67" spans="1:10" x14ac:dyDescent="0.45">
      <c r="A67" s="76"/>
      <c r="B67" s="79"/>
      <c r="C67" s="53" t="s">
        <v>9</v>
      </c>
      <c r="D67" s="17">
        <v>0</v>
      </c>
      <c r="E67" s="18">
        <v>1.1418790068125928E-2</v>
      </c>
      <c r="F67" s="18">
        <v>5.8230540015111344E-3</v>
      </c>
      <c r="G67" s="18">
        <v>2.6208868114490309E-2</v>
      </c>
      <c r="H67" s="18">
        <v>8.5340017088799333E-3</v>
      </c>
      <c r="I67" s="18">
        <v>0</v>
      </c>
      <c r="J67" s="19">
        <v>1.9114567288992083E-2</v>
      </c>
    </row>
    <row r="68" spans="1:10" x14ac:dyDescent="0.45">
      <c r="A68" s="76"/>
      <c r="B68" s="79"/>
      <c r="C68" s="53" t="s">
        <v>10</v>
      </c>
      <c r="D68" s="17">
        <v>0</v>
      </c>
      <c r="E68" s="18">
        <v>0</v>
      </c>
      <c r="F68" s="18">
        <v>2.30059170583423E-2</v>
      </c>
      <c r="G68" s="18">
        <v>2.2013780238382542E-3</v>
      </c>
      <c r="H68" s="18">
        <v>0</v>
      </c>
      <c r="I68" s="18">
        <v>0</v>
      </c>
      <c r="J68" s="19">
        <v>1.9020474670831903E-2</v>
      </c>
    </row>
    <row r="69" spans="1:10" ht="14.65" thickBot="1" x14ac:dyDescent="0.5">
      <c r="A69" s="76"/>
      <c r="B69" s="79"/>
      <c r="C69" s="54" t="s">
        <v>20</v>
      </c>
      <c r="D69" s="20">
        <v>3.4076668321736531E-3</v>
      </c>
      <c r="E69" s="21">
        <v>2.4955443133227342E-3</v>
      </c>
      <c r="F69" s="21">
        <v>0</v>
      </c>
      <c r="G69" s="21">
        <v>1.4662076372697182E-2</v>
      </c>
      <c r="H69" s="21">
        <v>4.2941211002348757E-3</v>
      </c>
      <c r="I69" s="21">
        <v>1.4545742559764357E-2</v>
      </c>
      <c r="J69" s="22">
        <v>1.0645717436558087E-2</v>
      </c>
    </row>
    <row r="70" spans="1:10" ht="14.65" thickBot="1" x14ac:dyDescent="0.5">
      <c r="A70" s="77"/>
      <c r="B70" s="58" t="s">
        <v>7</v>
      </c>
      <c r="C70" s="57" t="s">
        <v>7</v>
      </c>
      <c r="D70" s="23"/>
      <c r="E70" s="24"/>
      <c r="F70" s="24"/>
      <c r="G70" s="24"/>
      <c r="H70" s="24"/>
      <c r="I70" s="24"/>
      <c r="J70" s="25"/>
    </row>
    <row r="71" spans="1:10" x14ac:dyDescent="0.45">
      <c r="A71" s="75" t="s">
        <v>23</v>
      </c>
      <c r="B71" s="78" t="s">
        <v>1</v>
      </c>
      <c r="C71" s="55" t="s">
        <v>8</v>
      </c>
      <c r="D71" s="14">
        <v>8.3648348865640199E-3</v>
      </c>
      <c r="E71" s="15">
        <v>1.5446451477810735E-2</v>
      </c>
      <c r="F71" s="15">
        <v>1.1657805522246354E-2</v>
      </c>
      <c r="G71" s="15">
        <v>1.4902449621951877E-2</v>
      </c>
      <c r="H71" s="15">
        <v>1.1264787064109478E-2</v>
      </c>
      <c r="I71" s="15">
        <v>7.1767731763600594E-3</v>
      </c>
      <c r="J71" s="16">
        <v>1.249766332748784E-2</v>
      </c>
    </row>
    <row r="72" spans="1:10" ht="14.25" customHeight="1" x14ac:dyDescent="0.45">
      <c r="A72" s="76"/>
      <c r="B72" s="79"/>
      <c r="C72" s="53" t="s">
        <v>9</v>
      </c>
      <c r="D72" s="17">
        <v>9.4667291859655365E-3</v>
      </c>
      <c r="E72" s="18">
        <v>4.1666666666666666E-3</v>
      </c>
      <c r="F72" s="18">
        <v>0</v>
      </c>
      <c r="G72" s="18">
        <v>1.2803750095906426E-2</v>
      </c>
      <c r="H72" s="18">
        <v>1.2729001267553957E-2</v>
      </c>
      <c r="I72" s="18">
        <v>0</v>
      </c>
      <c r="J72" s="19">
        <v>1.1827746922817997E-2</v>
      </c>
    </row>
    <row r="73" spans="1:10" x14ac:dyDescent="0.45">
      <c r="A73" s="76"/>
      <c r="B73" s="79"/>
      <c r="C73" s="53" t="s">
        <v>10</v>
      </c>
      <c r="D73" s="17">
        <v>0</v>
      </c>
      <c r="E73" s="18">
        <v>1.0896875959269008E-2</v>
      </c>
      <c r="F73" s="18">
        <v>6.2985356112713557E-3</v>
      </c>
      <c r="G73" s="18">
        <v>1.5872523659890041E-2</v>
      </c>
      <c r="H73" s="18">
        <v>0</v>
      </c>
      <c r="I73" s="18">
        <v>0</v>
      </c>
      <c r="J73" s="19">
        <v>1.5476324509387377E-2</v>
      </c>
    </row>
    <row r="74" spans="1:10" ht="14.65" thickBot="1" x14ac:dyDescent="0.5">
      <c r="A74" s="76"/>
      <c r="B74" s="79"/>
      <c r="C74" s="54" t="s">
        <v>20</v>
      </c>
      <c r="D74" s="20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2">
        <v>5.0617257692585531E-3</v>
      </c>
    </row>
    <row r="75" spans="1:10" x14ac:dyDescent="0.45">
      <c r="A75" s="76"/>
      <c r="B75" s="79" t="s">
        <v>12</v>
      </c>
      <c r="C75" s="55" t="s">
        <v>12</v>
      </c>
      <c r="D75" s="14">
        <v>8.3392989586416407E-4</v>
      </c>
      <c r="E75" s="15">
        <v>2.6326735394158658E-2</v>
      </c>
      <c r="F75" s="15">
        <v>8.6863576351870388E-3</v>
      </c>
      <c r="G75" s="15">
        <v>7.6222880377352425E-3</v>
      </c>
      <c r="H75" s="15">
        <v>1.36514819976812E-2</v>
      </c>
      <c r="I75" s="15">
        <v>4.7639473338097447E-3</v>
      </c>
      <c r="J75" s="16">
        <v>1.6402179027238447E-2</v>
      </c>
    </row>
    <row r="76" spans="1:10" ht="14.25" customHeight="1" x14ac:dyDescent="0.45">
      <c r="A76" s="76"/>
      <c r="B76" s="79"/>
      <c r="C76" s="53" t="s">
        <v>9</v>
      </c>
      <c r="D76" s="17">
        <v>0</v>
      </c>
      <c r="E76" s="18">
        <v>9.1977286946730279E-3</v>
      </c>
      <c r="F76" s="18">
        <v>8.5969427387399301E-3</v>
      </c>
      <c r="G76" s="18">
        <v>7.5544364138990247E-3</v>
      </c>
      <c r="H76" s="18">
        <v>1.4332461062399429E-2</v>
      </c>
      <c r="I76" s="18">
        <v>7.578023195818016E-3</v>
      </c>
      <c r="J76" s="19">
        <v>1.0410648004867499E-2</v>
      </c>
    </row>
    <row r="77" spans="1:10" x14ac:dyDescent="0.45">
      <c r="A77" s="76"/>
      <c r="B77" s="79"/>
      <c r="C77" s="53" t="s">
        <v>10</v>
      </c>
      <c r="D77" s="17">
        <v>0</v>
      </c>
      <c r="E77" s="18">
        <v>3.137515735233791E-2</v>
      </c>
      <c r="F77" s="18">
        <v>6.3609597321219423E-3</v>
      </c>
      <c r="G77" s="18">
        <v>3.356897858503368E-3</v>
      </c>
      <c r="H77" s="18">
        <v>1.2363960349812722E-2</v>
      </c>
      <c r="I77" s="18">
        <v>2.0707421912987954E-3</v>
      </c>
      <c r="J77" s="19">
        <v>2.0988764830807079E-2</v>
      </c>
    </row>
    <row r="78" spans="1:10" ht="14.65" thickBot="1" x14ac:dyDescent="0.5">
      <c r="A78" s="76"/>
      <c r="B78" s="79"/>
      <c r="C78" s="54" t="s">
        <v>20</v>
      </c>
      <c r="D78" s="20">
        <v>9.6293929972490343E-4</v>
      </c>
      <c r="E78" s="21">
        <v>2.3509752078812503E-2</v>
      </c>
      <c r="F78" s="21">
        <v>3.134008839541303E-4</v>
      </c>
      <c r="G78" s="21">
        <v>2.8370169189443971E-3</v>
      </c>
      <c r="H78" s="21">
        <v>9.9327731092436968E-4</v>
      </c>
      <c r="I78" s="21">
        <v>0</v>
      </c>
      <c r="J78" s="22">
        <v>1.6131208646139032E-2</v>
      </c>
    </row>
    <row r="79" spans="1:10" x14ac:dyDescent="0.45">
      <c r="A79" s="76"/>
      <c r="B79" s="79" t="s">
        <v>13</v>
      </c>
      <c r="C79" s="55" t="s">
        <v>13</v>
      </c>
      <c r="D79" s="14">
        <v>0</v>
      </c>
      <c r="E79" s="15">
        <v>1.0965811691012161E-2</v>
      </c>
      <c r="F79" s="15">
        <v>3.8834302351149243E-3</v>
      </c>
      <c r="G79" s="15">
        <v>2.9675625592487467E-3</v>
      </c>
      <c r="H79" s="15">
        <v>0</v>
      </c>
      <c r="I79" s="15">
        <v>8.9231697049880019E-3</v>
      </c>
      <c r="J79" s="16">
        <v>8.5593374158882529E-3</v>
      </c>
    </row>
    <row r="80" spans="1:10" x14ac:dyDescent="0.45">
      <c r="A80" s="76"/>
      <c r="B80" s="79"/>
      <c r="C80" s="53" t="s">
        <v>9</v>
      </c>
      <c r="D80" s="17">
        <v>0</v>
      </c>
      <c r="E80" s="18">
        <v>5.2625646328201504E-3</v>
      </c>
      <c r="F80" s="18">
        <v>0</v>
      </c>
      <c r="G80" s="18">
        <v>3.2509994520996026E-3</v>
      </c>
      <c r="H80" s="18">
        <v>0</v>
      </c>
      <c r="I80" s="18">
        <v>1.0518752038805613E-2</v>
      </c>
      <c r="J80" s="19">
        <v>7.0483355947414334E-3</v>
      </c>
    </row>
    <row r="81" spans="1:10" x14ac:dyDescent="0.45">
      <c r="A81" s="76"/>
      <c r="B81" s="79"/>
      <c r="C81" s="53" t="s">
        <v>10</v>
      </c>
      <c r="D81" s="17">
        <v>0</v>
      </c>
      <c r="E81" s="18">
        <v>1.3337823034859916E-2</v>
      </c>
      <c r="F81" s="18">
        <v>5.665451226317806E-4</v>
      </c>
      <c r="G81" s="18">
        <v>0</v>
      </c>
      <c r="H81" s="18">
        <v>0</v>
      </c>
      <c r="I81" s="18">
        <v>0</v>
      </c>
      <c r="J81" s="19">
        <v>9.6906583446643782E-3</v>
      </c>
    </row>
    <row r="82" spans="1:10" ht="14.65" thickBot="1" x14ac:dyDescent="0.5">
      <c r="A82" s="76"/>
      <c r="B82" s="79"/>
      <c r="C82" s="54" t="s">
        <v>20</v>
      </c>
      <c r="D82" s="20">
        <v>0</v>
      </c>
      <c r="E82" s="21">
        <v>8.3690999864625241E-3</v>
      </c>
      <c r="F82" s="21">
        <v>0</v>
      </c>
      <c r="G82" s="21">
        <v>0</v>
      </c>
      <c r="H82" s="21">
        <v>0</v>
      </c>
      <c r="I82" s="21">
        <v>0</v>
      </c>
      <c r="J82" s="22">
        <v>8.4035094337488511E-3</v>
      </c>
    </row>
    <row r="83" spans="1:10" x14ac:dyDescent="0.45">
      <c r="A83" s="76"/>
      <c r="B83" s="79" t="s">
        <v>14</v>
      </c>
      <c r="C83" s="55" t="s">
        <v>14</v>
      </c>
      <c r="D83" s="14">
        <v>7.0050554907141755E-3</v>
      </c>
      <c r="E83" s="15">
        <v>1.3422353730785803E-2</v>
      </c>
      <c r="F83" s="15">
        <v>5.1504326818047836E-3</v>
      </c>
      <c r="G83" s="15">
        <v>3.6721540302408497E-3</v>
      </c>
      <c r="H83" s="15">
        <v>3.4649820931157978E-3</v>
      </c>
      <c r="I83" s="15">
        <v>0</v>
      </c>
      <c r="J83" s="16">
        <v>7.7368809095698689E-3</v>
      </c>
    </row>
    <row r="84" spans="1:10" x14ac:dyDescent="0.45">
      <c r="A84" s="76"/>
      <c r="B84" s="79"/>
      <c r="C84" s="53" t="s">
        <v>9</v>
      </c>
      <c r="D84" s="17">
        <v>0</v>
      </c>
      <c r="E84" s="18">
        <v>1.5130016310703513E-2</v>
      </c>
      <c r="F84" s="18">
        <v>0</v>
      </c>
      <c r="G84" s="18">
        <v>1.0776078437017237E-3</v>
      </c>
      <c r="H84" s="18">
        <v>4.3312276163947469E-3</v>
      </c>
      <c r="I84" s="18">
        <v>0</v>
      </c>
      <c r="J84" s="19">
        <v>1.0924877546277295E-2</v>
      </c>
    </row>
    <row r="85" spans="1:10" x14ac:dyDescent="0.45">
      <c r="A85" s="76"/>
      <c r="B85" s="79"/>
      <c r="C85" s="53" t="s">
        <v>10</v>
      </c>
      <c r="D85" s="17">
        <v>0</v>
      </c>
      <c r="E85" s="18">
        <v>0</v>
      </c>
      <c r="F85" s="18">
        <v>3.3374641099119203E-3</v>
      </c>
      <c r="G85" s="18">
        <v>0</v>
      </c>
      <c r="H85" s="18">
        <v>0</v>
      </c>
      <c r="I85" s="18">
        <v>0</v>
      </c>
      <c r="J85" s="19">
        <v>4.7061401074349899E-3</v>
      </c>
    </row>
    <row r="86" spans="1:10" ht="14.65" thickBot="1" x14ac:dyDescent="0.5">
      <c r="A86" s="76"/>
      <c r="B86" s="79"/>
      <c r="C86" s="54" t="s">
        <v>20</v>
      </c>
      <c r="D86" s="20">
        <v>0</v>
      </c>
      <c r="E86" s="21">
        <v>3.8046716003700275E-3</v>
      </c>
      <c r="F86" s="21">
        <v>0</v>
      </c>
      <c r="G86" s="21">
        <v>0</v>
      </c>
      <c r="H86" s="21">
        <v>0</v>
      </c>
      <c r="I86" s="21">
        <v>0</v>
      </c>
      <c r="J86" s="22">
        <v>2.3153338300499473E-3</v>
      </c>
    </row>
    <row r="87" spans="1:10" ht="14.65" thickBot="1" x14ac:dyDescent="0.5">
      <c r="A87" s="77"/>
      <c r="B87" s="58" t="s">
        <v>7</v>
      </c>
      <c r="C87" s="57" t="s">
        <v>7</v>
      </c>
      <c r="D87" s="23"/>
      <c r="E87" s="24"/>
      <c r="F87" s="24"/>
      <c r="G87" s="24"/>
      <c r="H87" s="24"/>
      <c r="I87" s="24"/>
      <c r="J87" s="25"/>
    </row>
    <row r="88" spans="1:10" x14ac:dyDescent="0.45">
      <c r="A88" s="75" t="s">
        <v>24</v>
      </c>
      <c r="B88" s="78" t="s">
        <v>1</v>
      </c>
      <c r="C88" s="55" t="s">
        <v>8</v>
      </c>
      <c r="D88" s="14">
        <v>1.145715573191972E-3</v>
      </c>
      <c r="E88" s="15">
        <v>2.725337118523776E-4</v>
      </c>
      <c r="F88" s="15">
        <v>2.0396883786324548E-3</v>
      </c>
      <c r="G88" s="15">
        <v>2.1090581386751708E-3</v>
      </c>
      <c r="H88" s="15">
        <v>1.5653190861882841E-3</v>
      </c>
      <c r="I88" s="15">
        <v>0</v>
      </c>
      <c r="J88" s="16">
        <v>1.5722493677110467E-3</v>
      </c>
    </row>
    <row r="89" spans="1:10" ht="14.25" customHeight="1" x14ac:dyDescent="0.45">
      <c r="A89" s="76"/>
      <c r="B89" s="79"/>
      <c r="C89" s="53" t="s">
        <v>9</v>
      </c>
      <c r="D89" s="17">
        <v>1.3295642297975283E-3</v>
      </c>
      <c r="E89" s="18">
        <v>0</v>
      </c>
      <c r="F89" s="18">
        <v>0</v>
      </c>
      <c r="G89" s="18">
        <v>1.9392087523897111E-3</v>
      </c>
      <c r="H89" s="18">
        <v>1.6788441994668201E-3</v>
      </c>
      <c r="I89" s="18">
        <v>0</v>
      </c>
      <c r="J89" s="19">
        <v>1.8362320893347873E-3</v>
      </c>
    </row>
    <row r="90" spans="1:10" x14ac:dyDescent="0.45">
      <c r="A90" s="76"/>
      <c r="B90" s="79"/>
      <c r="C90" s="53" t="s">
        <v>10</v>
      </c>
      <c r="D90" s="17">
        <v>0</v>
      </c>
      <c r="E90" s="18">
        <v>3.4066713981547204E-4</v>
      </c>
      <c r="F90" s="18">
        <v>4.6510982915464827E-4</v>
      </c>
      <c r="G90" s="18">
        <v>2.3976346911957951E-3</v>
      </c>
      <c r="H90" s="18">
        <v>0</v>
      </c>
      <c r="I90" s="18">
        <v>0</v>
      </c>
      <c r="J90" s="19">
        <v>1.4068991299607647E-3</v>
      </c>
    </row>
    <row r="91" spans="1:10" ht="14.65" thickBot="1" x14ac:dyDescent="0.5">
      <c r="A91" s="76"/>
      <c r="B91" s="79"/>
      <c r="C91" s="54" t="s">
        <v>20</v>
      </c>
      <c r="D91" s="20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2">
        <v>2.478077863267928E-4</v>
      </c>
    </row>
    <row r="92" spans="1:10" x14ac:dyDescent="0.45">
      <c r="A92" s="76"/>
      <c r="B92" s="79" t="s">
        <v>12</v>
      </c>
      <c r="C92" s="55" t="s">
        <v>12</v>
      </c>
      <c r="D92" s="14">
        <v>5.2736751607508874E-4</v>
      </c>
      <c r="E92" s="15">
        <v>6.2896474476381256E-4</v>
      </c>
      <c r="F92" s="15">
        <v>8.1827649332750021E-4</v>
      </c>
      <c r="G92" s="15">
        <v>8.9550577982611796E-4</v>
      </c>
      <c r="H92" s="15">
        <v>1.1728286786713406E-3</v>
      </c>
      <c r="I92" s="15">
        <v>7.1663370211051387E-4</v>
      </c>
      <c r="J92" s="16">
        <v>8.8359648500368018E-4</v>
      </c>
    </row>
    <row r="93" spans="1:10" ht="14.25" customHeight="1" x14ac:dyDescent="0.45">
      <c r="A93" s="76"/>
      <c r="B93" s="79"/>
      <c r="C93" s="53" t="s">
        <v>9</v>
      </c>
      <c r="D93" s="17">
        <v>0</v>
      </c>
      <c r="E93" s="18">
        <v>0</v>
      </c>
      <c r="F93" s="18">
        <v>8.8632159379121956E-4</v>
      </c>
      <c r="G93" s="18">
        <v>1.0252755684923599E-3</v>
      </c>
      <c r="H93" s="18">
        <v>1.3465647747737391E-3</v>
      </c>
      <c r="I93" s="18">
        <v>9.6056268639864927E-4</v>
      </c>
      <c r="J93" s="19">
        <v>1.0947136374412057E-3</v>
      </c>
    </row>
    <row r="94" spans="1:10" x14ac:dyDescent="0.45">
      <c r="A94" s="76"/>
      <c r="B94" s="79"/>
      <c r="C94" s="53" t="s">
        <v>10</v>
      </c>
      <c r="D94" s="17">
        <v>0</v>
      </c>
      <c r="E94" s="18">
        <v>6.9031256013901232E-4</v>
      </c>
      <c r="F94" s="18">
        <v>7.7255914486746625E-4</v>
      </c>
      <c r="G94" s="18">
        <v>5.4439857139631002E-4</v>
      </c>
      <c r="H94" s="18">
        <v>4.908477950187869E-4</v>
      </c>
      <c r="I94" s="18">
        <v>5.5422478352087966E-4</v>
      </c>
      <c r="J94" s="19">
        <v>6.4031994916844282E-4</v>
      </c>
    </row>
    <row r="95" spans="1:10" ht="14.65" thickBot="1" x14ac:dyDescent="0.5">
      <c r="A95" s="76"/>
      <c r="B95" s="79"/>
      <c r="C95" s="54" t="s">
        <v>20</v>
      </c>
      <c r="D95" s="20">
        <v>1.2365152146342944E-4</v>
      </c>
      <c r="E95" s="21">
        <v>5.0883569164595559E-4</v>
      </c>
      <c r="F95" s="21">
        <v>1.6252533918534255E-4</v>
      </c>
      <c r="G95" s="21">
        <v>8.6750410396164599E-4</v>
      </c>
      <c r="H95" s="21">
        <v>1.3243697478991596E-4</v>
      </c>
      <c r="I95" s="21">
        <v>0</v>
      </c>
      <c r="J95" s="22">
        <v>5.8821832080650099E-4</v>
      </c>
    </row>
    <row r="96" spans="1:10" x14ac:dyDescent="0.45">
      <c r="A96" s="76"/>
      <c r="B96" s="79" t="s">
        <v>13</v>
      </c>
      <c r="C96" s="55" t="s">
        <v>13</v>
      </c>
      <c r="D96" s="14">
        <v>2.0275710446214686E-4</v>
      </c>
      <c r="E96" s="15">
        <v>3.8742835710184342E-4</v>
      </c>
      <c r="F96" s="15">
        <v>1.1359796265138008E-3</v>
      </c>
      <c r="G96" s="15">
        <v>0</v>
      </c>
      <c r="H96" s="15">
        <v>3.0060949075985877E-4</v>
      </c>
      <c r="I96" s="15">
        <v>2.9808644289172859E-4</v>
      </c>
      <c r="J96" s="16">
        <v>5.4383301494231244E-4</v>
      </c>
    </row>
    <row r="97" spans="1:10" x14ac:dyDescent="0.45">
      <c r="A97" s="76"/>
      <c r="B97" s="79"/>
      <c r="C97" s="53" t="s">
        <v>9</v>
      </c>
      <c r="D97" s="17">
        <v>0</v>
      </c>
      <c r="E97" s="18">
        <v>5.3851759066973033E-4</v>
      </c>
      <c r="F97" s="18">
        <v>0</v>
      </c>
      <c r="G97" s="18">
        <v>0</v>
      </c>
      <c r="H97" s="18">
        <v>0</v>
      </c>
      <c r="I97" s="18">
        <v>2.1666267322116101E-4</v>
      </c>
      <c r="J97" s="19">
        <v>7.5515833224409521E-4</v>
      </c>
    </row>
    <row r="98" spans="1:10" x14ac:dyDescent="0.45">
      <c r="A98" s="76"/>
      <c r="B98" s="79"/>
      <c r="C98" s="53" t="s">
        <v>10</v>
      </c>
      <c r="D98" s="17">
        <v>0</v>
      </c>
      <c r="E98" s="18">
        <v>2.5864371246716699E-4</v>
      </c>
      <c r="F98" s="18">
        <v>4.6526542631846108E-4</v>
      </c>
      <c r="G98" s="18">
        <v>0</v>
      </c>
      <c r="H98" s="18">
        <v>3.1539922188727646E-4</v>
      </c>
      <c r="I98" s="18">
        <v>0</v>
      </c>
      <c r="J98" s="19">
        <v>3.7866701639833821E-4</v>
      </c>
    </row>
    <row r="99" spans="1:10" ht="14.65" thickBot="1" x14ac:dyDescent="0.5">
      <c r="A99" s="76"/>
      <c r="B99" s="79"/>
      <c r="C99" s="54" t="s">
        <v>20</v>
      </c>
      <c r="D99" s="20">
        <v>0</v>
      </c>
      <c r="E99" s="21">
        <v>1.0087646659921513E-4</v>
      </c>
      <c r="F99" s="21">
        <v>0</v>
      </c>
      <c r="G99" s="21">
        <v>0</v>
      </c>
      <c r="H99" s="21">
        <v>0</v>
      </c>
      <c r="I99" s="21">
        <v>0</v>
      </c>
      <c r="J99" s="22">
        <v>2.5784033132220173E-4</v>
      </c>
    </row>
    <row r="100" spans="1:10" x14ac:dyDescent="0.45">
      <c r="A100" s="76"/>
      <c r="B100" s="79" t="s">
        <v>14</v>
      </c>
      <c r="C100" s="55" t="s">
        <v>14</v>
      </c>
      <c r="D100" s="14">
        <v>2.8569910227940244E-4</v>
      </c>
      <c r="E100" s="15">
        <v>3.7393767705382443E-4</v>
      </c>
      <c r="F100" s="15">
        <v>2.4284789644012949E-4</v>
      </c>
      <c r="G100" s="15">
        <v>0</v>
      </c>
      <c r="H100" s="15">
        <v>3.4023079984082775E-4</v>
      </c>
      <c r="I100" s="15">
        <v>0</v>
      </c>
      <c r="J100" s="16">
        <v>2.6781813194772788E-4</v>
      </c>
    </row>
    <row r="101" spans="1:10" x14ac:dyDescent="0.45">
      <c r="A101" s="76"/>
      <c r="B101" s="79"/>
      <c r="C101" s="53" t="s">
        <v>9</v>
      </c>
      <c r="D101" s="17">
        <v>0</v>
      </c>
      <c r="E101" s="18">
        <v>0</v>
      </c>
      <c r="F101" s="18">
        <v>0</v>
      </c>
      <c r="G101" s="18">
        <v>0</v>
      </c>
      <c r="H101" s="18">
        <v>4.2528849980103466E-4</v>
      </c>
      <c r="I101" s="18">
        <v>0</v>
      </c>
      <c r="J101" s="19">
        <v>2.5517309988062079E-4</v>
      </c>
    </row>
    <row r="102" spans="1:10" x14ac:dyDescent="0.45">
      <c r="A102" s="76"/>
      <c r="B102" s="79"/>
      <c r="C102" s="53" t="s">
        <v>10</v>
      </c>
      <c r="D102" s="17">
        <v>0</v>
      </c>
      <c r="E102" s="18">
        <v>0</v>
      </c>
      <c r="F102" s="18">
        <v>3.0355987055016186E-4</v>
      </c>
      <c r="G102" s="18">
        <v>0</v>
      </c>
      <c r="H102" s="18">
        <v>0</v>
      </c>
      <c r="I102" s="18">
        <v>0</v>
      </c>
      <c r="J102" s="19">
        <v>3.4375162689049437E-4</v>
      </c>
    </row>
    <row r="103" spans="1:10" ht="14.65" thickBot="1" x14ac:dyDescent="0.5">
      <c r="A103" s="76"/>
      <c r="B103" s="79"/>
      <c r="C103" s="54" t="s">
        <v>20</v>
      </c>
      <c r="D103" s="20">
        <v>3.2989690721649484E-4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2">
        <v>1.8967738542715679E-4</v>
      </c>
    </row>
    <row r="104" spans="1:10" ht="14.65" thickBot="1" x14ac:dyDescent="0.5">
      <c r="A104" s="77"/>
      <c r="B104" s="58" t="s">
        <v>7</v>
      </c>
      <c r="C104" s="57" t="s">
        <v>7</v>
      </c>
      <c r="D104" s="23"/>
      <c r="E104" s="24"/>
      <c r="F104" s="24"/>
      <c r="G104" s="24"/>
      <c r="H104" s="24"/>
      <c r="I104" s="24"/>
      <c r="J104" s="25"/>
    </row>
    <row r="105" spans="1:10" x14ac:dyDescent="0.45">
      <c r="A105" s="75" t="s">
        <v>25</v>
      </c>
      <c r="B105" s="78" t="s">
        <v>1</v>
      </c>
      <c r="C105" s="55" t="s">
        <v>8</v>
      </c>
      <c r="D105" s="14">
        <v>8.2064537491537875E-4</v>
      </c>
      <c r="E105" s="15">
        <v>2.9889683169371075E-4</v>
      </c>
      <c r="F105" s="15">
        <v>1.1138121532921045E-3</v>
      </c>
      <c r="G105" s="15">
        <v>7.8628799663365873E-4</v>
      </c>
      <c r="H105" s="15">
        <v>9.2868865293616173E-4</v>
      </c>
      <c r="I105" s="15">
        <v>7.4063057817950204E-4</v>
      </c>
      <c r="J105" s="16">
        <v>8.490319188772192E-4</v>
      </c>
    </row>
    <row r="106" spans="1:10" ht="14.25" customHeight="1" x14ac:dyDescent="0.45">
      <c r="A106" s="76"/>
      <c r="B106" s="79"/>
      <c r="C106" s="53" t="s">
        <v>9</v>
      </c>
      <c r="D106" s="17">
        <v>9.768478034839947E-4</v>
      </c>
      <c r="E106" s="18">
        <v>3.8858691162621642E-4</v>
      </c>
      <c r="F106" s="18">
        <v>0</v>
      </c>
      <c r="G106" s="18">
        <v>4.6749226705847512E-4</v>
      </c>
      <c r="H106" s="18">
        <v>3.6327457621523397E-4</v>
      </c>
      <c r="I106" s="18">
        <v>0</v>
      </c>
      <c r="J106" s="19">
        <v>7.3546402546005325E-4</v>
      </c>
    </row>
    <row r="107" spans="1:10" x14ac:dyDescent="0.45">
      <c r="A107" s="76"/>
      <c r="B107" s="79"/>
      <c r="C107" s="53" t="s">
        <v>10</v>
      </c>
      <c r="D107" s="17">
        <v>0</v>
      </c>
      <c r="E107" s="18">
        <v>2.4578601845280342E-4</v>
      </c>
      <c r="F107" s="18">
        <v>1.2861194930597465E-3</v>
      </c>
      <c r="G107" s="18">
        <v>1.0686268068331142E-3</v>
      </c>
      <c r="H107" s="18">
        <v>2.466626668460567E-4</v>
      </c>
      <c r="I107" s="18">
        <v>0</v>
      </c>
      <c r="J107" s="19">
        <v>1.0205698547453687E-3</v>
      </c>
    </row>
    <row r="108" spans="1:10" ht="14.65" thickBot="1" x14ac:dyDescent="0.5">
      <c r="A108" s="76"/>
      <c r="B108" s="79"/>
      <c r="C108" s="54" t="s">
        <v>20</v>
      </c>
      <c r="D108" s="20">
        <v>4.27892590098074E-4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2">
        <v>4.9236104668700081E-4</v>
      </c>
    </row>
    <row r="109" spans="1:10" x14ac:dyDescent="0.45">
      <c r="A109" s="76"/>
      <c r="B109" s="79" t="s">
        <v>12</v>
      </c>
      <c r="C109" s="55" t="s">
        <v>12</v>
      </c>
      <c r="D109" s="14">
        <v>1.3563539013610431E-3</v>
      </c>
      <c r="E109" s="15">
        <v>5.5022476457429253E-4</v>
      </c>
      <c r="F109" s="15">
        <v>1.8167355113331369E-4</v>
      </c>
      <c r="G109" s="15">
        <v>9.2256089816448669E-4</v>
      </c>
      <c r="H109" s="15">
        <v>4.1197850028828906E-4</v>
      </c>
      <c r="I109" s="15">
        <v>8.4848091398676548E-4</v>
      </c>
      <c r="J109" s="16">
        <v>7.4687308896383966E-4</v>
      </c>
    </row>
    <row r="110" spans="1:10" ht="14.25" customHeight="1" x14ac:dyDescent="0.45">
      <c r="A110" s="76"/>
      <c r="B110" s="79"/>
      <c r="C110" s="53" t="s">
        <v>9</v>
      </c>
      <c r="D110" s="17">
        <v>0</v>
      </c>
      <c r="E110" s="18">
        <v>7.8255677174434238E-4</v>
      </c>
      <c r="F110" s="18">
        <v>0</v>
      </c>
      <c r="G110" s="18">
        <v>1.1242969043796837E-3</v>
      </c>
      <c r="H110" s="18">
        <v>3.9871452500858749E-4</v>
      </c>
      <c r="I110" s="18">
        <v>1.5377623642343807E-3</v>
      </c>
      <c r="J110" s="19">
        <v>8.8229022996758337E-4</v>
      </c>
    </row>
    <row r="111" spans="1:10" x14ac:dyDescent="0.45">
      <c r="A111" s="76"/>
      <c r="B111" s="79"/>
      <c r="C111" s="53" t="s">
        <v>10</v>
      </c>
      <c r="D111" s="17">
        <v>0</v>
      </c>
      <c r="E111" s="18">
        <v>4.4505159817081569E-4</v>
      </c>
      <c r="F111" s="18">
        <v>0</v>
      </c>
      <c r="G111" s="18">
        <v>5.7328962043512899E-4</v>
      </c>
      <c r="H111" s="18">
        <v>3.9172314190249877E-4</v>
      </c>
      <c r="I111" s="18">
        <v>3.7482772533040148E-4</v>
      </c>
      <c r="J111" s="19">
        <v>4.7504999765815033E-4</v>
      </c>
    </row>
    <row r="112" spans="1:10" ht="14.65" thickBot="1" x14ac:dyDescent="0.5">
      <c r="A112" s="76"/>
      <c r="B112" s="79"/>
      <c r="C112" s="54" t="s">
        <v>20</v>
      </c>
      <c r="D112" s="20">
        <v>1.6314185857871305E-3</v>
      </c>
      <c r="E112" s="21">
        <v>2.4667950257110108E-4</v>
      </c>
      <c r="F112" s="21">
        <v>3.9656077449019595E-4</v>
      </c>
      <c r="G112" s="21">
        <v>2.58518226097361E-4</v>
      </c>
      <c r="H112" s="21">
        <v>4.9449246065306639E-4</v>
      </c>
      <c r="I112" s="21">
        <v>0</v>
      </c>
      <c r="J112" s="22">
        <v>9.5273183683363251E-4</v>
      </c>
    </row>
    <row r="113" spans="1:10" x14ac:dyDescent="0.45">
      <c r="A113" s="76"/>
      <c r="B113" s="79" t="s">
        <v>13</v>
      </c>
      <c r="C113" s="55" t="s">
        <v>13</v>
      </c>
      <c r="D113" s="14">
        <v>5.4980278015823452E-4</v>
      </c>
      <c r="E113" s="15">
        <v>3.5863751441249104E-4</v>
      </c>
      <c r="F113" s="15">
        <v>4.1052009765504019E-4</v>
      </c>
      <c r="G113" s="15">
        <v>9.616796991768024E-4</v>
      </c>
      <c r="H113" s="15">
        <v>3.5286357067291113E-4</v>
      </c>
      <c r="I113" s="15">
        <v>7.373207905320004E-4</v>
      </c>
      <c r="J113" s="16">
        <v>6.1098249717241753E-4</v>
      </c>
    </row>
    <row r="114" spans="1:10" x14ac:dyDescent="0.45">
      <c r="A114" s="76"/>
      <c r="B114" s="79"/>
      <c r="C114" s="53" t="s">
        <v>9</v>
      </c>
      <c r="D114" s="17">
        <v>0</v>
      </c>
      <c r="E114" s="18">
        <v>3.6483850902000619E-4</v>
      </c>
      <c r="F114" s="18">
        <v>0</v>
      </c>
      <c r="G114" s="18">
        <v>1.1371724035393784E-3</v>
      </c>
      <c r="H114" s="18">
        <v>5.3119331743238366E-4</v>
      </c>
      <c r="I114" s="18">
        <v>7.2804522087862298E-4</v>
      </c>
      <c r="J114" s="19">
        <v>8.3730996866742541E-4</v>
      </c>
    </row>
    <row r="115" spans="1:10" x14ac:dyDescent="0.45">
      <c r="A115" s="76"/>
      <c r="B115" s="79"/>
      <c r="C115" s="53" t="s">
        <v>10</v>
      </c>
      <c r="D115" s="17">
        <v>0</v>
      </c>
      <c r="E115" s="18">
        <v>4.0828118425819136E-4</v>
      </c>
      <c r="F115" s="18">
        <v>4.740277777777778E-4</v>
      </c>
      <c r="G115" s="18">
        <v>0</v>
      </c>
      <c r="H115" s="18">
        <v>2.6605967781233401E-4</v>
      </c>
      <c r="I115" s="18">
        <v>7.9104317364523584E-5</v>
      </c>
      <c r="J115" s="19">
        <v>3.9387539103091681E-4</v>
      </c>
    </row>
    <row r="116" spans="1:10" ht="14.65" thickBot="1" x14ac:dyDescent="0.5">
      <c r="A116" s="76"/>
      <c r="B116" s="79"/>
      <c r="C116" s="54" t="s">
        <v>20</v>
      </c>
      <c r="D116" s="20">
        <v>0</v>
      </c>
      <c r="E116" s="21">
        <v>8.250730807143883E-5</v>
      </c>
      <c r="F116" s="21">
        <v>0</v>
      </c>
      <c r="G116" s="21">
        <v>0</v>
      </c>
      <c r="H116" s="21">
        <v>0</v>
      </c>
      <c r="I116" s="21">
        <v>0</v>
      </c>
      <c r="J116" s="22">
        <v>2.366127734667946E-4</v>
      </c>
    </row>
    <row r="117" spans="1:10" x14ac:dyDescent="0.45">
      <c r="A117" s="76"/>
      <c r="B117" s="79" t="s">
        <v>14</v>
      </c>
      <c r="C117" s="55" t="s">
        <v>14</v>
      </c>
      <c r="D117" s="14">
        <v>7.3833103466292027E-4</v>
      </c>
      <c r="E117" s="15">
        <v>2.3377019739334891E-4</v>
      </c>
      <c r="F117" s="15">
        <v>5.5384615384615379E-4</v>
      </c>
      <c r="G117" s="15">
        <v>9.3310619726898409E-4</v>
      </c>
      <c r="H117" s="15">
        <v>2.0348779705966669E-4</v>
      </c>
      <c r="I117" s="15">
        <v>5.3501941019780614E-4</v>
      </c>
      <c r="J117" s="16">
        <v>7.0954841844141179E-4</v>
      </c>
    </row>
    <row r="118" spans="1:10" x14ac:dyDescent="0.45">
      <c r="A118" s="76"/>
      <c r="B118" s="79"/>
      <c r="C118" s="53" t="s">
        <v>9</v>
      </c>
      <c r="D118" s="17">
        <v>0</v>
      </c>
      <c r="E118" s="18">
        <v>0</v>
      </c>
      <c r="F118" s="18">
        <v>6.9230769230769226E-4</v>
      </c>
      <c r="G118" s="18">
        <v>3.8433896038776532E-4</v>
      </c>
      <c r="H118" s="18">
        <v>0</v>
      </c>
      <c r="I118" s="18">
        <v>0</v>
      </c>
      <c r="J118" s="19">
        <v>5.7353024206882272E-4</v>
      </c>
    </row>
    <row r="119" spans="1:10" x14ac:dyDescent="0.45">
      <c r="A119" s="76"/>
      <c r="B119" s="79"/>
      <c r="C119" s="53" t="s">
        <v>10</v>
      </c>
      <c r="D119" s="17">
        <v>0</v>
      </c>
      <c r="E119" s="18">
        <v>0</v>
      </c>
      <c r="F119" s="18">
        <v>0</v>
      </c>
      <c r="G119" s="18">
        <v>1.3451095744844684E-3</v>
      </c>
      <c r="H119" s="18">
        <v>0</v>
      </c>
      <c r="I119" s="18">
        <v>0</v>
      </c>
      <c r="J119" s="19">
        <v>1.0011914703089049E-3</v>
      </c>
    </row>
    <row r="120" spans="1:10" ht="14.65" thickBot="1" x14ac:dyDescent="0.5">
      <c r="A120" s="76"/>
      <c r="B120" s="79"/>
      <c r="C120" s="54" t="s">
        <v>20</v>
      </c>
      <c r="D120" s="20">
        <v>1.7926054527924573E-4</v>
      </c>
      <c r="E120" s="21">
        <v>2.9221274674168615E-4</v>
      </c>
      <c r="F120" s="21">
        <v>0</v>
      </c>
      <c r="G120" s="21">
        <v>4.2793481612914765E-4</v>
      </c>
      <c r="H120" s="21">
        <v>1.056338028169014E-4</v>
      </c>
      <c r="I120" s="21">
        <v>4.6545023943782982E-4</v>
      </c>
      <c r="J120" s="22">
        <v>4.4739413300712771E-4</v>
      </c>
    </row>
    <row r="121" spans="1:10" ht="14.65" thickBot="1" x14ac:dyDescent="0.5">
      <c r="A121" s="77"/>
      <c r="B121" s="58" t="s">
        <v>7</v>
      </c>
      <c r="C121" s="57" t="s">
        <v>7</v>
      </c>
      <c r="D121" s="23"/>
      <c r="E121" s="24"/>
      <c r="F121" s="24"/>
      <c r="G121" s="24"/>
      <c r="H121" s="24"/>
      <c r="I121" s="24"/>
      <c r="J121" s="25"/>
    </row>
    <row r="122" spans="1:10" x14ac:dyDescent="0.45">
      <c r="A122" s="75" t="s">
        <v>26</v>
      </c>
      <c r="B122" s="78" t="s">
        <v>1</v>
      </c>
      <c r="C122" s="55" t="s">
        <v>8</v>
      </c>
      <c r="D122" s="14">
        <v>6.7510811163786376E-3</v>
      </c>
      <c r="E122" s="15">
        <v>4.0994682592478725E-3</v>
      </c>
      <c r="F122" s="15">
        <v>6.6680889232113086E-3</v>
      </c>
      <c r="G122" s="15">
        <v>1.394114075574903E-2</v>
      </c>
      <c r="H122" s="15">
        <v>6.9956591044163094E-3</v>
      </c>
      <c r="I122" s="15">
        <v>2.9911730669830985E-3</v>
      </c>
      <c r="J122" s="16">
        <v>8.6136467342454795E-3</v>
      </c>
    </row>
    <row r="123" spans="1:10" ht="14.25" customHeight="1" x14ac:dyDescent="0.45">
      <c r="A123" s="76"/>
      <c r="B123" s="79"/>
      <c r="C123" s="53" t="s">
        <v>9</v>
      </c>
      <c r="D123" s="17">
        <v>7.4512058807138818E-3</v>
      </c>
      <c r="E123" s="18">
        <v>4.2667137476459511E-4</v>
      </c>
      <c r="F123" s="18">
        <v>0</v>
      </c>
      <c r="G123" s="18">
        <v>2.9080742335412307E-3</v>
      </c>
      <c r="H123" s="18">
        <v>7.2865103040278363E-3</v>
      </c>
      <c r="I123" s="18">
        <v>0</v>
      </c>
      <c r="J123" s="19">
        <v>7.7337473152031015E-3</v>
      </c>
    </row>
    <row r="124" spans="1:10" x14ac:dyDescent="0.45">
      <c r="A124" s="76"/>
      <c r="B124" s="79"/>
      <c r="C124" s="53" t="s">
        <v>10</v>
      </c>
      <c r="D124" s="17">
        <v>0</v>
      </c>
      <c r="E124" s="18">
        <v>5.4175538206766034E-3</v>
      </c>
      <c r="F124" s="18">
        <v>1.8148949842077152E-3</v>
      </c>
      <c r="G124" s="18">
        <v>1.5740361473401188E-2</v>
      </c>
      <c r="H124" s="18">
        <v>5.4583759047439531E-3</v>
      </c>
      <c r="I124" s="18">
        <v>0</v>
      </c>
      <c r="J124" s="19">
        <v>1.105084866250217E-2</v>
      </c>
    </row>
    <row r="125" spans="1:10" ht="14.65" thickBot="1" x14ac:dyDescent="0.5">
      <c r="A125" s="76"/>
      <c r="B125" s="79"/>
      <c r="C125" s="54" t="s">
        <v>20</v>
      </c>
      <c r="D125" s="20">
        <v>4.8698702159968655E-3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2">
        <v>2.8332792965470015E-3</v>
      </c>
    </row>
    <row r="126" spans="1:10" x14ac:dyDescent="0.45">
      <c r="A126" s="76"/>
      <c r="B126" s="79" t="s">
        <v>12</v>
      </c>
      <c r="C126" s="55" t="s">
        <v>12</v>
      </c>
      <c r="D126" s="14">
        <v>4.889876830753267E-3</v>
      </c>
      <c r="E126" s="15">
        <v>5.6570050784166071E-3</v>
      </c>
      <c r="F126" s="15">
        <v>7.128257047222572E-3</v>
      </c>
      <c r="G126" s="15">
        <v>6.025615659652166E-3</v>
      </c>
      <c r="H126" s="15">
        <v>7.8451715919186545E-3</v>
      </c>
      <c r="I126" s="15">
        <v>6.1730796215983914E-3</v>
      </c>
      <c r="J126" s="16">
        <v>6.6384319218567587E-3</v>
      </c>
    </row>
    <row r="127" spans="1:10" ht="14.25" customHeight="1" x14ac:dyDescent="0.45">
      <c r="A127" s="76"/>
      <c r="B127" s="79"/>
      <c r="C127" s="53" t="s">
        <v>9</v>
      </c>
      <c r="D127" s="17">
        <v>0</v>
      </c>
      <c r="E127" s="18">
        <v>4.4915540822349524E-3</v>
      </c>
      <c r="F127" s="18">
        <v>6.9862987478794105E-3</v>
      </c>
      <c r="G127" s="18">
        <v>7.1953948564956634E-3</v>
      </c>
      <c r="H127" s="18">
        <v>9.0167562419591722E-3</v>
      </c>
      <c r="I127" s="18">
        <v>1.0134159790967085E-2</v>
      </c>
      <c r="J127" s="19">
        <v>7.9714300969638777E-3</v>
      </c>
    </row>
    <row r="128" spans="1:10" x14ac:dyDescent="0.45">
      <c r="A128" s="76"/>
      <c r="B128" s="79"/>
      <c r="C128" s="53" t="s">
        <v>10</v>
      </c>
      <c r="D128" s="17">
        <v>0</v>
      </c>
      <c r="E128" s="18">
        <v>5.9067282585241196E-3</v>
      </c>
      <c r="F128" s="18">
        <v>7.1414223307473129E-3</v>
      </c>
      <c r="G128" s="18">
        <v>3.7029820624016377E-3</v>
      </c>
      <c r="H128" s="18">
        <v>4.4471377160964403E-3</v>
      </c>
      <c r="I128" s="18">
        <v>3.4279985914773933E-3</v>
      </c>
      <c r="J128" s="19">
        <v>4.9407709031570454E-3</v>
      </c>
    </row>
    <row r="129" spans="1:10" ht="14.65" thickBot="1" x14ac:dyDescent="0.5">
      <c r="A129" s="76"/>
      <c r="B129" s="79"/>
      <c r="C129" s="54" t="s">
        <v>20</v>
      </c>
      <c r="D129" s="20">
        <v>3.3835691171391863E-3</v>
      </c>
      <c r="E129" s="21">
        <v>5.8859830379720032E-3</v>
      </c>
      <c r="F129" s="21">
        <v>1.5815711199023226E-3</v>
      </c>
      <c r="G129" s="21">
        <v>3.0377677306730232E-3</v>
      </c>
      <c r="H129" s="21">
        <v>5.2138841331068903E-3</v>
      </c>
      <c r="I129" s="21">
        <v>0</v>
      </c>
      <c r="J129" s="22">
        <v>4.7677771717310625E-3</v>
      </c>
    </row>
    <row r="130" spans="1:10" x14ac:dyDescent="0.45">
      <c r="A130" s="76"/>
      <c r="B130" s="79" t="s">
        <v>13</v>
      </c>
      <c r="C130" s="55" t="s">
        <v>13</v>
      </c>
      <c r="D130" s="14">
        <v>1.0726264848918482E-3</v>
      </c>
      <c r="E130" s="15">
        <v>2.7330310492684091E-3</v>
      </c>
      <c r="F130" s="15">
        <v>7.1265608767539824E-3</v>
      </c>
      <c r="G130" s="15">
        <v>2.8207011577019588E-3</v>
      </c>
      <c r="H130" s="15">
        <v>2.1598882878515421E-3</v>
      </c>
      <c r="I130" s="15">
        <v>3.5432948877144148E-3</v>
      </c>
      <c r="J130" s="16">
        <v>3.5848612633406899E-3</v>
      </c>
    </row>
    <row r="131" spans="1:10" x14ac:dyDescent="0.45">
      <c r="A131" s="76"/>
      <c r="B131" s="79"/>
      <c r="C131" s="53" t="s">
        <v>9</v>
      </c>
      <c r="D131" s="17">
        <v>0</v>
      </c>
      <c r="E131" s="18">
        <v>3.747886501750973E-3</v>
      </c>
      <c r="F131" s="18">
        <v>0</v>
      </c>
      <c r="G131" s="18">
        <v>2.3546700309110343E-3</v>
      </c>
      <c r="H131" s="18">
        <v>2.3384038953043933E-3</v>
      </c>
      <c r="I131" s="18">
        <v>3.9604083310459401E-3</v>
      </c>
      <c r="J131" s="19">
        <v>4.9777193091602393E-3</v>
      </c>
    </row>
    <row r="132" spans="1:10" x14ac:dyDescent="0.45">
      <c r="A132" s="76"/>
      <c r="B132" s="79"/>
      <c r="C132" s="53" t="s">
        <v>10</v>
      </c>
      <c r="D132" s="17">
        <v>0</v>
      </c>
      <c r="E132" s="18">
        <v>2.7477259927938019E-3</v>
      </c>
      <c r="F132" s="18">
        <v>1.9675925925925924E-3</v>
      </c>
      <c r="G132" s="18">
        <v>0</v>
      </c>
      <c r="H132" s="18">
        <v>2.2289801999338271E-3</v>
      </c>
      <c r="I132" s="18">
        <v>1.136271759289548E-3</v>
      </c>
      <c r="J132" s="19">
        <v>2.4747462560964785E-3</v>
      </c>
    </row>
    <row r="133" spans="1:10" ht="14.65" thickBot="1" x14ac:dyDescent="0.5">
      <c r="A133" s="76"/>
      <c r="B133" s="79"/>
      <c r="C133" s="54" t="s">
        <v>20</v>
      </c>
      <c r="D133" s="20">
        <v>0</v>
      </c>
      <c r="E133" s="21">
        <v>6.564189912317542E-4</v>
      </c>
      <c r="F133" s="21">
        <v>0</v>
      </c>
      <c r="G133" s="21">
        <v>0</v>
      </c>
      <c r="H133" s="21">
        <v>0</v>
      </c>
      <c r="I133" s="21">
        <v>0</v>
      </c>
      <c r="J133" s="22">
        <v>1.2820624940975646E-3</v>
      </c>
    </row>
    <row r="134" spans="1:10" x14ac:dyDescent="0.45">
      <c r="A134" s="76"/>
      <c r="B134" s="79" t="s">
        <v>14</v>
      </c>
      <c r="C134" s="55" t="s">
        <v>14</v>
      </c>
      <c r="D134" s="14">
        <v>2.265767099207114E-3</v>
      </c>
      <c r="E134" s="15">
        <v>3.0860312767929917E-3</v>
      </c>
      <c r="F134" s="15">
        <v>6.512581898241992E-3</v>
      </c>
      <c r="G134" s="15">
        <v>4.2424981281824386E-3</v>
      </c>
      <c r="H134" s="15">
        <v>6.4663748507759662E-4</v>
      </c>
      <c r="I134" s="15">
        <v>3.389107748711873E-3</v>
      </c>
      <c r="J134" s="16">
        <v>4.2519769356244982E-3</v>
      </c>
    </row>
    <row r="135" spans="1:10" x14ac:dyDescent="0.45">
      <c r="A135" s="76"/>
      <c r="B135" s="79"/>
      <c r="C135" s="53" t="s">
        <v>9</v>
      </c>
      <c r="D135" s="17">
        <v>0</v>
      </c>
      <c r="E135" s="18">
        <v>3.5439234935680437E-3</v>
      </c>
      <c r="F135" s="18">
        <v>8.5798816568047331E-3</v>
      </c>
      <c r="G135" s="18">
        <v>1.9801072257630372E-3</v>
      </c>
      <c r="H135" s="18">
        <v>8.0829685634699572E-4</v>
      </c>
      <c r="I135" s="18">
        <v>0</v>
      </c>
      <c r="J135" s="19">
        <v>5.2566313208961572E-3</v>
      </c>
    </row>
    <row r="136" spans="1:10" x14ac:dyDescent="0.45">
      <c r="A136" s="76"/>
      <c r="B136" s="79"/>
      <c r="C136" s="53" t="s">
        <v>10</v>
      </c>
      <c r="D136" s="17">
        <v>0</v>
      </c>
      <c r="E136" s="18">
        <v>0</v>
      </c>
      <c r="F136" s="18">
        <v>1.8985976267529665E-3</v>
      </c>
      <c r="G136" s="18">
        <v>3.27808991095214E-4</v>
      </c>
      <c r="H136" s="18">
        <v>0</v>
      </c>
      <c r="I136" s="18">
        <v>0</v>
      </c>
      <c r="J136" s="19">
        <v>2.9323815564709262E-3</v>
      </c>
    </row>
    <row r="137" spans="1:10" ht="14.65" thickBot="1" x14ac:dyDescent="0.5">
      <c r="A137" s="76"/>
      <c r="B137" s="79"/>
      <c r="C137" s="54" t="s">
        <v>20</v>
      </c>
      <c r="D137" s="20">
        <v>1.7226559094430743E-5</v>
      </c>
      <c r="E137" s="21">
        <v>2.3166506880238631E-3</v>
      </c>
      <c r="F137" s="21">
        <v>0</v>
      </c>
      <c r="G137" s="21">
        <v>1.4744436139233828E-3</v>
      </c>
      <c r="H137" s="21">
        <v>0</v>
      </c>
      <c r="I137" s="21">
        <v>2.6482278758180704E-3</v>
      </c>
      <c r="J137" s="22">
        <v>3.7970892330124509E-3</v>
      </c>
    </row>
    <row r="138" spans="1:10" ht="14.65" thickBot="1" x14ac:dyDescent="0.5">
      <c r="A138" s="77"/>
      <c r="B138" s="58" t="s">
        <v>7</v>
      </c>
      <c r="C138" s="57" t="s">
        <v>7</v>
      </c>
      <c r="D138" s="23"/>
      <c r="E138" s="24"/>
      <c r="F138" s="24"/>
      <c r="G138" s="24"/>
      <c r="H138" s="24"/>
      <c r="I138" s="24"/>
      <c r="J138" s="25"/>
    </row>
    <row r="139" spans="1:10" x14ac:dyDescent="0.45">
      <c r="A139" s="75" t="s">
        <v>27</v>
      </c>
      <c r="B139" s="78" t="s">
        <v>1</v>
      </c>
      <c r="C139" s="55" t="s">
        <v>8</v>
      </c>
      <c r="D139" s="14">
        <v>4.3548398123049889E-4</v>
      </c>
      <c r="E139" s="15">
        <v>2.8075384658400235E-4</v>
      </c>
      <c r="F139" s="15">
        <v>1.0378810408526635E-3</v>
      </c>
      <c r="G139" s="15">
        <v>6.0148982254167342E-3</v>
      </c>
      <c r="H139" s="15">
        <v>7.9889235585134247E-4</v>
      </c>
      <c r="I139" s="15">
        <v>6.183077575158735E-4</v>
      </c>
      <c r="J139" s="16">
        <v>2.9589430493285477E-3</v>
      </c>
    </row>
    <row r="140" spans="1:10" ht="14.25" customHeight="1" x14ac:dyDescent="0.45">
      <c r="A140" s="76"/>
      <c r="B140" s="79"/>
      <c r="C140" s="53" t="s">
        <v>9</v>
      </c>
      <c r="D140" s="17">
        <v>3.3685832219351562E-4</v>
      </c>
      <c r="E140" s="18">
        <v>1.262358757062147E-4</v>
      </c>
      <c r="F140" s="18">
        <v>0</v>
      </c>
      <c r="G140" s="18">
        <v>7.5183746720532433E-3</v>
      </c>
      <c r="H140" s="18">
        <v>1.0320813393815632E-3</v>
      </c>
      <c r="I140" s="18">
        <v>0</v>
      </c>
      <c r="J140" s="19">
        <v>4.1812061888095095E-3</v>
      </c>
    </row>
    <row r="141" spans="1:10" x14ac:dyDescent="0.45">
      <c r="A141" s="76"/>
      <c r="B141" s="79"/>
      <c r="C141" s="53" t="s">
        <v>10</v>
      </c>
      <c r="D141" s="17">
        <v>0</v>
      </c>
      <c r="E141" s="18">
        <v>1.5419750953549243E-4</v>
      </c>
      <c r="F141" s="18">
        <v>7.729402534701269E-4</v>
      </c>
      <c r="G141" s="18">
        <v>6.4529219496519319E-4</v>
      </c>
      <c r="H141" s="18">
        <v>6.6686006784325141E-5</v>
      </c>
      <c r="I141" s="18">
        <v>0</v>
      </c>
      <c r="J141" s="19">
        <v>7.0363853530222011E-4</v>
      </c>
    </row>
    <row r="142" spans="1:10" ht="14.65" thickBot="1" x14ac:dyDescent="0.5">
      <c r="A142" s="76"/>
      <c r="B142" s="79"/>
      <c r="C142" s="54" t="s">
        <v>20</v>
      </c>
      <c r="D142" s="20">
        <v>1.9024806884871401E-4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2">
        <v>4.434414904607009E-4</v>
      </c>
    </row>
    <row r="143" spans="1:10" x14ac:dyDescent="0.45">
      <c r="A143" s="76"/>
      <c r="B143" s="79" t="s">
        <v>12</v>
      </c>
      <c r="C143" s="55" t="s">
        <v>12</v>
      </c>
      <c r="D143" s="14">
        <v>6.8367849781033338E-4</v>
      </c>
      <c r="E143" s="15">
        <v>6.2633212805160172E-4</v>
      </c>
      <c r="F143" s="15">
        <v>7.6741608528012317E-4</v>
      </c>
      <c r="G143" s="15">
        <v>3.9079891293388735E-3</v>
      </c>
      <c r="H143" s="15">
        <v>1.019611822116054E-3</v>
      </c>
      <c r="I143" s="15">
        <v>9.1595851906996651E-4</v>
      </c>
      <c r="J143" s="16">
        <v>2.213667196184379E-3</v>
      </c>
    </row>
    <row r="144" spans="1:10" ht="14.25" customHeight="1" x14ac:dyDescent="0.45">
      <c r="A144" s="76"/>
      <c r="B144" s="79"/>
      <c r="C144" s="53" t="s">
        <v>9</v>
      </c>
      <c r="D144" s="17">
        <v>0</v>
      </c>
      <c r="E144" s="18">
        <v>7.657936332027105E-4</v>
      </c>
      <c r="F144" s="18">
        <v>7.3392105717343852E-4</v>
      </c>
      <c r="G144" s="18">
        <v>4.9167152371809688E-3</v>
      </c>
      <c r="H144" s="18">
        <v>1.0846384713121015E-3</v>
      </c>
      <c r="I144" s="18">
        <v>5.9787682667643749E-4</v>
      </c>
      <c r="J144" s="19">
        <v>3.0571822552755926E-3</v>
      </c>
    </row>
    <row r="145" spans="1:10" x14ac:dyDescent="0.45">
      <c r="A145" s="76"/>
      <c r="B145" s="79"/>
      <c r="C145" s="53" t="s">
        <v>10</v>
      </c>
      <c r="D145" s="17">
        <v>0</v>
      </c>
      <c r="E145" s="18">
        <v>5.7622179888170615E-4</v>
      </c>
      <c r="F145" s="18">
        <v>8.8956215554412586E-4</v>
      </c>
      <c r="G145" s="18">
        <v>1.1378527646300869E-3</v>
      </c>
      <c r="H145" s="18">
        <v>6.4058600744596817E-4</v>
      </c>
      <c r="I145" s="18">
        <v>7.3597613096281736E-4</v>
      </c>
      <c r="J145" s="19">
        <v>8.0206090817655572E-4</v>
      </c>
    </row>
    <row r="146" spans="1:10" ht="14.65" thickBot="1" x14ac:dyDescent="0.5">
      <c r="A146" s="76"/>
      <c r="B146" s="79"/>
      <c r="C146" s="54" t="s">
        <v>20</v>
      </c>
      <c r="D146" s="20">
        <v>4.6907438839021142E-4</v>
      </c>
      <c r="E146" s="21">
        <v>2.4789084537207005E-4</v>
      </c>
      <c r="F146" s="21">
        <v>1.1407800856037676E-4</v>
      </c>
      <c r="G146" s="21">
        <v>4.2033613091246776E-4</v>
      </c>
      <c r="H146" s="21">
        <v>5.851537900587317E-6</v>
      </c>
      <c r="I146" s="21">
        <v>0</v>
      </c>
      <c r="J146" s="22">
        <v>5.1918858078492673E-4</v>
      </c>
    </row>
    <row r="147" spans="1:10" x14ac:dyDescent="0.45">
      <c r="A147" s="76"/>
      <c r="B147" s="79" t="s">
        <v>13</v>
      </c>
      <c r="C147" s="55" t="s">
        <v>13</v>
      </c>
      <c r="D147" s="14">
        <v>4.6845271193486296E-4</v>
      </c>
      <c r="E147" s="15">
        <v>4.947196156480832E-4</v>
      </c>
      <c r="F147" s="15">
        <v>5.3415164450489896E-4</v>
      </c>
      <c r="G147" s="15">
        <v>5.6509372325974671E-4</v>
      </c>
      <c r="H147" s="15">
        <v>8.3602849668338057E-4</v>
      </c>
      <c r="I147" s="15">
        <v>8.7502219512699468E-4</v>
      </c>
      <c r="J147" s="16">
        <v>6.9778554895683195E-4</v>
      </c>
    </row>
    <row r="148" spans="1:10" x14ac:dyDescent="0.45">
      <c r="A148" s="76"/>
      <c r="B148" s="79"/>
      <c r="C148" s="53" t="s">
        <v>9</v>
      </c>
      <c r="D148" s="17">
        <v>0</v>
      </c>
      <c r="E148" s="18">
        <v>6.0468368544622719E-4</v>
      </c>
      <c r="F148" s="18">
        <v>0</v>
      </c>
      <c r="G148" s="18">
        <v>6.7824256708356426E-4</v>
      </c>
      <c r="H148" s="18">
        <v>9.9588022672727388E-4</v>
      </c>
      <c r="I148" s="18">
        <v>9.912223505446037E-4</v>
      </c>
      <c r="J148" s="19">
        <v>9.2671644721764709E-4</v>
      </c>
    </row>
    <row r="149" spans="1:10" x14ac:dyDescent="0.45">
      <c r="A149" s="76"/>
      <c r="B149" s="79"/>
      <c r="C149" s="53" t="s">
        <v>10</v>
      </c>
      <c r="D149" s="17">
        <v>0</v>
      </c>
      <c r="E149" s="18">
        <v>4.4808894600366285E-4</v>
      </c>
      <c r="F149" s="18">
        <v>1.1381769990919799E-4</v>
      </c>
      <c r="G149" s="18">
        <v>0</v>
      </c>
      <c r="H149" s="18">
        <v>5.213552738331012E-4</v>
      </c>
      <c r="I149" s="18">
        <v>2.0793238317384015E-4</v>
      </c>
      <c r="J149" s="19">
        <v>4.9535793617184771E-4</v>
      </c>
    </row>
    <row r="150" spans="1:10" ht="14.65" thickBot="1" x14ac:dyDescent="0.5">
      <c r="A150" s="76"/>
      <c r="B150" s="79"/>
      <c r="C150" s="54" t="s">
        <v>20</v>
      </c>
      <c r="D150" s="20">
        <v>0</v>
      </c>
      <c r="E150" s="21">
        <v>3.9455583839650917E-4</v>
      </c>
      <c r="F150" s="21">
        <v>0</v>
      </c>
      <c r="G150" s="21">
        <v>0</v>
      </c>
      <c r="H150" s="21">
        <v>0</v>
      </c>
      <c r="I150" s="21">
        <v>0</v>
      </c>
      <c r="J150" s="22">
        <v>3.8029554609360795E-4</v>
      </c>
    </row>
    <row r="151" spans="1:10" x14ac:dyDescent="0.45">
      <c r="A151" s="76"/>
      <c r="B151" s="79" t="s">
        <v>14</v>
      </c>
      <c r="C151" s="55" t="s">
        <v>14</v>
      </c>
      <c r="D151" s="14">
        <v>2.5501003270232531E-3</v>
      </c>
      <c r="E151" s="15">
        <v>1.9584048489961278E-4</v>
      </c>
      <c r="F151" s="15">
        <v>7.0584868867274093E-4</v>
      </c>
      <c r="G151" s="15">
        <v>1.6069072086599882E-3</v>
      </c>
      <c r="H151" s="15">
        <v>4.3188476257608941E-4</v>
      </c>
      <c r="I151" s="15">
        <v>3.4355663402777821E-4</v>
      </c>
      <c r="J151" s="16">
        <v>1.3782401134538685E-3</v>
      </c>
    </row>
    <row r="152" spans="1:10" x14ac:dyDescent="0.45">
      <c r="A152" s="76"/>
      <c r="B152" s="79"/>
      <c r="C152" s="53" t="s">
        <v>9</v>
      </c>
      <c r="D152" s="17">
        <v>0</v>
      </c>
      <c r="E152" s="18">
        <v>9.6498331270865489E-6</v>
      </c>
      <c r="F152" s="18">
        <v>1.0109467455621302E-3</v>
      </c>
      <c r="G152" s="18">
        <v>8.0091782689465459E-4</v>
      </c>
      <c r="H152" s="18">
        <v>2.2420911261440509E-4</v>
      </c>
      <c r="I152" s="18">
        <v>0</v>
      </c>
      <c r="J152" s="19">
        <v>7.270268207482984E-4</v>
      </c>
    </row>
    <row r="153" spans="1:10" x14ac:dyDescent="0.45">
      <c r="A153" s="76"/>
      <c r="B153" s="79"/>
      <c r="C153" s="53" t="s">
        <v>10</v>
      </c>
      <c r="D153" s="17">
        <v>0</v>
      </c>
      <c r="E153" s="18">
        <v>0</v>
      </c>
      <c r="F153" s="18">
        <v>4.6791988971007416E-5</v>
      </c>
      <c r="G153" s="18">
        <v>3.520419595508602E-4</v>
      </c>
      <c r="H153" s="18">
        <v>0</v>
      </c>
      <c r="I153" s="18">
        <v>0</v>
      </c>
      <c r="J153" s="19">
        <v>1.9424818209041054E-3</v>
      </c>
    </row>
    <row r="154" spans="1:10" ht="14.65" thickBot="1" x14ac:dyDescent="0.5">
      <c r="A154" s="76"/>
      <c r="B154" s="79"/>
      <c r="C154" s="54" t="s">
        <v>20</v>
      </c>
      <c r="D154" s="20">
        <v>9.0112435987692909E-5</v>
      </c>
      <c r="E154" s="21">
        <v>3.0730546806844025E-4</v>
      </c>
      <c r="F154" s="21">
        <v>0</v>
      </c>
      <c r="G154" s="21">
        <v>1.7252016458233941E-3</v>
      </c>
      <c r="H154" s="21">
        <v>5.4522192249487999E-4</v>
      </c>
      <c r="I154" s="21">
        <v>2.8398827864543457E-4</v>
      </c>
      <c r="J154" s="22">
        <v>1.3112300376792816E-3</v>
      </c>
    </row>
    <row r="155" spans="1:10" ht="14.65" thickBot="1" x14ac:dyDescent="0.5">
      <c r="A155" s="77"/>
      <c r="B155" s="58" t="s">
        <v>7</v>
      </c>
      <c r="C155" s="57" t="s">
        <v>7</v>
      </c>
      <c r="D155" s="23"/>
      <c r="E155" s="24"/>
      <c r="F155" s="24"/>
      <c r="G155" s="24"/>
      <c r="H155" s="24"/>
      <c r="I155" s="24"/>
      <c r="J155" s="25"/>
    </row>
    <row r="156" spans="1:10" x14ac:dyDescent="0.45">
      <c r="A156" s="75" t="s">
        <v>7</v>
      </c>
      <c r="B156" s="78" t="s">
        <v>1</v>
      </c>
      <c r="C156" s="55" t="s">
        <v>8</v>
      </c>
      <c r="D156" s="14">
        <v>0.18653553687398644</v>
      </c>
      <c r="E156" s="15">
        <v>0.10073215497340383</v>
      </c>
      <c r="F156" s="15">
        <v>0.22993160245965982</v>
      </c>
      <c r="G156" s="15">
        <v>0.13117454583988322</v>
      </c>
      <c r="H156" s="15">
        <v>0.28490869205064889</v>
      </c>
      <c r="I156" s="15">
        <v>7.8802890608323267E-2</v>
      </c>
      <c r="J156" s="16">
        <v>0.23806377777676738</v>
      </c>
    </row>
    <row r="157" spans="1:10" ht="14.25" customHeight="1" x14ac:dyDescent="0.45">
      <c r="A157" s="76"/>
      <c r="B157" s="79"/>
      <c r="C157" s="53" t="s">
        <v>9</v>
      </c>
      <c r="D157" s="17">
        <v>0.1226957279891925</v>
      </c>
      <c r="E157" s="18">
        <v>5.7552205856878973E-2</v>
      </c>
      <c r="F157" s="18">
        <v>0</v>
      </c>
      <c r="G157" s="18">
        <v>9.8084580480453293E-2</v>
      </c>
      <c r="H157" s="18">
        <v>0.37234655485300439</v>
      </c>
      <c r="I157" s="18">
        <v>0</v>
      </c>
      <c r="J157" s="19">
        <v>0.28184053886926824</v>
      </c>
    </row>
    <row r="158" spans="1:10" x14ac:dyDescent="0.45">
      <c r="A158" s="76"/>
      <c r="B158" s="79"/>
      <c r="C158" s="53" t="s">
        <v>10</v>
      </c>
      <c r="D158" s="17">
        <v>0</v>
      </c>
      <c r="E158" s="18">
        <v>5.7796658343425992E-3</v>
      </c>
      <c r="F158" s="18">
        <v>2.4459917875045067E-3</v>
      </c>
      <c r="G158" s="18">
        <v>0.16082637313966527</v>
      </c>
      <c r="H158" s="18">
        <v>9.486004061313881E-2</v>
      </c>
      <c r="I158" s="18">
        <v>0</v>
      </c>
      <c r="J158" s="19">
        <v>0.15235834818686406</v>
      </c>
    </row>
    <row r="159" spans="1:10" ht="14.65" thickBot="1" x14ac:dyDescent="0.5">
      <c r="A159" s="76"/>
      <c r="B159" s="79"/>
      <c r="C159" s="54" t="s">
        <v>20</v>
      </c>
      <c r="D159" s="20">
        <v>6.6962086651738167E-2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2">
        <v>0.18063625172280129</v>
      </c>
    </row>
    <row r="160" spans="1:10" x14ac:dyDescent="0.45">
      <c r="A160" s="76"/>
      <c r="B160" s="79" t="s">
        <v>12</v>
      </c>
      <c r="C160" s="55" t="s">
        <v>12</v>
      </c>
      <c r="D160" s="14">
        <v>0.17405523016568705</v>
      </c>
      <c r="E160" s="15">
        <v>0.21809997941796394</v>
      </c>
      <c r="F160" s="15">
        <v>0.2014425323682445</v>
      </c>
      <c r="G160" s="15">
        <v>0.41704646194491429</v>
      </c>
      <c r="H160" s="15">
        <v>0.27869748782387455</v>
      </c>
      <c r="I160" s="15">
        <v>0.23595404352176125</v>
      </c>
      <c r="J160" s="16">
        <v>0.31986630860066534</v>
      </c>
    </row>
    <row r="161" spans="1:10" ht="14.25" customHeight="1" x14ac:dyDescent="0.45">
      <c r="A161" s="76"/>
      <c r="B161" s="79"/>
      <c r="C161" s="53" t="s">
        <v>9</v>
      </c>
      <c r="D161" s="17">
        <v>0</v>
      </c>
      <c r="E161" s="18">
        <v>0.288031599573774</v>
      </c>
      <c r="F161" s="18">
        <v>0.2051824048865683</v>
      </c>
      <c r="G161" s="18">
        <v>0.43330003863228278</v>
      </c>
      <c r="H161" s="18">
        <v>0.26863726137927818</v>
      </c>
      <c r="I161" s="18">
        <v>0.35963305351134595</v>
      </c>
      <c r="J161" s="19">
        <v>0.3728410103618004</v>
      </c>
    </row>
    <row r="162" spans="1:10" x14ac:dyDescent="0.45">
      <c r="A162" s="76"/>
      <c r="B162" s="79"/>
      <c r="C162" s="53" t="s">
        <v>10</v>
      </c>
      <c r="D162" s="17">
        <v>0</v>
      </c>
      <c r="E162" s="18">
        <v>0.12296486070643479</v>
      </c>
      <c r="F162" s="18">
        <v>0.17533327720467376</v>
      </c>
      <c r="G162" s="18">
        <v>0.14124270510870326</v>
      </c>
      <c r="H162" s="18">
        <v>0.25316625548804156</v>
      </c>
      <c r="I162" s="18">
        <v>0.16193907281313907</v>
      </c>
      <c r="J162" s="19">
        <v>0.17920080614321832</v>
      </c>
    </row>
    <row r="163" spans="1:10" ht="14.65" thickBot="1" x14ac:dyDescent="0.5">
      <c r="A163" s="76"/>
      <c r="B163" s="79"/>
      <c r="C163" s="54" t="s">
        <v>20</v>
      </c>
      <c r="D163" s="20">
        <v>0.1761021154007551</v>
      </c>
      <c r="E163" s="21">
        <v>2.7617743041721651E-2</v>
      </c>
      <c r="F163" s="21">
        <v>0.10159799486874754</v>
      </c>
      <c r="G163" s="21">
        <v>0.15659059433570924</v>
      </c>
      <c r="H163" s="21">
        <v>3.5168297829434388E-3</v>
      </c>
      <c r="I163" s="21">
        <v>0</v>
      </c>
      <c r="J163" s="22">
        <v>0.1473405755132402</v>
      </c>
    </row>
    <row r="164" spans="1:10" x14ac:dyDescent="0.45">
      <c r="A164" s="76"/>
      <c r="B164" s="79" t="s">
        <v>13</v>
      </c>
      <c r="C164" s="55" t="s">
        <v>13</v>
      </c>
      <c r="D164" s="14">
        <v>0.16534368599909172</v>
      </c>
      <c r="E164" s="15">
        <v>0.18213529287329211</v>
      </c>
      <c r="F164" s="15">
        <v>0.44989550200591616</v>
      </c>
      <c r="G164" s="15">
        <v>0.34208906700881736</v>
      </c>
      <c r="H164" s="15">
        <v>0.22950498448553736</v>
      </c>
      <c r="I164" s="15">
        <v>0.16377304425669559</v>
      </c>
      <c r="J164" s="16">
        <v>0.28756535049148862</v>
      </c>
    </row>
    <row r="165" spans="1:10" x14ac:dyDescent="0.45">
      <c r="A165" s="76"/>
      <c r="B165" s="79"/>
      <c r="C165" s="53" t="s">
        <v>9</v>
      </c>
      <c r="D165" s="17">
        <v>0</v>
      </c>
      <c r="E165" s="18">
        <v>8.2491685296361097E-2</v>
      </c>
      <c r="F165" s="18">
        <v>0</v>
      </c>
      <c r="G165" s="18">
        <v>0.35373608278653035</v>
      </c>
      <c r="H165" s="18">
        <v>0.13530779522475669</v>
      </c>
      <c r="I165" s="18">
        <v>0.16616002871403798</v>
      </c>
      <c r="J165" s="19">
        <v>0.38743225006783927</v>
      </c>
    </row>
    <row r="166" spans="1:10" x14ac:dyDescent="0.45">
      <c r="A166" s="76"/>
      <c r="B166" s="79"/>
      <c r="C166" s="53" t="s">
        <v>10</v>
      </c>
      <c r="D166" s="17">
        <v>0</v>
      </c>
      <c r="E166" s="18">
        <v>0.16349667110501276</v>
      </c>
      <c r="F166" s="18">
        <v>0.16053270704005615</v>
      </c>
      <c r="G166" s="18">
        <v>0</v>
      </c>
      <c r="H166" s="18">
        <v>0.23322706910082833</v>
      </c>
      <c r="I166" s="18">
        <v>0.16334038269050224</v>
      </c>
      <c r="J166" s="19">
        <v>0.20699049066214403</v>
      </c>
    </row>
    <row r="167" spans="1:10" ht="14.65" thickBot="1" x14ac:dyDescent="0.5">
      <c r="A167" s="76"/>
      <c r="B167" s="79"/>
      <c r="C167" s="54" t="s">
        <v>20</v>
      </c>
      <c r="D167" s="20">
        <v>0</v>
      </c>
      <c r="E167" s="21">
        <v>0.12618824003728918</v>
      </c>
      <c r="F167" s="21">
        <v>0</v>
      </c>
      <c r="G167" s="21">
        <v>0</v>
      </c>
      <c r="H167" s="21">
        <v>0</v>
      </c>
      <c r="I167" s="21">
        <v>0</v>
      </c>
      <c r="J167" s="22">
        <v>0.16466564209956802</v>
      </c>
    </row>
    <row r="168" spans="1:10" x14ac:dyDescent="0.45">
      <c r="A168" s="76"/>
      <c r="B168" s="79" t="s">
        <v>14</v>
      </c>
      <c r="C168" s="55" t="s">
        <v>14</v>
      </c>
      <c r="D168" s="14">
        <v>9.8565154074728475E-2</v>
      </c>
      <c r="E168" s="15">
        <v>0.16327738934145034</v>
      </c>
      <c r="F168" s="15">
        <v>0.1932555771805777</v>
      </c>
      <c r="G168" s="15">
        <v>0.26331227818228425</v>
      </c>
      <c r="H168" s="15">
        <v>0.24458553132466557</v>
      </c>
      <c r="I168" s="15">
        <v>0.18340426802230464</v>
      </c>
      <c r="J168" s="16">
        <v>0.22065177292521476</v>
      </c>
    </row>
    <row r="169" spans="1:10" x14ac:dyDescent="0.45">
      <c r="A169" s="76"/>
      <c r="B169" s="79"/>
      <c r="C169" s="53" t="s">
        <v>9</v>
      </c>
      <c r="D169" s="17">
        <v>0</v>
      </c>
      <c r="E169" s="18">
        <v>0.14452946892725935</v>
      </c>
      <c r="F169" s="18">
        <v>0.15745228876079206</v>
      </c>
      <c r="G169" s="18">
        <v>0.29327615871814045</v>
      </c>
      <c r="H169" s="18">
        <v>0.30350435089312178</v>
      </c>
      <c r="I169" s="18">
        <v>0</v>
      </c>
      <c r="J169" s="19">
        <v>0.27717649255880172</v>
      </c>
    </row>
    <row r="170" spans="1:10" x14ac:dyDescent="0.45">
      <c r="A170" s="76"/>
      <c r="B170" s="79"/>
      <c r="C170" s="53" t="s">
        <v>10</v>
      </c>
      <c r="D170" s="17">
        <v>0</v>
      </c>
      <c r="E170" s="18">
        <v>0</v>
      </c>
      <c r="F170" s="18">
        <v>0.10784172747560156</v>
      </c>
      <c r="G170" s="18">
        <v>4.2034930814410086E-2</v>
      </c>
      <c r="H170" s="18">
        <v>0</v>
      </c>
      <c r="I170" s="18">
        <v>0</v>
      </c>
      <c r="J170" s="19">
        <v>0.15113456463498137</v>
      </c>
    </row>
    <row r="171" spans="1:10" ht="14.65" thickBot="1" x14ac:dyDescent="0.5">
      <c r="A171" s="76"/>
      <c r="B171" s="79"/>
      <c r="C171" s="54" t="s">
        <v>20</v>
      </c>
      <c r="D171" s="20">
        <v>6.8814452952446724E-3</v>
      </c>
      <c r="E171" s="21">
        <v>9.9067745701567039E-2</v>
      </c>
      <c r="F171" s="21">
        <v>0</v>
      </c>
      <c r="G171" s="21">
        <v>6.8232013093242755E-2</v>
      </c>
      <c r="H171" s="21">
        <v>0.10267944812746592</v>
      </c>
      <c r="I171" s="21">
        <v>0.20996933763795353</v>
      </c>
      <c r="J171" s="22">
        <v>0.16060056923661159</v>
      </c>
    </row>
    <row r="172" spans="1:10" ht="14.65" thickBot="1" x14ac:dyDescent="0.5">
      <c r="A172" s="77"/>
      <c r="B172" s="58" t="s">
        <v>7</v>
      </c>
      <c r="C172" s="59" t="s">
        <v>7</v>
      </c>
      <c r="D172" s="23"/>
      <c r="E172" s="24"/>
      <c r="F172" s="24"/>
      <c r="G172" s="24"/>
      <c r="H172" s="24"/>
      <c r="I172" s="24"/>
      <c r="J172" s="25"/>
    </row>
  </sheetData>
  <mergeCells count="50">
    <mergeCell ref="A20:A36"/>
    <mergeCell ref="B20:B23"/>
    <mergeCell ref="B24:B27"/>
    <mergeCell ref="B28:B31"/>
    <mergeCell ref="B32:B35"/>
    <mergeCell ref="A3:A19"/>
    <mergeCell ref="B3:B6"/>
    <mergeCell ref="B7:B10"/>
    <mergeCell ref="B11:B14"/>
    <mergeCell ref="B15:B18"/>
    <mergeCell ref="A54:A70"/>
    <mergeCell ref="B54:B57"/>
    <mergeCell ref="B58:B61"/>
    <mergeCell ref="B62:B65"/>
    <mergeCell ref="B66:B69"/>
    <mergeCell ref="A37:A53"/>
    <mergeCell ref="B37:B40"/>
    <mergeCell ref="B41:B44"/>
    <mergeCell ref="B45:B48"/>
    <mergeCell ref="B49:B52"/>
    <mergeCell ref="A88:A104"/>
    <mergeCell ref="B88:B91"/>
    <mergeCell ref="B92:B95"/>
    <mergeCell ref="B96:B99"/>
    <mergeCell ref="B100:B103"/>
    <mergeCell ref="A71:A87"/>
    <mergeCell ref="B71:B74"/>
    <mergeCell ref="B75:B78"/>
    <mergeCell ref="B79:B82"/>
    <mergeCell ref="B83:B86"/>
    <mergeCell ref="A122:A138"/>
    <mergeCell ref="B122:B125"/>
    <mergeCell ref="B126:B129"/>
    <mergeCell ref="B130:B133"/>
    <mergeCell ref="B134:B137"/>
    <mergeCell ref="A105:A121"/>
    <mergeCell ref="B105:B108"/>
    <mergeCell ref="B109:B112"/>
    <mergeCell ref="B113:B116"/>
    <mergeCell ref="B117:B120"/>
    <mergeCell ref="A156:A172"/>
    <mergeCell ref="B156:B159"/>
    <mergeCell ref="B160:B163"/>
    <mergeCell ref="B164:B167"/>
    <mergeCell ref="B168:B171"/>
    <mergeCell ref="A139:A155"/>
    <mergeCell ref="B139:B142"/>
    <mergeCell ref="B143:B146"/>
    <mergeCell ref="B147:B150"/>
    <mergeCell ref="B151:B15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5900-F72A-4284-8938-DCD75335F875}">
  <dimension ref="A1:K171"/>
  <sheetViews>
    <sheetView zoomScale="85" zoomScaleNormal="85" workbookViewId="0">
      <selection activeCell="G8" sqref="G8"/>
    </sheetView>
  </sheetViews>
  <sheetFormatPr baseColWidth="10" defaultRowHeight="14.25" x14ac:dyDescent="0.45"/>
  <cols>
    <col min="2" max="2" width="8.9296875" style="29" customWidth="1"/>
    <col min="3" max="3" width="18" customWidth="1"/>
    <col min="4" max="9" width="15.19921875" customWidth="1"/>
    <col min="10" max="10" width="14.33203125" customWidth="1"/>
  </cols>
  <sheetData>
    <row r="1" spans="1:11" ht="14.65" thickBot="1" x14ac:dyDescent="0.5">
      <c r="A1" t="s">
        <v>30</v>
      </c>
      <c r="D1" s="8" t="s">
        <v>15</v>
      </c>
      <c r="E1" s="9" t="s">
        <v>2</v>
      </c>
      <c r="F1" s="9" t="s">
        <v>3</v>
      </c>
      <c r="G1" s="9" t="s">
        <v>16</v>
      </c>
      <c r="H1" s="9" t="s">
        <v>17</v>
      </c>
      <c r="I1" s="9" t="s">
        <v>18</v>
      </c>
      <c r="J1" s="10" t="s">
        <v>19</v>
      </c>
    </row>
    <row r="2" spans="1:11" x14ac:dyDescent="0.45">
      <c r="A2" s="80" t="s">
        <v>29</v>
      </c>
      <c r="B2" s="79" t="s">
        <v>1</v>
      </c>
      <c r="C2" s="11" t="s">
        <v>8</v>
      </c>
      <c r="D2" s="32">
        <f>SUM(D3:D5)</f>
        <v>28851365.099408817</v>
      </c>
      <c r="E2" s="32">
        <f t="shared" ref="E2:I2" si="0">SUM(E3:E5)</f>
        <v>504366.05003173876</v>
      </c>
      <c r="F2" s="32">
        <f t="shared" si="0"/>
        <v>597320.39483037707</v>
      </c>
      <c r="G2" s="32">
        <f t="shared" si="0"/>
        <v>1574605.7837984576</v>
      </c>
      <c r="H2" s="32">
        <f t="shared" si="0"/>
        <v>2246642.3287852532</v>
      </c>
      <c r="I2" s="32">
        <f t="shared" si="0"/>
        <v>1154890.7666197019</v>
      </c>
      <c r="J2" s="38">
        <f>SUM(D2:I2)</f>
        <v>34929190.423474349</v>
      </c>
      <c r="K2" s="31"/>
    </row>
    <row r="3" spans="1:11" ht="14.25" customHeight="1" x14ac:dyDescent="0.45">
      <c r="A3" s="80"/>
      <c r="B3" s="79"/>
      <c r="C3" s="12" t="s">
        <v>9</v>
      </c>
      <c r="D3" s="33">
        <f>GV!B4*MI!D4</f>
        <v>2450307.1465144912</v>
      </c>
      <c r="E3" s="34">
        <f>GV!C4*MI!E4</f>
        <v>85652.616088551673</v>
      </c>
      <c r="F3" s="34">
        <f>GV!D4*MI!F4</f>
        <v>144682.27687217764</v>
      </c>
      <c r="G3" s="34">
        <f>GV!E4*MI!G4</f>
        <v>273957.08770900703</v>
      </c>
      <c r="H3" s="34">
        <f>GV!F4*MI!H4</f>
        <v>289093.34113992465</v>
      </c>
      <c r="I3" s="34">
        <f>GV!G4*MI!I4</f>
        <v>342856.42308892164</v>
      </c>
      <c r="J3" s="39">
        <f t="shared" ref="J3:J19" si="1">SUM(D3:I3)</f>
        <v>3586548.8914130735</v>
      </c>
    </row>
    <row r="4" spans="1:11" x14ac:dyDescent="0.45">
      <c r="A4" s="80"/>
      <c r="B4" s="79"/>
      <c r="C4" s="12" t="s">
        <v>10</v>
      </c>
      <c r="D4" s="33">
        <f>GV!B5*MI!D5</f>
        <v>11116544.781572403</v>
      </c>
      <c r="E4" s="34">
        <f>GV!C5*MI!E5</f>
        <v>66070.10920969765</v>
      </c>
      <c r="F4" s="34">
        <f>GV!D5*MI!F5</f>
        <v>110440.91971542106</v>
      </c>
      <c r="G4" s="34">
        <f>GV!E5*MI!G5</f>
        <v>434783.24732226838</v>
      </c>
      <c r="H4" s="34">
        <f>GV!F5*MI!H5</f>
        <v>944337.96505597781</v>
      </c>
      <c r="I4" s="34">
        <f>GV!G5*MI!I5</f>
        <v>712758.378818308</v>
      </c>
      <c r="J4" s="39">
        <f t="shared" si="1"/>
        <v>13384935.401694078</v>
      </c>
    </row>
    <row r="5" spans="1:11" ht="14.65" thickBot="1" x14ac:dyDescent="0.5">
      <c r="A5" s="80"/>
      <c r="B5" s="79"/>
      <c r="C5" s="13" t="s">
        <v>20</v>
      </c>
      <c r="D5" s="35">
        <f>GV!B6*MI!D6</f>
        <v>15284513.171321921</v>
      </c>
      <c r="E5" s="36">
        <f>GV!C6*MI!E6</f>
        <v>352643.32473348943</v>
      </c>
      <c r="F5" s="36">
        <f>GV!D6*MI!F6</f>
        <v>342197.19824277831</v>
      </c>
      <c r="G5" s="36">
        <f>GV!E6*MI!G6</f>
        <v>865865.44876718218</v>
      </c>
      <c r="H5" s="36">
        <f>GV!F6*MI!H6</f>
        <v>1013211.0225893509</v>
      </c>
      <c r="I5" s="36">
        <f>GV!G6*MI!I6</f>
        <v>99275.964712472269</v>
      </c>
      <c r="J5" s="40">
        <f t="shared" si="1"/>
        <v>17957706.130367193</v>
      </c>
    </row>
    <row r="6" spans="1:11" x14ac:dyDescent="0.45">
      <c r="A6" s="80"/>
      <c r="B6" s="79" t="s">
        <v>12</v>
      </c>
      <c r="C6" s="11" t="s">
        <v>12</v>
      </c>
      <c r="D6" s="32">
        <f>SUM(D7:D9)</f>
        <v>4442534.2677509058</v>
      </c>
      <c r="E6" s="37">
        <f t="shared" ref="E6" si="2">SUM(E7:E9)</f>
        <v>14348619.294105766</v>
      </c>
      <c r="F6" s="37">
        <f t="shared" ref="F6" si="3">SUM(F7:F9)</f>
        <v>2489350.3354284107</v>
      </c>
      <c r="G6" s="37">
        <f t="shared" ref="G6" si="4">SUM(G7:G9)</f>
        <v>32955087.168547537</v>
      </c>
      <c r="H6" s="37">
        <f t="shared" ref="H6" si="5">SUM(H7:H9)</f>
        <v>19243737.806683067</v>
      </c>
      <c r="I6" s="37">
        <f t="shared" ref="I6" si="6">SUM(I7:I9)</f>
        <v>11560554.359611964</v>
      </c>
      <c r="J6" s="41">
        <f t="shared" si="1"/>
        <v>85039883.232127637</v>
      </c>
    </row>
    <row r="7" spans="1:11" ht="14.25" customHeight="1" x14ac:dyDescent="0.45">
      <c r="A7" s="80"/>
      <c r="B7" s="79"/>
      <c r="C7" s="12" t="s">
        <v>9</v>
      </c>
      <c r="D7" s="33">
        <f>GV!B8*MI!D8</f>
        <v>392121.89532935276</v>
      </c>
      <c r="E7" s="34">
        <f>GV!C8*MI!E8</f>
        <v>1250937.7284470489</v>
      </c>
      <c r="F7" s="34">
        <f>GV!D8*MI!F8</f>
        <v>998525.24568691873</v>
      </c>
      <c r="G7" s="34">
        <f>GV!E8*MI!G8</f>
        <v>8348878.3760191109</v>
      </c>
      <c r="H7" s="34">
        <f>GV!F8*MI!H8</f>
        <v>4936675.5430351598</v>
      </c>
      <c r="I7" s="34">
        <f>GV!G8*MI!I8</f>
        <v>2053722.5442348784</v>
      </c>
      <c r="J7" s="39">
        <f t="shared" si="1"/>
        <v>17980861.33275247</v>
      </c>
    </row>
    <row r="8" spans="1:11" x14ac:dyDescent="0.45">
      <c r="A8" s="80"/>
      <c r="B8" s="79"/>
      <c r="C8" s="12" t="s">
        <v>10</v>
      </c>
      <c r="D8" s="33">
        <f>GV!B9*MI!D9</f>
        <v>1200413.1806227919</v>
      </c>
      <c r="E8" s="34">
        <f>GV!C9*MI!E9</f>
        <v>5697194.8241507225</v>
      </c>
      <c r="F8" s="34">
        <f>GV!D9*MI!F9</f>
        <v>1393881.7266117451</v>
      </c>
      <c r="G8" s="34">
        <f>GV!E9*MI!G9</f>
        <v>11582961.45232098</v>
      </c>
      <c r="H8" s="34">
        <f>GV!F9*MI!H9</f>
        <v>10229294.631181451</v>
      </c>
      <c r="I8" s="34">
        <f>GV!G9*MI!I9</f>
        <v>4711049.1434719674</v>
      </c>
      <c r="J8" s="39">
        <f t="shared" si="1"/>
        <v>34814794.958359659</v>
      </c>
    </row>
    <row r="9" spans="1:11" ht="14.65" thickBot="1" x14ac:dyDescent="0.5">
      <c r="A9" s="80"/>
      <c r="B9" s="79"/>
      <c r="C9" s="13" t="s">
        <v>20</v>
      </c>
      <c r="D9" s="35">
        <f>GV!B10*MI!D10</f>
        <v>2849999.1917987615</v>
      </c>
      <c r="E9" s="36">
        <f>GV!C10*MI!E10</f>
        <v>7400486.7415079949</v>
      </c>
      <c r="F9" s="36">
        <f>GV!D10*MI!F10</f>
        <v>96943.36312974646</v>
      </c>
      <c r="G9" s="36">
        <f>GV!E10*MI!G10</f>
        <v>13023247.340207446</v>
      </c>
      <c r="H9" s="36">
        <f>GV!F10*MI!H10</f>
        <v>4077767.6324664573</v>
      </c>
      <c r="I9" s="36">
        <f>GV!G10*MI!I10</f>
        <v>4795782.671905118</v>
      </c>
      <c r="J9" s="40">
        <f t="shared" si="1"/>
        <v>32244226.941015527</v>
      </c>
    </row>
    <row r="10" spans="1:11" x14ac:dyDescent="0.45">
      <c r="A10" s="80"/>
      <c r="B10" s="79" t="s">
        <v>13</v>
      </c>
      <c r="C10" s="11" t="s">
        <v>13</v>
      </c>
      <c r="D10" s="32">
        <f>SUM(D11:D13)</f>
        <v>1021312.0182935961</v>
      </c>
      <c r="E10" s="37">
        <f t="shared" ref="E10" si="7">SUM(E11:E13)</f>
        <v>4745548.0809368528</v>
      </c>
      <c r="F10" s="37">
        <f t="shared" ref="F10" si="8">SUM(F11:F13)</f>
        <v>1309051.4097570279</v>
      </c>
      <c r="G10" s="37">
        <f t="shared" ref="G10" si="9">SUM(G11:G13)</f>
        <v>6608944.5639221743</v>
      </c>
      <c r="H10" s="37">
        <f t="shared" ref="H10" si="10">SUM(H11:H13)</f>
        <v>14415678.781792924</v>
      </c>
      <c r="I10" s="37">
        <f t="shared" ref="I10" si="11">SUM(I11:I13)</f>
        <v>7435970.2761607748</v>
      </c>
      <c r="J10" s="41">
        <f t="shared" si="1"/>
        <v>35536505.130863354</v>
      </c>
    </row>
    <row r="11" spans="1:11" x14ac:dyDescent="0.45">
      <c r="A11" s="80"/>
      <c r="B11" s="79"/>
      <c r="C11" s="12" t="s">
        <v>9</v>
      </c>
      <c r="D11" s="33">
        <f>GV!B12*MI!D12</f>
        <v>325200.81863185618</v>
      </c>
      <c r="E11" s="34">
        <f>GV!C12*MI!E12</f>
        <v>103442.45800744899</v>
      </c>
      <c r="F11" s="34">
        <f>GV!D12*MI!F12</f>
        <v>627169.35208428302</v>
      </c>
      <c r="G11" s="34">
        <f>GV!E12*MI!G12</f>
        <v>941628.53839416057</v>
      </c>
      <c r="H11" s="34">
        <f>GV!F12*MI!H12</f>
        <v>565547.97929874645</v>
      </c>
      <c r="I11" s="34">
        <f>GV!G12*MI!I12</f>
        <v>519944.07783677761</v>
      </c>
      <c r="J11" s="39">
        <f t="shared" si="1"/>
        <v>3082933.2242532731</v>
      </c>
    </row>
    <row r="12" spans="1:11" x14ac:dyDescent="0.45">
      <c r="A12" s="80"/>
      <c r="B12" s="79"/>
      <c r="C12" s="12" t="s">
        <v>10</v>
      </c>
      <c r="D12" s="33">
        <f>GV!B13*MI!D13</f>
        <v>217257.55548410141</v>
      </c>
      <c r="E12" s="34">
        <f>GV!C13*MI!E13</f>
        <v>873220.72834921943</v>
      </c>
      <c r="F12" s="34">
        <f>GV!D13*MI!F13</f>
        <v>383190.41108359431</v>
      </c>
      <c r="G12" s="34">
        <f>GV!E13*MI!G13</f>
        <v>1618030.8707586452</v>
      </c>
      <c r="H12" s="34">
        <f>GV!F13*MI!H13</f>
        <v>4247131.8494123956</v>
      </c>
      <c r="I12" s="34">
        <f>GV!G13*MI!I13</f>
        <v>1596610.279764737</v>
      </c>
      <c r="J12" s="39">
        <f t="shared" si="1"/>
        <v>8935441.694852693</v>
      </c>
    </row>
    <row r="13" spans="1:11" ht="14.65" thickBot="1" x14ac:dyDescent="0.5">
      <c r="A13" s="80"/>
      <c r="B13" s="79"/>
      <c r="C13" s="13" t="s">
        <v>20</v>
      </c>
      <c r="D13" s="35">
        <f>GV!B14*MI!D14</f>
        <v>478853.64417763852</v>
      </c>
      <c r="E13" s="36">
        <f>GV!C14*MI!E14</f>
        <v>3768884.8945801845</v>
      </c>
      <c r="F13" s="36">
        <f>GV!D14*MI!F14</f>
        <v>298691.64658915054</v>
      </c>
      <c r="G13" s="36">
        <f>GV!E14*MI!G14</f>
        <v>4049285.154769368</v>
      </c>
      <c r="H13" s="36">
        <f>GV!F14*MI!H14</f>
        <v>9602998.9530817829</v>
      </c>
      <c r="I13" s="36">
        <f>GV!G14*MI!I14</f>
        <v>5319415.9185592597</v>
      </c>
      <c r="J13" s="40">
        <f t="shared" si="1"/>
        <v>23518130.211757384</v>
      </c>
    </row>
    <row r="14" spans="1:11" x14ac:dyDescent="0.45">
      <c r="A14" s="80"/>
      <c r="B14" s="79" t="s">
        <v>14</v>
      </c>
      <c r="C14" s="11" t="s">
        <v>14</v>
      </c>
      <c r="D14" s="32">
        <f>SUM(D15:D17)</f>
        <v>435733.18631092034</v>
      </c>
      <c r="E14" s="37">
        <f t="shared" ref="E14" si="12">SUM(E15:E17)</f>
        <v>1264095.821871887</v>
      </c>
      <c r="F14" s="37">
        <f t="shared" ref="F14" si="13">SUM(F15:F17)</f>
        <v>418643.42338354466</v>
      </c>
      <c r="G14" s="37">
        <f t="shared" ref="G14" si="14">SUM(G15:G17)</f>
        <v>5214958.7937358404</v>
      </c>
      <c r="H14" s="37">
        <f t="shared" ref="H14" si="15">SUM(H15:H17)</f>
        <v>4016891.5448807366</v>
      </c>
      <c r="I14" s="37">
        <f t="shared" ref="I14" si="16">SUM(I15:I17)</f>
        <v>1105162.5959563889</v>
      </c>
      <c r="J14" s="41">
        <f t="shared" si="1"/>
        <v>12455485.366139319</v>
      </c>
    </row>
    <row r="15" spans="1:11" x14ac:dyDescent="0.45">
      <c r="A15" s="80"/>
      <c r="B15" s="79"/>
      <c r="C15" s="12" t="s">
        <v>9</v>
      </c>
      <c r="D15" s="33">
        <f>GV!B16*MI!D16</f>
        <v>113188.27815313918</v>
      </c>
      <c r="E15" s="34">
        <f>GV!C16*MI!E16</f>
        <v>78550.22482115998</v>
      </c>
      <c r="F15" s="34">
        <f>GV!D16*MI!F16</f>
        <v>136712.49555688354</v>
      </c>
      <c r="G15" s="34">
        <f>GV!E16*MI!G16</f>
        <v>385788.7333985524</v>
      </c>
      <c r="H15" s="34">
        <f>GV!F16*MI!H16</f>
        <v>85448.407839271415</v>
      </c>
      <c r="I15" s="34">
        <f>GV!G16*MI!I16</f>
        <v>61555.411674534058</v>
      </c>
      <c r="J15" s="39">
        <f t="shared" si="1"/>
        <v>861243.55144354061</v>
      </c>
    </row>
    <row r="16" spans="1:11" x14ac:dyDescent="0.45">
      <c r="A16" s="80"/>
      <c r="B16" s="79"/>
      <c r="C16" s="12" t="s">
        <v>10</v>
      </c>
      <c r="D16" s="33">
        <f>GV!B17*MI!D17</f>
        <v>226350.60750155579</v>
      </c>
      <c r="E16" s="34">
        <f>GV!C17*MI!E17</f>
        <v>600166.85754169733</v>
      </c>
      <c r="F16" s="34">
        <f>GV!D17*MI!F17</f>
        <v>126666.05795026872</v>
      </c>
      <c r="G16" s="34">
        <f>GV!E17*MI!G17</f>
        <v>842804.30127497693</v>
      </c>
      <c r="H16" s="34">
        <f>GV!F17*MI!H17</f>
        <v>577862.15069800022</v>
      </c>
      <c r="I16" s="34">
        <f>GV!G17*MI!I17</f>
        <v>254775.8400764472</v>
      </c>
      <c r="J16" s="39">
        <f t="shared" si="1"/>
        <v>2628625.815042946</v>
      </c>
    </row>
    <row r="17" spans="1:10" ht="14.65" thickBot="1" x14ac:dyDescent="0.5">
      <c r="A17" s="80"/>
      <c r="B17" s="79"/>
      <c r="C17" s="26" t="s">
        <v>20</v>
      </c>
      <c r="D17" s="35">
        <f>GV!B18*MI!D18</f>
        <v>96194.300656225343</v>
      </c>
      <c r="E17" s="36">
        <f>GV!C18*MI!E18</f>
        <v>585378.73950902955</v>
      </c>
      <c r="F17" s="36">
        <f>GV!D18*MI!F18</f>
        <v>155264.86987639239</v>
      </c>
      <c r="G17" s="36">
        <f>GV!E18*MI!G18</f>
        <v>3986365.7590623111</v>
      </c>
      <c r="H17" s="36">
        <f>GV!F18*MI!H18</f>
        <v>3353580.9863434653</v>
      </c>
      <c r="I17" s="36">
        <f>GV!G18*MI!I18</f>
        <v>788831.34420540754</v>
      </c>
      <c r="J17" s="40">
        <f t="shared" si="1"/>
        <v>8965615.9996528309</v>
      </c>
    </row>
    <row r="18" spans="1:10" s="1" customFormat="1" ht="14.65" thickBot="1" x14ac:dyDescent="0.5">
      <c r="A18" s="80"/>
      <c r="B18" s="30" t="s">
        <v>7</v>
      </c>
      <c r="C18" s="28" t="s">
        <v>7</v>
      </c>
      <c r="D18" s="43">
        <f>D2+D6+D10+D14</f>
        <v>34750944.571764238</v>
      </c>
      <c r="E18" s="44">
        <f t="shared" ref="E18:I18" si="17">E2+E6+E10+E14</f>
        <v>20862629.246946245</v>
      </c>
      <c r="F18" s="44">
        <f t="shared" si="17"/>
        <v>4814365.5633993614</v>
      </c>
      <c r="G18" s="44">
        <f t="shared" si="17"/>
        <v>46353596.310004011</v>
      </c>
      <c r="H18" s="44">
        <f t="shared" si="17"/>
        <v>39922950.462141976</v>
      </c>
      <c r="I18" s="44">
        <f t="shared" si="17"/>
        <v>21256577.998348828</v>
      </c>
      <c r="J18" s="42">
        <f t="shared" si="1"/>
        <v>167961064.15260464</v>
      </c>
    </row>
    <row r="19" spans="1:10" ht="14.25" customHeight="1" x14ac:dyDescent="0.45">
      <c r="A19" s="80" t="s">
        <v>28</v>
      </c>
      <c r="B19" s="79" t="s">
        <v>1</v>
      </c>
      <c r="C19" s="27" t="s">
        <v>8</v>
      </c>
      <c r="D19" s="32">
        <f t="shared" ref="D19" si="18">SUM(D20:D22)</f>
        <v>1545341.3352181911</v>
      </c>
      <c r="E19" s="32">
        <f t="shared" ref="E19" si="19">SUM(E20:E22)</f>
        <v>32305.538562807276</v>
      </c>
      <c r="F19" s="32">
        <f t="shared" ref="F19" si="20">SUM(F20:F22)</f>
        <v>21122.031598275822</v>
      </c>
      <c r="G19" s="32">
        <f t="shared" ref="G19" si="21">SUM(G20:G22)</f>
        <v>37372.936213392873</v>
      </c>
      <c r="H19" s="32">
        <f t="shared" ref="H19" si="22">SUM(H20:H22)</f>
        <v>236612.09998502964</v>
      </c>
      <c r="I19" s="32">
        <f t="shared" ref="I19" si="23">SUM(I20:I22)</f>
        <v>65995.104289138675</v>
      </c>
      <c r="J19" s="38">
        <f t="shared" si="1"/>
        <v>1938749.0458668352</v>
      </c>
    </row>
    <row r="20" spans="1:10" ht="14.25" customHeight="1" x14ac:dyDescent="0.45">
      <c r="A20" s="80"/>
      <c r="B20" s="79"/>
      <c r="C20" s="12" t="s">
        <v>9</v>
      </c>
      <c r="D20" s="33">
        <f>GV!B4*MI!D21</f>
        <v>180647.79276177869</v>
      </c>
      <c r="E20" s="34">
        <f>GV!C4*MI!E21</f>
        <v>4296.8401808461649</v>
      </c>
      <c r="F20" s="34">
        <f>GV!D4*MI!F21</f>
        <v>4232.8151477805523</v>
      </c>
      <c r="G20" s="34">
        <f>GV!E4*MI!G21</f>
        <v>7911.6979080893443</v>
      </c>
      <c r="H20" s="34">
        <f>GV!F4*MI!H21</f>
        <v>129741.1724116368</v>
      </c>
      <c r="I20" s="34">
        <f>GV!G4*MI!I21</f>
        <v>23662.939565083056</v>
      </c>
      <c r="J20" s="39">
        <f t="shared" ref="J20:J83" si="24">SUM(D20:I20)</f>
        <v>350493.25797521463</v>
      </c>
    </row>
    <row r="21" spans="1:10" x14ac:dyDescent="0.45">
      <c r="A21" s="80"/>
      <c r="B21" s="79"/>
      <c r="C21" s="12" t="s">
        <v>10</v>
      </c>
      <c r="D21" s="33">
        <f>GV!B5*MI!D22</f>
        <v>617097.09436391795</v>
      </c>
      <c r="E21" s="34">
        <f>GV!C5*MI!E22</f>
        <v>4640.9750949557192</v>
      </c>
      <c r="F21" s="34">
        <f>GV!D5*MI!F22</f>
        <v>6195.5540054084477</v>
      </c>
      <c r="G21" s="34">
        <f>GV!E5*MI!G22</f>
        <v>5681.7982859821886</v>
      </c>
      <c r="H21" s="34">
        <f>GV!F5*MI!H22</f>
        <v>54899.794452094495</v>
      </c>
      <c r="I21" s="34">
        <f>GV!G5*MI!I22</f>
        <v>41344.150952692231</v>
      </c>
      <c r="J21" s="39">
        <f t="shared" si="24"/>
        <v>729859.36715505109</v>
      </c>
    </row>
    <row r="22" spans="1:10" ht="14.65" thickBot="1" x14ac:dyDescent="0.5">
      <c r="A22" s="80"/>
      <c r="B22" s="79"/>
      <c r="C22" s="13" t="s">
        <v>20</v>
      </c>
      <c r="D22" s="35">
        <f>GV!B6*MI!D23</f>
        <v>747596.44809249463</v>
      </c>
      <c r="E22" s="36">
        <f>GV!C6*MI!E23</f>
        <v>23367.723287005392</v>
      </c>
      <c r="F22" s="36">
        <f>GV!D6*MI!F23</f>
        <v>10693.662445086822</v>
      </c>
      <c r="G22" s="36">
        <f>GV!E6*MI!G23</f>
        <v>23779.440019321341</v>
      </c>
      <c r="H22" s="36">
        <f>GV!F6*MI!H23</f>
        <v>51971.133121298335</v>
      </c>
      <c r="I22" s="36">
        <f>GV!G6*MI!I23</f>
        <v>988.01377136339045</v>
      </c>
      <c r="J22" s="40">
        <f t="shared" si="24"/>
        <v>858396.42073657003</v>
      </c>
    </row>
    <row r="23" spans="1:10" ht="14.25" customHeight="1" x14ac:dyDescent="0.45">
      <c r="A23" s="80"/>
      <c r="B23" s="79" t="s">
        <v>12</v>
      </c>
      <c r="C23" s="11" t="s">
        <v>12</v>
      </c>
      <c r="D23" s="32">
        <f t="shared" ref="D23" si="25">SUM(D24:D26)</f>
        <v>1124104.8817969367</v>
      </c>
      <c r="E23" s="37">
        <f t="shared" ref="E23" si="26">SUM(E24:E26)</f>
        <v>594852.33995329333</v>
      </c>
      <c r="F23" s="37">
        <f t="shared" ref="F23" si="27">SUM(F24:F26)</f>
        <v>49231.223792399178</v>
      </c>
      <c r="G23" s="37">
        <f t="shared" ref="G23" si="28">SUM(G24:G26)</f>
        <v>870410.37727082428</v>
      </c>
      <c r="H23" s="37">
        <f t="shared" ref="H23" si="29">SUM(H24:H26)</f>
        <v>1171832.0201442917</v>
      </c>
      <c r="I23" s="37">
        <f t="shared" ref="I23" si="30">SUM(I24:I26)</f>
        <v>637134.05008365563</v>
      </c>
      <c r="J23" s="41">
        <f t="shared" si="24"/>
        <v>4447564.8930414012</v>
      </c>
    </row>
    <row r="24" spans="1:10" ht="14.25" customHeight="1" x14ac:dyDescent="0.45">
      <c r="A24" s="80"/>
      <c r="B24" s="79"/>
      <c r="C24" s="12" t="s">
        <v>9</v>
      </c>
      <c r="D24" s="33">
        <f>GV!B8*MI!D25</f>
        <v>23073.027036174812</v>
      </c>
      <c r="E24" s="34">
        <f>GV!C8*MI!E25</f>
        <v>41232.669822269745</v>
      </c>
      <c r="F24" s="34">
        <f>GV!D8*MI!F25</f>
        <v>25476.43725975819</v>
      </c>
      <c r="G24" s="34">
        <f>GV!E8*MI!G25</f>
        <v>206910.1211459215</v>
      </c>
      <c r="H24" s="34">
        <f>GV!F8*MI!H25</f>
        <v>238033.01676856092</v>
      </c>
      <c r="I24" s="34">
        <f>GV!G8*MI!I25</f>
        <v>97353.769854376573</v>
      </c>
      <c r="J24" s="39">
        <f t="shared" si="24"/>
        <v>632079.04188706167</v>
      </c>
    </row>
    <row r="25" spans="1:10" x14ac:dyDescent="0.45">
      <c r="A25" s="80"/>
      <c r="B25" s="79"/>
      <c r="C25" s="12" t="s">
        <v>10</v>
      </c>
      <c r="D25" s="33">
        <f>GV!B9*MI!D26</f>
        <v>69042.717726186587</v>
      </c>
      <c r="E25" s="34">
        <f>GV!C9*MI!E26</f>
        <v>241822.81634480171</v>
      </c>
      <c r="F25" s="34">
        <f>GV!D9*MI!F26</f>
        <v>22593.711289687806</v>
      </c>
      <c r="G25" s="34">
        <f>GV!E9*MI!G26</f>
        <v>310738.09416247567</v>
      </c>
      <c r="H25" s="34">
        <f>GV!F9*MI!H26</f>
        <v>719603.68204547022</v>
      </c>
      <c r="I25" s="34">
        <f>GV!G9*MI!I26</f>
        <v>260968.51204355218</v>
      </c>
      <c r="J25" s="39">
        <f t="shared" si="24"/>
        <v>1624769.5336121742</v>
      </c>
    </row>
    <row r="26" spans="1:10" ht="14.65" thickBot="1" x14ac:dyDescent="0.5">
      <c r="A26" s="80"/>
      <c r="B26" s="79"/>
      <c r="C26" s="13" t="s">
        <v>20</v>
      </c>
      <c r="D26" s="35">
        <f>GV!B10*MI!D27</f>
        <v>1031989.1370345753</v>
      </c>
      <c r="E26" s="36">
        <f>GV!C10*MI!E27</f>
        <v>311796.85378622194</v>
      </c>
      <c r="F26" s="36">
        <f>GV!D10*MI!F27</f>
        <v>1161.0752429531826</v>
      </c>
      <c r="G26" s="36">
        <f>GV!E10*MI!G27</f>
        <v>352762.16196242702</v>
      </c>
      <c r="H26" s="36">
        <f>GV!F10*MI!H27</f>
        <v>214195.32133026037</v>
      </c>
      <c r="I26" s="36">
        <f>GV!G10*MI!I27</f>
        <v>278811.76818572695</v>
      </c>
      <c r="J26" s="40">
        <f t="shared" si="24"/>
        <v>2190716.3175421646</v>
      </c>
    </row>
    <row r="27" spans="1:10" x14ac:dyDescent="0.45">
      <c r="A27" s="80"/>
      <c r="B27" s="79" t="s">
        <v>13</v>
      </c>
      <c r="C27" s="11" t="s">
        <v>13</v>
      </c>
      <c r="D27" s="32">
        <f t="shared" ref="D27" si="31">SUM(D28:D30)</f>
        <v>60075.162781061794</v>
      </c>
      <c r="E27" s="37">
        <f t="shared" ref="E27" si="32">SUM(E28:E30)</f>
        <v>224487.35160468018</v>
      </c>
      <c r="F27" s="37">
        <f t="shared" ref="F27" si="33">SUM(F28:F30)</f>
        <v>31289.648734690534</v>
      </c>
      <c r="G27" s="37">
        <f t="shared" ref="G27" si="34">SUM(G28:G30)</f>
        <v>190408.90920295077</v>
      </c>
      <c r="H27" s="37">
        <f t="shared" ref="H27" si="35">SUM(H28:H30)</f>
        <v>922752.08989904379</v>
      </c>
      <c r="I27" s="37">
        <f t="shared" ref="I27" si="36">SUM(I28:I30)</f>
        <v>448529.44070185215</v>
      </c>
      <c r="J27" s="41">
        <f t="shared" si="24"/>
        <v>1877542.6029242792</v>
      </c>
    </row>
    <row r="28" spans="1:10" x14ac:dyDescent="0.45">
      <c r="A28" s="80"/>
      <c r="B28" s="79"/>
      <c r="C28" s="12" t="s">
        <v>9</v>
      </c>
      <c r="D28" s="33">
        <f>GV!B12*MI!D29</f>
        <v>19388.776316286567</v>
      </c>
      <c r="E28" s="34">
        <f>GV!C12*MI!E29</f>
        <v>8261.6866422028561</v>
      </c>
      <c r="F28" s="34">
        <f>GV!D12*MI!F29</f>
        <v>19883.323115484432</v>
      </c>
      <c r="G28" s="34">
        <f>GV!E12*MI!G29</f>
        <v>27311.596004393381</v>
      </c>
      <c r="H28" s="34">
        <f>GV!F12*MI!H29</f>
        <v>32679.935856481206</v>
      </c>
      <c r="I28" s="34">
        <f>GV!G12*MI!I29</f>
        <v>29905.386084593458</v>
      </c>
      <c r="J28" s="39">
        <f t="shared" si="24"/>
        <v>137430.70401944188</v>
      </c>
    </row>
    <row r="29" spans="1:10" x14ac:dyDescent="0.45">
      <c r="A29" s="80"/>
      <c r="B29" s="79"/>
      <c r="C29" s="12" t="s">
        <v>10</v>
      </c>
      <c r="D29" s="33">
        <f>GV!B13*MI!D30</f>
        <v>12551.496664053497</v>
      </c>
      <c r="E29" s="34">
        <f>GV!C13*MI!E30</f>
        <v>16711.600589633075</v>
      </c>
      <c r="F29" s="34">
        <f>GV!D13*MI!F30</f>
        <v>11406.3256192061</v>
      </c>
      <c r="G29" s="34">
        <f>GV!E13*MI!G30</f>
        <v>47934.115286419525</v>
      </c>
      <c r="H29" s="34">
        <f>GV!F13*MI!H30</f>
        <v>328264.5431823252</v>
      </c>
      <c r="I29" s="34">
        <f>GV!G13*MI!I30</f>
        <v>100419.59562872701</v>
      </c>
      <c r="J29" s="39">
        <f t="shared" si="24"/>
        <v>517287.67697036441</v>
      </c>
    </row>
    <row r="30" spans="1:10" ht="14.65" thickBot="1" x14ac:dyDescent="0.5">
      <c r="A30" s="80"/>
      <c r="B30" s="79"/>
      <c r="C30" s="13" t="s">
        <v>20</v>
      </c>
      <c r="D30" s="35">
        <f>GV!B14*MI!D31</f>
        <v>28134.889800721729</v>
      </c>
      <c r="E30" s="36">
        <f>GV!C14*MI!E31</f>
        <v>199514.06437284424</v>
      </c>
      <c r="F30" s="36">
        <f>GV!D14*MI!F31</f>
        <v>0</v>
      </c>
      <c r="G30" s="36">
        <f>GV!E14*MI!G31</f>
        <v>115163.19791213785</v>
      </c>
      <c r="H30" s="36">
        <f>GV!F14*MI!H31</f>
        <v>561807.61086023739</v>
      </c>
      <c r="I30" s="36">
        <f>GV!G14*MI!I31</f>
        <v>318204.45898853167</v>
      </c>
      <c r="J30" s="40">
        <f t="shared" si="24"/>
        <v>1222824.2219344729</v>
      </c>
    </row>
    <row r="31" spans="1:10" x14ac:dyDescent="0.45">
      <c r="A31" s="80"/>
      <c r="B31" s="79" t="s">
        <v>14</v>
      </c>
      <c r="C31" s="11" t="s">
        <v>14</v>
      </c>
      <c r="D31" s="32">
        <f t="shared" ref="D31" si="37">SUM(D32:D34)</f>
        <v>19008.157961805537</v>
      </c>
      <c r="E31" s="37">
        <f t="shared" ref="E31" si="38">SUM(E32:E34)</f>
        <v>60075.500360746577</v>
      </c>
      <c r="F31" s="37">
        <f t="shared" ref="F31" si="39">SUM(F32:F34)</f>
        <v>56101.012186630986</v>
      </c>
      <c r="G31" s="37">
        <f t="shared" ref="G31" si="40">SUM(G32:G34)</f>
        <v>149817.50485417512</v>
      </c>
      <c r="H31" s="37">
        <f t="shared" ref="H31" si="41">SUM(H32:H34)</f>
        <v>432903.34632445319</v>
      </c>
      <c r="I31" s="37">
        <f t="shared" ref="I31" si="42">SUM(I32:I34)</f>
        <v>74036.322671780857</v>
      </c>
      <c r="J31" s="41">
        <f t="shared" si="24"/>
        <v>791941.8443595923</v>
      </c>
    </row>
    <row r="32" spans="1:10" x14ac:dyDescent="0.45">
      <c r="A32" s="80"/>
      <c r="B32" s="79"/>
      <c r="C32" s="12" t="s">
        <v>9</v>
      </c>
      <c r="D32" s="33">
        <f>GV!B16*MI!D33</f>
        <v>535.46128675065847</v>
      </c>
      <c r="E32" s="34">
        <f>GV!C16*MI!E33</f>
        <v>844.98066833289477</v>
      </c>
      <c r="F32" s="34">
        <f>GV!D16*MI!F33</f>
        <v>3991.7924398742857</v>
      </c>
      <c r="G32" s="34">
        <f>GV!E16*MI!G33</f>
        <v>8679.1793916393999</v>
      </c>
      <c r="H32" s="34">
        <f>GV!F16*MI!H33</f>
        <v>6769.0690987895132</v>
      </c>
      <c r="I32" s="34">
        <f>GV!G16*MI!I33</f>
        <v>5125.7330370155041</v>
      </c>
      <c r="J32" s="39">
        <f t="shared" si="24"/>
        <v>25946.215922402254</v>
      </c>
    </row>
    <row r="33" spans="1:10" x14ac:dyDescent="0.45">
      <c r="A33" s="80"/>
      <c r="B33" s="79"/>
      <c r="C33" s="12" t="s">
        <v>10</v>
      </c>
      <c r="D33" s="33">
        <f>GV!B17*MI!D34</f>
        <v>12844.941645568431</v>
      </c>
      <c r="E33" s="34">
        <f>GV!C17*MI!E34</f>
        <v>28193.989983613352</v>
      </c>
      <c r="F33" s="34">
        <f>GV!D17*MI!F34</f>
        <v>2824.0454384953655</v>
      </c>
      <c r="G33" s="34">
        <f>GV!E17*MI!G34</f>
        <v>26875.061784776899</v>
      </c>
      <c r="H33" s="34">
        <f>GV!F17*MI!H34</f>
        <v>48098.753275369651</v>
      </c>
      <c r="I33" s="34">
        <f>GV!G17*MI!I34</f>
        <v>24030.622142448297</v>
      </c>
      <c r="J33" s="39">
        <f t="shared" si="24"/>
        <v>142867.41427027198</v>
      </c>
    </row>
    <row r="34" spans="1:10" ht="14.65" thickBot="1" x14ac:dyDescent="0.5">
      <c r="A34" s="80"/>
      <c r="B34" s="79"/>
      <c r="C34" s="13" t="s">
        <v>20</v>
      </c>
      <c r="D34" s="35">
        <f>GV!B18*MI!D35</f>
        <v>5627.7550294864459</v>
      </c>
      <c r="E34" s="36">
        <f>GV!C18*MI!E35</f>
        <v>31036.529708800332</v>
      </c>
      <c r="F34" s="36">
        <f>GV!D18*MI!F35</f>
        <v>49285.174308261332</v>
      </c>
      <c r="G34" s="36">
        <f>GV!E18*MI!G35</f>
        <v>114263.26367775882</v>
      </c>
      <c r="H34" s="36">
        <f>GV!F18*MI!H35</f>
        <v>378035.52395029401</v>
      </c>
      <c r="I34" s="36">
        <f>GV!G18*MI!I35</f>
        <v>44879.967492317061</v>
      </c>
      <c r="J34" s="40">
        <f t="shared" si="24"/>
        <v>623128.21416691807</v>
      </c>
    </row>
    <row r="35" spans="1:10" ht="14.65" thickBot="1" x14ac:dyDescent="0.5">
      <c r="A35" s="80"/>
      <c r="B35" s="30" t="s">
        <v>7</v>
      </c>
      <c r="C35" s="28" t="s">
        <v>7</v>
      </c>
      <c r="D35" s="43">
        <f t="shared" ref="D35:I35" si="43">D19+D23+D27+D31</f>
        <v>2748529.5377579946</v>
      </c>
      <c r="E35" s="44">
        <f t="shared" si="43"/>
        <v>911720.73048152728</v>
      </c>
      <c r="F35" s="44">
        <f t="shared" si="43"/>
        <v>157743.91631199652</v>
      </c>
      <c r="G35" s="44">
        <f t="shared" si="43"/>
        <v>1248009.7275413431</v>
      </c>
      <c r="H35" s="44">
        <f t="shared" si="43"/>
        <v>2764099.5563528184</v>
      </c>
      <c r="I35" s="44">
        <f t="shared" si="43"/>
        <v>1225694.9177464272</v>
      </c>
      <c r="J35" s="42">
        <f t="shared" si="24"/>
        <v>9055798.3861921076</v>
      </c>
    </row>
    <row r="36" spans="1:10" x14ac:dyDescent="0.45">
      <c r="A36" s="80" t="s">
        <v>21</v>
      </c>
      <c r="B36" s="79" t="s">
        <v>1</v>
      </c>
      <c r="C36" s="11" t="s">
        <v>8</v>
      </c>
      <c r="D36" s="32">
        <f t="shared" ref="D36" si="44">SUM(D37:D39)</f>
        <v>4583985.8676349437</v>
      </c>
      <c r="E36" s="32">
        <f t="shared" ref="E36" si="45">SUM(E37:E39)</f>
        <v>1265979.1229899616</v>
      </c>
      <c r="F36" s="32">
        <f t="shared" ref="F36" si="46">SUM(F37:F39)</f>
        <v>326687.27045765158</v>
      </c>
      <c r="G36" s="32">
        <f t="shared" ref="G36" si="47">SUM(G37:G39)</f>
        <v>248614.79892713719</v>
      </c>
      <c r="H36" s="32">
        <f t="shared" ref="H36" si="48">SUM(H37:H39)</f>
        <v>424626.69156625553</v>
      </c>
      <c r="I36" s="32">
        <f t="shared" ref="I36" si="49">SUM(I37:I39)</f>
        <v>1505792.8002101248</v>
      </c>
      <c r="J36" s="38">
        <f t="shared" si="24"/>
        <v>8355686.5517860753</v>
      </c>
    </row>
    <row r="37" spans="1:10" ht="14.25" customHeight="1" x14ac:dyDescent="0.45">
      <c r="A37" s="80"/>
      <c r="B37" s="79"/>
      <c r="C37" s="12" t="s">
        <v>9</v>
      </c>
      <c r="D37" s="33">
        <f>GV!B4*MI!D38</f>
        <v>743095.2137416614</v>
      </c>
      <c r="E37" s="34">
        <f>GV!C4*MI!E38</f>
        <v>79579.750001141176</v>
      </c>
      <c r="F37" s="34">
        <f>GV!D4*MI!F38</f>
        <v>49030.224940859218</v>
      </c>
      <c r="G37" s="34">
        <f>GV!E4*MI!G38</f>
        <v>50185.455831022344</v>
      </c>
      <c r="H37" s="34">
        <f>GV!F4*MI!H38</f>
        <v>118677.23701947584</v>
      </c>
      <c r="I37" s="34">
        <f>GV!G4*MI!I38</f>
        <v>0</v>
      </c>
      <c r="J37" s="39">
        <f t="shared" si="24"/>
        <v>1040567.8815341601</v>
      </c>
    </row>
    <row r="38" spans="1:10" x14ac:dyDescent="0.45">
      <c r="A38" s="80"/>
      <c r="B38" s="79"/>
      <c r="C38" s="12" t="s">
        <v>10</v>
      </c>
      <c r="D38" s="33">
        <f>GV!B5*MI!D39</f>
        <v>3840890.6538932826</v>
      </c>
      <c r="E38" s="34">
        <f>GV!C5*MI!E39</f>
        <v>437266.18481402402</v>
      </c>
      <c r="F38" s="34">
        <f>GV!D5*MI!F39</f>
        <v>98863.127070271818</v>
      </c>
      <c r="G38" s="34">
        <f>GV!E5*MI!G39</f>
        <v>198429.34309611484</v>
      </c>
      <c r="H38" s="34">
        <f>GV!F5*MI!H39</f>
        <v>0</v>
      </c>
      <c r="I38" s="34">
        <f>GV!G5*MI!I39</f>
        <v>0</v>
      </c>
      <c r="J38" s="39">
        <f t="shared" si="24"/>
        <v>4575449.3088736925</v>
      </c>
    </row>
    <row r="39" spans="1:10" ht="14.65" thickBot="1" x14ac:dyDescent="0.5">
      <c r="A39" s="80"/>
      <c r="B39" s="79"/>
      <c r="C39" s="13" t="s">
        <v>20</v>
      </c>
      <c r="D39" s="35">
        <f>GV!B6*MI!D40</f>
        <v>0</v>
      </c>
      <c r="E39" s="36">
        <f>GV!C6*MI!E40</f>
        <v>749133.18817479652</v>
      </c>
      <c r="F39" s="36">
        <f>GV!D6*MI!F40</f>
        <v>178793.91844652055</v>
      </c>
      <c r="G39" s="36">
        <f>GV!E6*MI!G40</f>
        <v>0</v>
      </c>
      <c r="H39" s="36">
        <f>GV!F6*MI!H40</f>
        <v>305949.45454677969</v>
      </c>
      <c r="I39" s="36">
        <f>GV!G6*MI!I40</f>
        <v>1505792.8002101248</v>
      </c>
      <c r="J39" s="40">
        <f t="shared" si="24"/>
        <v>2739669.3613782218</v>
      </c>
    </row>
    <row r="40" spans="1:10" x14ac:dyDescent="0.45">
      <c r="A40" s="80"/>
      <c r="B40" s="79" t="s">
        <v>12</v>
      </c>
      <c r="C40" s="11" t="s">
        <v>12</v>
      </c>
      <c r="D40" s="32">
        <f t="shared" ref="D40" si="50">SUM(D41:D43)</f>
        <v>0</v>
      </c>
      <c r="E40" s="37">
        <f t="shared" ref="E40" si="51">SUM(E41:E43)</f>
        <v>34576368.435139619</v>
      </c>
      <c r="F40" s="37">
        <f t="shared" ref="F40" si="52">SUM(F41:F43)</f>
        <v>6038495.0566732632</v>
      </c>
      <c r="G40" s="37">
        <f t="shared" ref="G40" si="53">SUM(G41:G43)</f>
        <v>16656747.678482018</v>
      </c>
      <c r="H40" s="37">
        <f t="shared" ref="H40" si="54">SUM(H41:H43)</f>
        <v>5632539.0803145263</v>
      </c>
      <c r="I40" s="37">
        <f t="shared" ref="I40" si="55">SUM(I41:I43)</f>
        <v>1641113.3992293533</v>
      </c>
      <c r="J40" s="41">
        <f t="shared" si="24"/>
        <v>64545263.649838783</v>
      </c>
    </row>
    <row r="41" spans="1:10" ht="14.25" customHeight="1" x14ac:dyDescent="0.45">
      <c r="A41" s="80"/>
      <c r="B41" s="79"/>
      <c r="C41" s="12" t="s">
        <v>9</v>
      </c>
      <c r="D41" s="33">
        <f>GV!B8*MI!D42</f>
        <v>0</v>
      </c>
      <c r="E41" s="34">
        <f>GV!C8*MI!E42</f>
        <v>2168160.0318835224</v>
      </c>
      <c r="F41" s="34">
        <f>GV!D8*MI!F42</f>
        <v>1416795.5384173023</v>
      </c>
      <c r="G41" s="34">
        <f>GV!E8*MI!G42</f>
        <v>3319331.8424368072</v>
      </c>
      <c r="H41" s="34">
        <f>GV!F8*MI!H42</f>
        <v>1518896.0202669387</v>
      </c>
      <c r="I41" s="34">
        <f>GV!G8*MI!I42</f>
        <v>1348299.1687076651</v>
      </c>
      <c r="J41" s="39">
        <f t="shared" si="24"/>
        <v>9771482.6017122362</v>
      </c>
    </row>
    <row r="42" spans="1:10" x14ac:dyDescent="0.45">
      <c r="A42" s="80"/>
      <c r="B42" s="79"/>
      <c r="C42" s="12" t="s">
        <v>10</v>
      </c>
      <c r="D42" s="33">
        <f>GV!B9*MI!D43</f>
        <v>0</v>
      </c>
      <c r="E42" s="34">
        <f>GV!C9*MI!E43</f>
        <v>13119459.484602965</v>
      </c>
      <c r="F42" s="34">
        <f>GV!D9*MI!F43</f>
        <v>2140829.8231069711</v>
      </c>
      <c r="G42" s="34">
        <f>GV!E9*MI!G43</f>
        <v>4510275.9411563734</v>
      </c>
      <c r="H42" s="34">
        <f>GV!F9*MI!H43</f>
        <v>646511.15070939797</v>
      </c>
      <c r="I42" s="34">
        <f>GV!G9*MI!I43</f>
        <v>292814.23052168824</v>
      </c>
      <c r="J42" s="39">
        <f t="shared" si="24"/>
        <v>20709890.630097397</v>
      </c>
    </row>
    <row r="43" spans="1:10" ht="14.65" thickBot="1" x14ac:dyDescent="0.5">
      <c r="A43" s="80"/>
      <c r="B43" s="79"/>
      <c r="C43" s="13" t="s">
        <v>20</v>
      </c>
      <c r="D43" s="35">
        <f>GV!B10*MI!D44</f>
        <v>0</v>
      </c>
      <c r="E43" s="36">
        <f>GV!C10*MI!E44</f>
        <v>19288748.918653131</v>
      </c>
      <c r="F43" s="36">
        <f>GV!D10*MI!F44</f>
        <v>2480869.6951489896</v>
      </c>
      <c r="G43" s="36">
        <f>GV!E10*MI!G44</f>
        <v>8827139.8948888369</v>
      </c>
      <c r="H43" s="36">
        <f>GV!F10*MI!H44</f>
        <v>3467131.9093381902</v>
      </c>
      <c r="I43" s="36">
        <f>GV!G10*MI!I44</f>
        <v>0</v>
      </c>
      <c r="J43" s="40">
        <f t="shared" si="24"/>
        <v>34063890.418029144</v>
      </c>
    </row>
    <row r="44" spans="1:10" x14ac:dyDescent="0.45">
      <c r="A44" s="80"/>
      <c r="B44" s="79" t="s">
        <v>13</v>
      </c>
      <c r="C44" s="11" t="s">
        <v>13</v>
      </c>
      <c r="D44" s="32">
        <f t="shared" ref="D44" si="56">SUM(D45:D47)</f>
        <v>0</v>
      </c>
      <c r="E44" s="37">
        <f t="shared" ref="E44" si="57">SUM(E45:E47)</f>
        <v>13579582.532073069</v>
      </c>
      <c r="F44" s="37">
        <f t="shared" ref="F44" si="58">SUM(F45:F47)</f>
        <v>1011765.213206538</v>
      </c>
      <c r="G44" s="37">
        <f t="shared" ref="G44" si="59">SUM(G45:G47)</f>
        <v>358371.41740512749</v>
      </c>
      <c r="H44" s="37">
        <f t="shared" ref="H44" si="60">SUM(H45:H47)</f>
        <v>199068.2876365195</v>
      </c>
      <c r="I44" s="37">
        <f t="shared" ref="I44" si="61">SUM(I45:I47)</f>
        <v>284330.22340714803</v>
      </c>
      <c r="J44" s="41">
        <f t="shared" si="24"/>
        <v>15433117.673728401</v>
      </c>
    </row>
    <row r="45" spans="1:10" x14ac:dyDescent="0.45">
      <c r="A45" s="80"/>
      <c r="B45" s="79"/>
      <c r="C45" s="12" t="s">
        <v>9</v>
      </c>
      <c r="D45" s="33">
        <f>GV!B12*MI!D46</f>
        <v>0</v>
      </c>
      <c r="E45" s="34">
        <f>GV!C12*MI!E46</f>
        <v>323251.68195477815</v>
      </c>
      <c r="F45" s="34">
        <f>GV!D12*MI!F46</f>
        <v>21878.056313560126</v>
      </c>
      <c r="G45" s="34">
        <f>GV!E12*MI!G46</f>
        <v>358371.41740512749</v>
      </c>
      <c r="H45" s="34">
        <f>GV!F12*MI!H46</f>
        <v>47052.294570911741</v>
      </c>
      <c r="I45" s="34">
        <f>GV!G12*MI!I46</f>
        <v>36092.092708283453</v>
      </c>
      <c r="J45" s="39">
        <f t="shared" si="24"/>
        <v>786645.54295266094</v>
      </c>
    </row>
    <row r="46" spans="1:10" x14ac:dyDescent="0.45">
      <c r="A46" s="80"/>
      <c r="B46" s="79"/>
      <c r="C46" s="12" t="s">
        <v>10</v>
      </c>
      <c r="D46" s="33">
        <f>GV!B13*MI!D47</f>
        <v>0</v>
      </c>
      <c r="E46" s="34">
        <f>GV!C13*MI!E47</f>
        <v>2400003.6670485642</v>
      </c>
      <c r="F46" s="34">
        <f>GV!D13*MI!F47</f>
        <v>260969.10847885511</v>
      </c>
      <c r="G46" s="34">
        <f>GV!E13*MI!G47</f>
        <v>0</v>
      </c>
      <c r="H46" s="34">
        <f>GV!F13*MI!H47</f>
        <v>152015.99306560776</v>
      </c>
      <c r="I46" s="34">
        <f>GV!G13*MI!I47</f>
        <v>0</v>
      </c>
      <c r="J46" s="39">
        <f t="shared" si="24"/>
        <v>2812988.7685930273</v>
      </c>
    </row>
    <row r="47" spans="1:10" ht="14.65" thickBot="1" x14ac:dyDescent="0.5">
      <c r="A47" s="80"/>
      <c r="B47" s="79"/>
      <c r="C47" s="13" t="s">
        <v>20</v>
      </c>
      <c r="D47" s="35">
        <f>GV!B14*MI!D48</f>
        <v>0</v>
      </c>
      <c r="E47" s="36">
        <f>GV!C14*MI!E48</f>
        <v>10856327.183069726</v>
      </c>
      <c r="F47" s="36">
        <f>GV!D14*MI!F48</f>
        <v>728918.04841412278</v>
      </c>
      <c r="G47" s="36">
        <f>GV!E14*MI!G48</f>
        <v>0</v>
      </c>
      <c r="H47" s="36">
        <f>GV!F14*MI!H48</f>
        <v>0</v>
      </c>
      <c r="I47" s="36">
        <f>GV!G14*MI!I48</f>
        <v>248238.13069886458</v>
      </c>
      <c r="J47" s="40">
        <f t="shared" si="24"/>
        <v>11833483.362182714</v>
      </c>
    </row>
    <row r="48" spans="1:10" x14ac:dyDescent="0.45">
      <c r="A48" s="80"/>
      <c r="B48" s="79" t="s">
        <v>14</v>
      </c>
      <c r="C48" s="11" t="s">
        <v>14</v>
      </c>
      <c r="D48" s="32">
        <f t="shared" ref="D48" si="62">SUM(D49:D51)</f>
        <v>0</v>
      </c>
      <c r="E48" s="37">
        <f t="shared" ref="E48" si="63">SUM(E49:E51)</f>
        <v>1229407.7157937023</v>
      </c>
      <c r="F48" s="37">
        <f t="shared" ref="F48" si="64">SUM(F49:F51)</f>
        <v>316211.5507223687</v>
      </c>
      <c r="G48" s="37">
        <f t="shared" ref="G48" si="65">SUM(G49:G51)</f>
        <v>731487.31055617274</v>
      </c>
      <c r="H48" s="37">
        <f t="shared" ref="H48" si="66">SUM(H49:H51)</f>
        <v>337829.94855241897</v>
      </c>
      <c r="I48" s="37">
        <f t="shared" ref="I48" si="67">SUM(I49:I51)</f>
        <v>28697.878741914668</v>
      </c>
      <c r="J48" s="41">
        <f t="shared" si="24"/>
        <v>2643634.4043665775</v>
      </c>
    </row>
    <row r="49" spans="1:10" x14ac:dyDescent="0.45">
      <c r="A49" s="80"/>
      <c r="B49" s="79"/>
      <c r="C49" s="12" t="s">
        <v>9</v>
      </c>
      <c r="D49" s="33">
        <f>GV!B16*MI!D50</f>
        <v>0</v>
      </c>
      <c r="E49" s="34">
        <f>GV!C16*MI!E50</f>
        <v>154605.77948427846</v>
      </c>
      <c r="F49" s="34">
        <f>GV!D16*MI!F50</f>
        <v>58014.315152471907</v>
      </c>
      <c r="G49" s="34">
        <f>GV!E16*MI!G50</f>
        <v>378099.62506900949</v>
      </c>
      <c r="H49" s="34">
        <f>GV!F16*MI!H50</f>
        <v>302205.20047516737</v>
      </c>
      <c r="I49" s="34">
        <f>GV!G16*MI!I50</f>
        <v>24343.509181733352</v>
      </c>
      <c r="J49" s="39">
        <f t="shared" si="24"/>
        <v>917268.42936266062</v>
      </c>
    </row>
    <row r="50" spans="1:10" x14ac:dyDescent="0.45">
      <c r="A50" s="80"/>
      <c r="B50" s="79"/>
      <c r="C50" s="12" t="s">
        <v>10</v>
      </c>
      <c r="D50" s="33">
        <f>GV!B17*MI!D51</f>
        <v>0</v>
      </c>
      <c r="E50" s="34">
        <f>GV!C17*MI!E51</f>
        <v>416151.82438474137</v>
      </c>
      <c r="F50" s="34">
        <f>GV!D17*MI!F51</f>
        <v>123149.61869844982</v>
      </c>
      <c r="G50" s="34">
        <f>GV!E17*MI!G51</f>
        <v>0</v>
      </c>
      <c r="H50" s="34">
        <f>GV!F17*MI!H51</f>
        <v>0</v>
      </c>
      <c r="I50" s="34">
        <f>GV!G17*MI!I51</f>
        <v>0</v>
      </c>
      <c r="J50" s="39">
        <f t="shared" si="24"/>
        <v>539301.44308319117</v>
      </c>
    </row>
    <row r="51" spans="1:10" ht="14.65" thickBot="1" x14ac:dyDescent="0.5">
      <c r="A51" s="80"/>
      <c r="B51" s="79"/>
      <c r="C51" s="13" t="s">
        <v>20</v>
      </c>
      <c r="D51" s="35">
        <f>GV!B18*MI!D52</f>
        <v>0</v>
      </c>
      <c r="E51" s="36">
        <f>GV!C18*MI!E52</f>
        <v>658650.11192468251</v>
      </c>
      <c r="F51" s="36">
        <f>GV!D18*MI!F52</f>
        <v>135047.61687144698</v>
      </c>
      <c r="G51" s="36">
        <f>GV!E18*MI!G52</f>
        <v>353387.68548716325</v>
      </c>
      <c r="H51" s="36">
        <f>GV!F18*MI!H52</f>
        <v>35624.748077251614</v>
      </c>
      <c r="I51" s="36">
        <f>GV!G18*MI!I52</f>
        <v>4354.3695601813142</v>
      </c>
      <c r="J51" s="40">
        <f t="shared" si="24"/>
        <v>1187064.5319207259</v>
      </c>
    </row>
    <row r="52" spans="1:10" ht="14.65" thickBot="1" x14ac:dyDescent="0.5">
      <c r="A52" s="80"/>
      <c r="B52" s="30" t="s">
        <v>7</v>
      </c>
      <c r="C52" s="28" t="s">
        <v>7</v>
      </c>
      <c r="D52" s="43">
        <f t="shared" ref="D52:I52" si="68">D36+D40+D44+D48</f>
        <v>4583985.8676349437</v>
      </c>
      <c r="E52" s="44">
        <f t="shared" si="68"/>
        <v>50651337.805996343</v>
      </c>
      <c r="F52" s="44">
        <f t="shared" si="68"/>
        <v>7693159.0910598217</v>
      </c>
      <c r="G52" s="44">
        <f t="shared" si="68"/>
        <v>17995221.205370456</v>
      </c>
      <c r="H52" s="44">
        <f t="shared" si="68"/>
        <v>6594064.0080697201</v>
      </c>
      <c r="I52" s="44">
        <f t="shared" si="68"/>
        <v>3459934.3015885409</v>
      </c>
      <c r="J52" s="42">
        <f t="shared" si="24"/>
        <v>90977702.27971983</v>
      </c>
    </row>
    <row r="53" spans="1:10" x14ac:dyDescent="0.45">
      <c r="A53" s="80" t="s">
        <v>22</v>
      </c>
      <c r="B53" s="79" t="s">
        <v>1</v>
      </c>
      <c r="C53" s="11" t="s">
        <v>8</v>
      </c>
      <c r="D53" s="32">
        <f t="shared" ref="D53" si="69">SUM(D54:D56)</f>
        <v>2795795.7393564265</v>
      </c>
      <c r="E53" s="32">
        <f t="shared" ref="E53" si="70">SUM(E54:E56)</f>
        <v>115628.63895350555</v>
      </c>
      <c r="F53" s="32">
        <f t="shared" ref="F53" si="71">SUM(F54:F56)</f>
        <v>41117.079740742818</v>
      </c>
      <c r="G53" s="32">
        <f t="shared" ref="G53" si="72">SUM(G54:G56)</f>
        <v>157937.52513784962</v>
      </c>
      <c r="H53" s="32">
        <f t="shared" ref="H53" si="73">SUM(H54:H56)</f>
        <v>192454.2337375287</v>
      </c>
      <c r="I53" s="32">
        <f t="shared" ref="I53" si="74">SUM(I54:I56)</f>
        <v>126315.41474864018</v>
      </c>
      <c r="J53" s="38">
        <f t="shared" si="24"/>
        <v>3429248.6316746934</v>
      </c>
    </row>
    <row r="54" spans="1:10" ht="14.25" customHeight="1" x14ac:dyDescent="0.45">
      <c r="A54" s="80"/>
      <c r="B54" s="79"/>
      <c r="C54" s="12" t="s">
        <v>9</v>
      </c>
      <c r="D54" s="33">
        <f>GV!B4*MI!D55</f>
        <v>387871.14952010027</v>
      </c>
      <c r="E54" s="34">
        <f>GV!C4*MI!E55</f>
        <v>13241.991540617404</v>
      </c>
      <c r="F54" s="34">
        <f>GV!D4*MI!F55</f>
        <v>11867.306567325915</v>
      </c>
      <c r="G54" s="34">
        <f>GV!E4*MI!G55</f>
        <v>24215.04642872484</v>
      </c>
      <c r="H54" s="34">
        <f>GV!F4*MI!H55</f>
        <v>32386.660942689668</v>
      </c>
      <c r="I54" s="34">
        <f>GV!G4*MI!I55</f>
        <v>9081.8081733937597</v>
      </c>
      <c r="J54" s="39">
        <f t="shared" si="24"/>
        <v>478663.96317285189</v>
      </c>
    </row>
    <row r="55" spans="1:10" x14ac:dyDescent="0.45">
      <c r="A55" s="80"/>
      <c r="B55" s="79"/>
      <c r="C55" s="12" t="s">
        <v>10</v>
      </c>
      <c r="D55" s="33">
        <f>GV!B5*MI!D56</f>
        <v>1294782.5747392888</v>
      </c>
      <c r="E55" s="34">
        <f>GV!C5*MI!E56</f>
        <v>47508.194462655083</v>
      </c>
      <c r="F55" s="34">
        <f>GV!D5*MI!F56</f>
        <v>12780.099937780975</v>
      </c>
      <c r="G55" s="34">
        <f>GV!E5*MI!G56</f>
        <v>60251.915760967873</v>
      </c>
      <c r="H55" s="34">
        <f>GV!F5*MI!H56</f>
        <v>68688.806065068711</v>
      </c>
      <c r="I55" s="34">
        <f>GV!G5*MI!I56</f>
        <v>53387.462057533594</v>
      </c>
      <c r="J55" s="39">
        <f t="shared" si="24"/>
        <v>1537399.0530232952</v>
      </c>
    </row>
    <row r="56" spans="1:10" ht="14.65" thickBot="1" x14ac:dyDescent="0.5">
      <c r="A56" s="80"/>
      <c r="B56" s="79"/>
      <c r="C56" s="13" t="s">
        <v>20</v>
      </c>
      <c r="D56" s="35">
        <f>GV!B6*MI!D57</f>
        <v>1113142.0150970374</v>
      </c>
      <c r="E56" s="36">
        <f>GV!C6*MI!E57</f>
        <v>54878.452950233055</v>
      </c>
      <c r="F56" s="36">
        <f>GV!D6*MI!F57</f>
        <v>16469.673235635924</v>
      </c>
      <c r="G56" s="36">
        <f>GV!E6*MI!G57</f>
        <v>73470.562948156905</v>
      </c>
      <c r="H56" s="36">
        <f>GV!F6*MI!H57</f>
        <v>91378.766729770316</v>
      </c>
      <c r="I56" s="36">
        <f>GV!G6*MI!I57</f>
        <v>63846.144517712826</v>
      </c>
      <c r="J56" s="40">
        <f t="shared" si="24"/>
        <v>1413185.6154785464</v>
      </c>
    </row>
    <row r="57" spans="1:10" x14ac:dyDescent="0.45">
      <c r="A57" s="80"/>
      <c r="B57" s="79" t="s">
        <v>12</v>
      </c>
      <c r="C57" s="11" t="s">
        <v>12</v>
      </c>
      <c r="D57" s="32">
        <f t="shared" ref="D57" si="75">SUM(D58:D60)</f>
        <v>368968.08301731019</v>
      </c>
      <c r="E57" s="37">
        <f t="shared" ref="E57" si="76">SUM(E58:E60)</f>
        <v>4618792.6704975991</v>
      </c>
      <c r="F57" s="37">
        <f t="shared" ref="F57" si="77">SUM(F58:F60)</f>
        <v>893753.22457420756</v>
      </c>
      <c r="G57" s="37">
        <f t="shared" ref="G57" si="78">SUM(G58:G60)</f>
        <v>3611491.9086601809</v>
      </c>
      <c r="H57" s="37">
        <f t="shared" ref="H57" si="79">SUM(H58:H60)</f>
        <v>1800914.5875404486</v>
      </c>
      <c r="I57" s="37">
        <f t="shared" ref="I57" si="80">SUM(I58:I60)</f>
        <v>991379.25166789826</v>
      </c>
      <c r="J57" s="41">
        <f t="shared" si="24"/>
        <v>12285299.725957643</v>
      </c>
    </row>
    <row r="58" spans="1:10" ht="14.25" customHeight="1" x14ac:dyDescent="0.45">
      <c r="A58" s="80"/>
      <c r="B58" s="79"/>
      <c r="C58" s="12" t="s">
        <v>9</v>
      </c>
      <c r="D58" s="33">
        <f>GV!B8*MI!D59</f>
        <v>23909.857031828997</v>
      </c>
      <c r="E58" s="34">
        <f>GV!C8*MI!E59</f>
        <v>366202.87814909127</v>
      </c>
      <c r="F58" s="34">
        <f>GV!D8*MI!F59</f>
        <v>266575.98050389567</v>
      </c>
      <c r="G58" s="34">
        <f>GV!E8*MI!G59</f>
        <v>746937.52956468612</v>
      </c>
      <c r="H58" s="34">
        <f>GV!F8*MI!H59</f>
        <v>462504.01017383946</v>
      </c>
      <c r="I58" s="34">
        <f>GV!G8*MI!I59</f>
        <v>303373.40498149168</v>
      </c>
      <c r="J58" s="39">
        <f t="shared" si="24"/>
        <v>2169503.6604048335</v>
      </c>
    </row>
    <row r="59" spans="1:10" x14ac:dyDescent="0.45">
      <c r="A59" s="80"/>
      <c r="B59" s="79"/>
      <c r="C59" s="12" t="s">
        <v>10</v>
      </c>
      <c r="D59" s="33">
        <f>GV!B9*MI!D60</f>
        <v>99718.434378964768</v>
      </c>
      <c r="E59" s="34">
        <f>GV!C9*MI!E60</f>
        <v>1710067.6159522119</v>
      </c>
      <c r="F59" s="34">
        <f>GV!D9*MI!F60</f>
        <v>353686.11360870936</v>
      </c>
      <c r="G59" s="34">
        <f>GV!E9*MI!G60</f>
        <v>1142418.5114182406</v>
      </c>
      <c r="H59" s="34">
        <f>GV!F9*MI!H60</f>
        <v>787668.08781915682</v>
      </c>
      <c r="I59" s="34">
        <f>GV!G9*MI!I60</f>
        <v>339261.69988069125</v>
      </c>
      <c r="J59" s="39">
        <f t="shared" si="24"/>
        <v>4432820.4630579744</v>
      </c>
    </row>
    <row r="60" spans="1:10" ht="14.65" thickBot="1" x14ac:dyDescent="0.5">
      <c r="A60" s="80"/>
      <c r="B60" s="79"/>
      <c r="C60" s="13" t="s">
        <v>20</v>
      </c>
      <c r="D60" s="35">
        <f>GV!B10*MI!D61</f>
        <v>245339.79160651643</v>
      </c>
      <c r="E60" s="36">
        <f>GV!C10*MI!E61</f>
        <v>2542522.1763962959</v>
      </c>
      <c r="F60" s="36">
        <f>GV!D10*MI!F61</f>
        <v>273491.13046160253</v>
      </c>
      <c r="G60" s="36">
        <f>GV!E10*MI!G61</f>
        <v>1722135.8676772544</v>
      </c>
      <c r="H60" s="36">
        <f>GV!F10*MI!H61</f>
        <v>550742.48954745242</v>
      </c>
      <c r="I60" s="36">
        <f>GV!G10*MI!I61</f>
        <v>348744.1468057154</v>
      </c>
      <c r="J60" s="40">
        <f t="shared" si="24"/>
        <v>5682975.6024948368</v>
      </c>
    </row>
    <row r="61" spans="1:10" x14ac:dyDescent="0.45">
      <c r="A61" s="80"/>
      <c r="B61" s="79" t="s">
        <v>13</v>
      </c>
      <c r="C61" s="11" t="s">
        <v>13</v>
      </c>
      <c r="D61" s="32">
        <f t="shared" ref="D61" si="81">SUM(D62:D64)</f>
        <v>74993.061638015031</v>
      </c>
      <c r="E61" s="37">
        <f t="shared" ref="E61" si="82">SUM(E62:E64)</f>
        <v>1301066.149650255</v>
      </c>
      <c r="F61" s="37">
        <f t="shared" ref="F61" si="83">SUM(F62:F64)</f>
        <v>140408.39539827779</v>
      </c>
      <c r="G61" s="37">
        <f t="shared" ref="G61" si="84">SUM(G62:G64)</f>
        <v>577307.30425986252</v>
      </c>
      <c r="H61" s="37">
        <f t="shared" ref="H61" si="85">SUM(H62:H64)</f>
        <v>966073.6538825077</v>
      </c>
      <c r="I61" s="37">
        <f t="shared" ref="I61" si="86">SUM(I62:I64)</f>
        <v>551285.90590276232</v>
      </c>
      <c r="J61" s="41">
        <f t="shared" si="24"/>
        <v>3611134.4707316807</v>
      </c>
    </row>
    <row r="62" spans="1:10" x14ac:dyDescent="0.45">
      <c r="A62" s="80"/>
      <c r="B62" s="79"/>
      <c r="C62" s="12" t="s">
        <v>9</v>
      </c>
      <c r="D62" s="33">
        <f>GV!B12*MI!D63</f>
        <v>15604.580803407394</v>
      </c>
      <c r="E62" s="34">
        <f>GV!C12*MI!E63</f>
        <v>53553.012486383268</v>
      </c>
      <c r="F62" s="34">
        <f>GV!D12*MI!F63</f>
        <v>30302.255444786726</v>
      </c>
      <c r="G62" s="34">
        <f>GV!E12*MI!G63</f>
        <v>58881.984452643832</v>
      </c>
      <c r="H62" s="34">
        <f>GV!F12*MI!H63</f>
        <v>47339.528482581256</v>
      </c>
      <c r="I62" s="34">
        <f>GV!G12*MI!I63</f>
        <v>29325.577983952138</v>
      </c>
      <c r="J62" s="39">
        <f t="shared" si="24"/>
        <v>235006.93965375461</v>
      </c>
    </row>
    <row r="63" spans="1:10" x14ac:dyDescent="0.45">
      <c r="A63" s="80"/>
      <c r="B63" s="79"/>
      <c r="C63" s="12" t="s">
        <v>10</v>
      </c>
      <c r="D63" s="33">
        <f>GV!B13*MI!D64</f>
        <v>17118.342561714016</v>
      </c>
      <c r="E63" s="34">
        <f>GV!C13*MI!E64</f>
        <v>284308.03059094842</v>
      </c>
      <c r="F63" s="34">
        <f>GV!D13*MI!F64</f>
        <v>43664.13626653864</v>
      </c>
      <c r="G63" s="34">
        <f>GV!E13*MI!G64</f>
        <v>139193.21399372283</v>
      </c>
      <c r="H63" s="34">
        <f>GV!F13*MI!H64</f>
        <v>279070.39694368932</v>
      </c>
      <c r="I63" s="34">
        <f>GV!G13*MI!I64</f>
        <v>95893.69074733014</v>
      </c>
      <c r="J63" s="39">
        <f t="shared" si="24"/>
        <v>859247.81110394327</v>
      </c>
    </row>
    <row r="64" spans="1:10" ht="14.65" thickBot="1" x14ac:dyDescent="0.5">
      <c r="A64" s="80"/>
      <c r="B64" s="79"/>
      <c r="C64" s="13" t="s">
        <v>20</v>
      </c>
      <c r="D64" s="35">
        <f>GV!B14*MI!D65</f>
        <v>42270.138272893622</v>
      </c>
      <c r="E64" s="36">
        <f>GV!C14*MI!E65</f>
        <v>963205.10657292325</v>
      </c>
      <c r="F64" s="36">
        <f>GV!D14*MI!F65</f>
        <v>66442.003686952405</v>
      </c>
      <c r="G64" s="36">
        <f>GV!E14*MI!G65</f>
        <v>379232.10581349587</v>
      </c>
      <c r="H64" s="36">
        <f>GV!F14*MI!H65</f>
        <v>639663.72845623712</v>
      </c>
      <c r="I64" s="36">
        <f>GV!G14*MI!I65</f>
        <v>426066.63717147999</v>
      </c>
      <c r="J64" s="40">
        <f t="shared" si="24"/>
        <v>2516879.7199739823</v>
      </c>
    </row>
    <row r="65" spans="1:10" x14ac:dyDescent="0.45">
      <c r="A65" s="80"/>
      <c r="B65" s="79" t="s">
        <v>14</v>
      </c>
      <c r="C65" s="11" t="s">
        <v>14</v>
      </c>
      <c r="D65" s="32">
        <f t="shared" ref="D65" si="87">SUM(D66:D68)</f>
        <v>47925.915275527717</v>
      </c>
      <c r="E65" s="37">
        <f t="shared" ref="E65" si="88">SUM(E66:E68)</f>
        <v>216902.14949762367</v>
      </c>
      <c r="F65" s="37">
        <f t="shared" ref="F65" si="89">SUM(F66:F68)</f>
        <v>54820.356142010183</v>
      </c>
      <c r="G65" s="37">
        <f t="shared" ref="G65" si="90">SUM(G66:G68)</f>
        <v>309736.50395317597</v>
      </c>
      <c r="H65" s="37">
        <f t="shared" ref="H65" si="91">SUM(H66:H68)</f>
        <v>366282.4336919348</v>
      </c>
      <c r="I65" s="37">
        <f t="shared" ref="I65" si="92">SUM(I66:I68)</f>
        <v>81718.720552102197</v>
      </c>
      <c r="J65" s="41">
        <f t="shared" si="24"/>
        <v>1077386.0791123747</v>
      </c>
    </row>
    <row r="66" spans="1:10" x14ac:dyDescent="0.45">
      <c r="A66" s="80"/>
      <c r="B66" s="79"/>
      <c r="C66" s="12" t="s">
        <v>9</v>
      </c>
      <c r="D66" s="33">
        <f>GV!B16*MI!D67</f>
        <v>19819.913196393423</v>
      </c>
      <c r="E66" s="34">
        <f>GV!C16*MI!E67</f>
        <v>29397.161570588592</v>
      </c>
      <c r="F66" s="34">
        <f>GV!D16*MI!F67</f>
        <v>8750.2849704380769</v>
      </c>
      <c r="G66" s="34">
        <f>GV!E16*MI!G67</f>
        <v>72116.89320983777</v>
      </c>
      <c r="H66" s="34">
        <f>GV!F16*MI!H67</f>
        <v>29195.366524287329</v>
      </c>
      <c r="I66" s="34">
        <f>GV!G16*MI!I67</f>
        <v>3099.5891012645861</v>
      </c>
      <c r="J66" s="39">
        <f t="shared" si="24"/>
        <v>162379.20857280976</v>
      </c>
    </row>
    <row r="67" spans="1:10" x14ac:dyDescent="0.45">
      <c r="A67" s="80"/>
      <c r="B67" s="79"/>
      <c r="C67" s="12" t="s">
        <v>10</v>
      </c>
      <c r="D67" s="33">
        <f>GV!B17*MI!D68</f>
        <v>21699.522054646768</v>
      </c>
      <c r="E67" s="34">
        <f>GV!C17*MI!E68</f>
        <v>108966.54439389508</v>
      </c>
      <c r="F67" s="34">
        <f>GV!D17*MI!F68</f>
        <v>29190.822125885756</v>
      </c>
      <c r="G67" s="34">
        <f>GV!E17*MI!G68</f>
        <v>56162.877825234689</v>
      </c>
      <c r="H67" s="34">
        <f>GV!F17*MI!H68</f>
        <v>67767.50893633283</v>
      </c>
      <c r="I67" s="34">
        <f>GV!G17*MI!I68</f>
        <v>17081.788831739137</v>
      </c>
      <c r="J67" s="39">
        <f t="shared" si="24"/>
        <v>300869.06416773429</v>
      </c>
    </row>
    <row r="68" spans="1:10" ht="14.65" thickBot="1" x14ac:dyDescent="0.5">
      <c r="A68" s="80"/>
      <c r="B68" s="79"/>
      <c r="C68" s="13" t="s">
        <v>20</v>
      </c>
      <c r="D68" s="35">
        <f>GV!B18*MI!D69</f>
        <v>6406.480024487525</v>
      </c>
      <c r="E68" s="36">
        <f>GV!C18*MI!E69</f>
        <v>78538.443533140002</v>
      </c>
      <c r="F68" s="36">
        <f>GV!D18*MI!F69</f>
        <v>16879.249045686352</v>
      </c>
      <c r="G68" s="36">
        <f>GV!E18*MI!G69</f>
        <v>181456.73291810355</v>
      </c>
      <c r="H68" s="36">
        <f>GV!F18*MI!H69</f>
        <v>269319.55823131464</v>
      </c>
      <c r="I68" s="36">
        <f>GV!G18*MI!I69</f>
        <v>61537.342619098483</v>
      </c>
      <c r="J68" s="40">
        <f t="shared" si="24"/>
        <v>614137.80637183052</v>
      </c>
    </row>
    <row r="69" spans="1:10" ht="14.65" thickBot="1" x14ac:dyDescent="0.5">
      <c r="A69" s="80"/>
      <c r="B69" s="30" t="s">
        <v>7</v>
      </c>
      <c r="C69" s="28" t="s">
        <v>7</v>
      </c>
      <c r="D69" s="43">
        <f t="shared" ref="D69:I69" si="93">D53+D57+D61+D65</f>
        <v>3287682.7992872791</v>
      </c>
      <c r="E69" s="44">
        <f t="shared" si="93"/>
        <v>6252389.6085989838</v>
      </c>
      <c r="F69" s="44">
        <f t="shared" si="93"/>
        <v>1130099.0558552383</v>
      </c>
      <c r="G69" s="44">
        <f t="shared" si="93"/>
        <v>4656473.2420110684</v>
      </c>
      <c r="H69" s="44">
        <f t="shared" si="93"/>
        <v>3325724.9088524198</v>
      </c>
      <c r="I69" s="44">
        <f t="shared" si="93"/>
        <v>1750699.292871403</v>
      </c>
      <c r="J69" s="42">
        <f t="shared" si="24"/>
        <v>20403068.907476395</v>
      </c>
    </row>
    <row r="70" spans="1:10" x14ac:dyDescent="0.45">
      <c r="A70" s="80" t="s">
        <v>23</v>
      </c>
      <c r="B70" s="79" t="s">
        <v>1</v>
      </c>
      <c r="C70" s="11" t="s">
        <v>8</v>
      </c>
      <c r="D70" s="32">
        <f t="shared" ref="D70" si="94">SUM(D71:D73)</f>
        <v>83917.230197059733</v>
      </c>
      <c r="E70" s="32">
        <f t="shared" ref="E70" si="95">SUM(E71:E73)</f>
        <v>40240.165648703689</v>
      </c>
      <c r="F70" s="32">
        <f t="shared" ref="F70" si="96">SUM(F71:F73)</f>
        <v>10623.044208753559</v>
      </c>
      <c r="G70" s="32">
        <f t="shared" ref="G70" si="97">SUM(G71:G73)</f>
        <v>36443.624649418402</v>
      </c>
      <c r="H70" s="32">
        <f t="shared" ref="H70" si="98">SUM(H71:H73)</f>
        <v>11852.25013040362</v>
      </c>
      <c r="I70" s="32">
        <f t="shared" ref="I70" si="99">SUM(I71:I73)</f>
        <v>40150.42289642767</v>
      </c>
      <c r="J70" s="38">
        <f t="shared" si="24"/>
        <v>223226.73773076665</v>
      </c>
    </row>
    <row r="71" spans="1:10" ht="14.25" customHeight="1" x14ac:dyDescent="0.45">
      <c r="A71" s="80"/>
      <c r="B71" s="79"/>
      <c r="C71" s="12" t="s">
        <v>9</v>
      </c>
      <c r="D71" s="33">
        <f>GV!B4*MI!D72</f>
        <v>83917.230197059733</v>
      </c>
      <c r="E71" s="34">
        <f>GV!C4*MI!E72</f>
        <v>1728.5084979999988</v>
      </c>
      <c r="F71" s="34">
        <f>GV!D4*MI!F72</f>
        <v>5441.1953694222166</v>
      </c>
      <c r="G71" s="34">
        <f>GV!E4*MI!G72</f>
        <v>6245.7427449370025</v>
      </c>
      <c r="H71" s="34">
        <f>GV!F4*MI!H72</f>
        <v>11852.25013040362</v>
      </c>
      <c r="I71" s="34">
        <f>GV!G4*MI!I72</f>
        <v>0</v>
      </c>
      <c r="J71" s="39">
        <f t="shared" si="24"/>
        <v>109184.92693982256</v>
      </c>
    </row>
    <row r="72" spans="1:10" x14ac:dyDescent="0.45">
      <c r="A72" s="80"/>
      <c r="B72" s="79"/>
      <c r="C72" s="12" t="s">
        <v>10</v>
      </c>
      <c r="D72" s="33">
        <f>GV!B5*MI!D73</f>
        <v>0</v>
      </c>
      <c r="E72" s="34">
        <f>GV!C5*MI!E73</f>
        <v>36267.336793709102</v>
      </c>
      <c r="F72" s="34">
        <f>GV!D5*MI!F73</f>
        <v>1955.1621508098783</v>
      </c>
      <c r="G72" s="34">
        <f>GV!E5*MI!G73</f>
        <v>25707.946765811259</v>
      </c>
      <c r="H72" s="34">
        <f>GV!F5*MI!H73</f>
        <v>0</v>
      </c>
      <c r="I72" s="34">
        <f>GV!G5*MI!I73</f>
        <v>0</v>
      </c>
      <c r="J72" s="39">
        <f t="shared" si="24"/>
        <v>63930.445710330241</v>
      </c>
    </row>
    <row r="73" spans="1:10" ht="14.65" thickBot="1" x14ac:dyDescent="0.5">
      <c r="A73" s="80"/>
      <c r="B73" s="79"/>
      <c r="C73" s="13" t="s">
        <v>20</v>
      </c>
      <c r="D73" s="35">
        <f>GV!B6*MI!D74</f>
        <v>0</v>
      </c>
      <c r="E73" s="36">
        <f>GV!C6*MI!E74</f>
        <v>2244.3203569945931</v>
      </c>
      <c r="F73" s="36">
        <f>GV!D6*MI!F74</f>
        <v>3226.686688521464</v>
      </c>
      <c r="G73" s="36">
        <f>GV!E6*MI!G74</f>
        <v>4489.9351386701392</v>
      </c>
      <c r="H73" s="36">
        <f>GV!F6*MI!H74</f>
        <v>0</v>
      </c>
      <c r="I73" s="36">
        <f>GV!G6*MI!I74</f>
        <v>40150.42289642767</v>
      </c>
      <c r="J73" s="40">
        <f t="shared" si="24"/>
        <v>50111.365080613861</v>
      </c>
    </row>
    <row r="74" spans="1:10" x14ac:dyDescent="0.45">
      <c r="A74" s="80"/>
      <c r="B74" s="79" t="s">
        <v>12</v>
      </c>
      <c r="C74" s="11" t="s">
        <v>12</v>
      </c>
      <c r="D74" s="32">
        <f t="shared" ref="D74" si="100">SUM(D75:D77)</f>
        <v>5559.1865213516658</v>
      </c>
      <c r="E74" s="37">
        <f t="shared" ref="E74" si="101">SUM(E75:E77)</f>
        <v>2309663.1933748266</v>
      </c>
      <c r="F74" s="37">
        <f t="shared" ref="F74" si="102">SUM(F75:F77)</f>
        <v>182340.76090599303</v>
      </c>
      <c r="G74" s="37">
        <f t="shared" ref="G74" si="103">SUM(G75:G77)</f>
        <v>338556.47793720511</v>
      </c>
      <c r="H74" s="37">
        <f t="shared" ref="H74" si="104">SUM(H75:H77)</f>
        <v>185880.12654191989</v>
      </c>
      <c r="I74" s="37">
        <f t="shared" ref="I74" si="105">SUM(I75:I77)</f>
        <v>50371.086715160025</v>
      </c>
      <c r="J74" s="41">
        <f t="shared" si="24"/>
        <v>3072370.8319964567</v>
      </c>
    </row>
    <row r="75" spans="1:10" ht="14.25" customHeight="1" x14ac:dyDescent="0.45">
      <c r="A75" s="80"/>
      <c r="B75" s="79"/>
      <c r="C75" s="12" t="s">
        <v>9</v>
      </c>
      <c r="D75" s="33">
        <f>GV!B8*MI!D76</f>
        <v>0</v>
      </c>
      <c r="E75" s="34">
        <f>GV!C8*MI!E76</f>
        <v>59279.137637793654</v>
      </c>
      <c r="F75" s="34">
        <f>GV!D8*MI!F76</f>
        <v>79131.198057667949</v>
      </c>
      <c r="G75" s="34">
        <f>GV!E8*MI!G76</f>
        <v>147425.81559433654</v>
      </c>
      <c r="H75" s="34">
        <f>GV!F8*MI!H76</f>
        <v>93223.045322080186</v>
      </c>
      <c r="I75" s="34">
        <f>GV!G8*MI!I76</f>
        <v>35609.042865595453</v>
      </c>
      <c r="J75" s="39">
        <f t="shared" si="24"/>
        <v>414668.23947747378</v>
      </c>
    </row>
    <row r="76" spans="1:10" x14ac:dyDescent="0.45">
      <c r="A76" s="80"/>
      <c r="B76" s="79"/>
      <c r="C76" s="12" t="s">
        <v>10</v>
      </c>
      <c r="D76" s="33">
        <f>GV!B9*MI!D77</f>
        <v>0</v>
      </c>
      <c r="E76" s="34">
        <f>GV!C9*MI!E77</f>
        <v>776552.14501124551</v>
      </c>
      <c r="F76" s="34">
        <f>GV!D9*MI!F77</f>
        <v>72908.178769151695</v>
      </c>
      <c r="G76" s="34">
        <f>GV!E9*MI!G77</f>
        <v>81487.99098652511</v>
      </c>
      <c r="H76" s="34">
        <f>GV!F9*MI!H77</f>
        <v>74665.695008175389</v>
      </c>
      <c r="I76" s="34">
        <f>GV!G9*MI!I77</f>
        <v>14762.043849564572</v>
      </c>
      <c r="J76" s="39">
        <f t="shared" si="24"/>
        <v>1020376.0536246623</v>
      </c>
    </row>
    <row r="77" spans="1:10" ht="14.65" thickBot="1" x14ac:dyDescent="0.5">
      <c r="A77" s="80"/>
      <c r="B77" s="79"/>
      <c r="C77" s="13" t="s">
        <v>20</v>
      </c>
      <c r="D77" s="35">
        <f>GV!B10*MI!D78</f>
        <v>5559.1865213516658</v>
      </c>
      <c r="E77" s="36">
        <f>GV!C10*MI!E78</f>
        <v>1473831.9107257873</v>
      </c>
      <c r="F77" s="36">
        <f>GV!D10*MI!F78</f>
        <v>30301.384079173386</v>
      </c>
      <c r="G77" s="36">
        <f>GV!E10*MI!G78</f>
        <v>109642.67135634348</v>
      </c>
      <c r="H77" s="36">
        <f>GV!F10*MI!H78</f>
        <v>17991.386211664296</v>
      </c>
      <c r="I77" s="36">
        <f>GV!G10*MI!I78</f>
        <v>0</v>
      </c>
      <c r="J77" s="40">
        <f t="shared" si="24"/>
        <v>1637326.5388943199</v>
      </c>
    </row>
    <row r="78" spans="1:10" x14ac:dyDescent="0.45">
      <c r="A78" s="80"/>
      <c r="B78" s="79" t="s">
        <v>13</v>
      </c>
      <c r="C78" s="11" t="s">
        <v>13</v>
      </c>
      <c r="D78" s="32">
        <f t="shared" ref="D78" si="106">SUM(D79:D81)</f>
        <v>0</v>
      </c>
      <c r="E78" s="37">
        <f t="shared" ref="E78" si="107">SUM(E79:E81)</f>
        <v>518483.66356362135</v>
      </c>
      <c r="F78" s="37">
        <f t="shared" ref="F78" si="108">SUM(F79:F81)</f>
        <v>27598.434130532318</v>
      </c>
      <c r="G78" s="37">
        <f t="shared" ref="G78" si="109">SUM(G79:G81)</f>
        <v>29774.644417652878</v>
      </c>
      <c r="H78" s="37">
        <f t="shared" ref="H78" si="110">SUM(H79:H81)</f>
        <v>0</v>
      </c>
      <c r="I78" s="37">
        <f t="shared" ref="I78" si="111">SUM(I79:I81)</f>
        <v>63784.214522016518</v>
      </c>
      <c r="J78" s="41">
        <f t="shared" si="24"/>
        <v>639640.95663382299</v>
      </c>
    </row>
    <row r="79" spans="1:10" x14ac:dyDescent="0.45">
      <c r="A79" s="80"/>
      <c r="B79" s="79"/>
      <c r="C79" s="12" t="s">
        <v>9</v>
      </c>
      <c r="D79" s="33">
        <f>GV!B12*MI!D80</f>
        <v>0</v>
      </c>
      <c r="E79" s="34">
        <f>GV!C12*MI!E80</f>
        <v>12175.771973767736</v>
      </c>
      <c r="F79" s="34">
        <f>GV!D12*MI!F80</f>
        <v>3889.8572151906724</v>
      </c>
      <c r="G79" s="34">
        <f>GV!E12*MI!G80</f>
        <v>3520.1034945831416</v>
      </c>
      <c r="H79" s="34">
        <f>GV!F12*MI!H80</f>
        <v>0</v>
      </c>
      <c r="I79" s="34">
        <f>GV!G12*MI!I80</f>
        <v>11629.205716302662</v>
      </c>
      <c r="J79" s="39">
        <f t="shared" si="24"/>
        <v>31214.938399844214</v>
      </c>
    </row>
    <row r="80" spans="1:10" x14ac:dyDescent="0.45">
      <c r="A80" s="80"/>
      <c r="B80" s="79"/>
      <c r="C80" s="12" t="s">
        <v>10</v>
      </c>
      <c r="D80" s="33">
        <f>GV!B13*MI!D81</f>
        <v>0</v>
      </c>
      <c r="E80" s="34">
        <f>GV!C13*MI!E81</f>
        <v>127261.88354651064</v>
      </c>
      <c r="F80" s="34">
        <f>GV!D13*MI!F81</f>
        <v>3715.1801643749532</v>
      </c>
      <c r="G80" s="34">
        <f>GV!E13*MI!G81</f>
        <v>26254.540923069737</v>
      </c>
      <c r="H80" s="34">
        <f>GV!F13*MI!H81</f>
        <v>0</v>
      </c>
      <c r="I80" s="34">
        <f>GV!G13*MI!I81</f>
        <v>0</v>
      </c>
      <c r="J80" s="39">
        <f t="shared" si="24"/>
        <v>157231.60463395531</v>
      </c>
    </row>
    <row r="81" spans="1:10" ht="14.65" thickBot="1" x14ac:dyDescent="0.5">
      <c r="A81" s="80"/>
      <c r="B81" s="79"/>
      <c r="C81" s="13" t="s">
        <v>20</v>
      </c>
      <c r="D81" s="35">
        <f>GV!B14*MI!D82</f>
        <v>0</v>
      </c>
      <c r="E81" s="36">
        <f>GV!C14*MI!E82</f>
        <v>379046.00804334297</v>
      </c>
      <c r="F81" s="36">
        <f>GV!D14*MI!F82</f>
        <v>19993.396750966695</v>
      </c>
      <c r="G81" s="36">
        <f>GV!E14*MI!G82</f>
        <v>0</v>
      </c>
      <c r="H81" s="36">
        <f>GV!F14*MI!H82</f>
        <v>0</v>
      </c>
      <c r="I81" s="36">
        <f>GV!G14*MI!I82</f>
        <v>52155.008805713856</v>
      </c>
      <c r="J81" s="40">
        <f t="shared" si="24"/>
        <v>451194.41360002349</v>
      </c>
    </row>
    <row r="82" spans="1:10" x14ac:dyDescent="0.45">
      <c r="A82" s="80"/>
      <c r="B82" s="79" t="s">
        <v>14</v>
      </c>
      <c r="C82" s="11" t="s">
        <v>14</v>
      </c>
      <c r="D82" s="32">
        <f t="shared" ref="D82" si="112">SUM(D83:D85)</f>
        <v>11756.611548657314</v>
      </c>
      <c r="E82" s="37">
        <f t="shared" ref="E82" si="113">SUM(E83:E85)</f>
        <v>35472.282999352297</v>
      </c>
      <c r="F82" s="37">
        <f t="shared" ref="F82" si="114">SUM(F83:F85)</f>
        <v>13507.931012345663</v>
      </c>
      <c r="G82" s="37">
        <f t="shared" ref="G82" si="115">SUM(G83:G85)</f>
        <v>9310.7901579337395</v>
      </c>
      <c r="H82" s="37">
        <f t="shared" ref="H82" si="116">SUM(H83:H85)</f>
        <v>3770.8526068117608</v>
      </c>
      <c r="I82" s="37">
        <f t="shared" ref="I82" si="117">SUM(I83:I85)</f>
        <v>0</v>
      </c>
      <c r="J82" s="41">
        <f t="shared" si="24"/>
        <v>73818.468325100781</v>
      </c>
    </row>
    <row r="83" spans="1:10" x14ac:dyDescent="0.45">
      <c r="A83" s="80"/>
      <c r="B83" s="79"/>
      <c r="C83" s="12" t="s">
        <v>9</v>
      </c>
      <c r="D83" s="33">
        <f>GV!B16*MI!D84</f>
        <v>11756.611548657314</v>
      </c>
      <c r="E83" s="34">
        <f>GV!C16*MI!E84</f>
        <v>18407.080186410076</v>
      </c>
      <c r="F83" s="34">
        <f>GV!D16*MI!F84</f>
        <v>0</v>
      </c>
      <c r="G83" s="34">
        <f>GV!E16*MI!G84</f>
        <v>9310.7901579337395</v>
      </c>
      <c r="H83" s="34">
        <f>GV!F16*MI!H84</f>
        <v>3770.8526068117608</v>
      </c>
      <c r="I83" s="34">
        <f>GV!G16*MI!I84</f>
        <v>0</v>
      </c>
      <c r="J83" s="39">
        <f t="shared" si="24"/>
        <v>43245.334499812889</v>
      </c>
    </row>
    <row r="84" spans="1:10" x14ac:dyDescent="0.45">
      <c r="A84" s="80"/>
      <c r="B84" s="79"/>
      <c r="C84" s="12" t="s">
        <v>10</v>
      </c>
      <c r="D84" s="33">
        <f>GV!B17*MI!D85</f>
        <v>0</v>
      </c>
      <c r="E84" s="34">
        <f>GV!C17*MI!E85</f>
        <v>6625.0230135059419</v>
      </c>
      <c r="F84" s="34">
        <f>GV!D17*MI!F85</f>
        <v>7098.9634105682871</v>
      </c>
      <c r="G84" s="34">
        <f>GV!E17*MI!G85</f>
        <v>0</v>
      </c>
      <c r="H84" s="34">
        <f>GV!F17*MI!H85</f>
        <v>0</v>
      </c>
      <c r="I84" s="34">
        <f>GV!G17*MI!I85</f>
        <v>0</v>
      </c>
      <c r="J84" s="39">
        <f t="shared" ref="J84:J147" si="118">SUM(D84:I84)</f>
        <v>13723.986424074228</v>
      </c>
    </row>
    <row r="85" spans="1:10" ht="14.65" thickBot="1" x14ac:dyDescent="0.5">
      <c r="A85" s="80"/>
      <c r="B85" s="79"/>
      <c r="C85" s="13" t="s">
        <v>20</v>
      </c>
      <c r="D85" s="35">
        <f>GV!B18*MI!D86</f>
        <v>0</v>
      </c>
      <c r="E85" s="36">
        <f>GV!C18*MI!E86</f>
        <v>10440.179799436277</v>
      </c>
      <c r="F85" s="36">
        <f>GV!D18*MI!F86</f>
        <v>6408.9676017773754</v>
      </c>
      <c r="G85" s="36">
        <f>GV!E18*MI!G86</f>
        <v>0</v>
      </c>
      <c r="H85" s="36">
        <f>GV!F18*MI!H86</f>
        <v>0</v>
      </c>
      <c r="I85" s="36">
        <f>GV!G18*MI!I86</f>
        <v>0</v>
      </c>
      <c r="J85" s="40">
        <f t="shared" si="118"/>
        <v>16849.147401213653</v>
      </c>
    </row>
    <row r="86" spans="1:10" ht="14.65" thickBot="1" x14ac:dyDescent="0.5">
      <c r="A86" s="80"/>
      <c r="B86" s="30" t="s">
        <v>7</v>
      </c>
      <c r="C86" s="28" t="s">
        <v>7</v>
      </c>
      <c r="D86" s="43">
        <f t="shared" ref="D86:I86" si="119">D70+D74+D78+D82</f>
        <v>101233.02826706872</v>
      </c>
      <c r="E86" s="44">
        <f t="shared" si="119"/>
        <v>2903859.3055865034</v>
      </c>
      <c r="F86" s="44">
        <f t="shared" si="119"/>
        <v>234070.17025762456</v>
      </c>
      <c r="G86" s="44">
        <f t="shared" si="119"/>
        <v>414085.53716221009</v>
      </c>
      <c r="H86" s="44">
        <f t="shared" si="119"/>
        <v>201503.22927913527</v>
      </c>
      <c r="I86" s="44">
        <f t="shared" si="119"/>
        <v>154305.72413360421</v>
      </c>
      <c r="J86" s="42">
        <f t="shared" si="118"/>
        <v>4009056.9946861463</v>
      </c>
    </row>
    <row r="87" spans="1:10" x14ac:dyDescent="0.45">
      <c r="A87" s="80" t="s">
        <v>24</v>
      </c>
      <c r="B87" s="79" t="s">
        <v>1</v>
      </c>
      <c r="C87" s="11" t="s">
        <v>8</v>
      </c>
      <c r="D87" s="32">
        <f t="shared" ref="D87" si="120">SUM(D88:D90)</f>
        <v>33456.141550499749</v>
      </c>
      <c r="E87" s="32">
        <f t="shared" ref="E87" si="121">SUM(E88:E90)</f>
        <v>400.7791282782116</v>
      </c>
      <c r="F87" s="32">
        <f t="shared" ref="F87" si="122">SUM(F88:F90)</f>
        <v>1727.0571048182496</v>
      </c>
      <c r="G87" s="32">
        <f t="shared" ref="G87" si="123">SUM(G88:G90)</f>
        <v>3673.8835140394126</v>
      </c>
      <c r="H87" s="32">
        <f t="shared" ref="H87" si="124">SUM(H88:H90)</f>
        <v>1785.2504342816906</v>
      </c>
      <c r="I87" s="32">
        <f t="shared" ref="I87" si="125">SUM(I88:I90)</f>
        <v>0</v>
      </c>
      <c r="J87" s="38">
        <f t="shared" si="118"/>
        <v>41043.111731917314</v>
      </c>
    </row>
    <row r="88" spans="1:10" ht="14.25" customHeight="1" x14ac:dyDescent="0.45">
      <c r="A88" s="80"/>
      <c r="B88" s="79"/>
      <c r="C88" s="12" t="s">
        <v>9</v>
      </c>
      <c r="D88" s="33">
        <f>GV!B4*MI!D89</f>
        <v>11679.98220155116</v>
      </c>
      <c r="E88" s="34">
        <f>GV!C4*MI!E89</f>
        <v>0</v>
      </c>
      <c r="F88" s="34">
        <f>GV!D4*MI!F89</f>
        <v>937.34253563407299</v>
      </c>
      <c r="G88" s="34">
        <f>GV!E4*MI!G89</f>
        <v>945.95715360210909</v>
      </c>
      <c r="H88" s="34">
        <f>GV!F4*MI!H89</f>
        <v>1785.2504342816906</v>
      </c>
      <c r="I88" s="34">
        <f>GV!G4*MI!I89</f>
        <v>0</v>
      </c>
      <c r="J88" s="39">
        <f t="shared" si="118"/>
        <v>15348.532325069031</v>
      </c>
    </row>
    <row r="89" spans="1:10" x14ac:dyDescent="0.45">
      <c r="A89" s="80"/>
      <c r="B89" s="79"/>
      <c r="C89" s="12" t="s">
        <v>10</v>
      </c>
      <c r="D89" s="33">
        <f>GV!B5*MI!D90</f>
        <v>21776.159348948589</v>
      </c>
      <c r="E89" s="34">
        <f>GV!C5*MI!E90</f>
        <v>400.7791282782116</v>
      </c>
      <c r="F89" s="34">
        <f>GV!D5*MI!F90</f>
        <v>144.37723147988399</v>
      </c>
      <c r="G89" s="34">
        <f>GV!E5*MI!G90</f>
        <v>2727.9263604373036</v>
      </c>
      <c r="H89" s="34">
        <f>GV!F5*MI!H90</f>
        <v>0</v>
      </c>
      <c r="I89" s="34">
        <f>GV!G5*MI!I90</f>
        <v>0</v>
      </c>
      <c r="J89" s="39">
        <f t="shared" si="118"/>
        <v>25049.242069143991</v>
      </c>
    </row>
    <row r="90" spans="1:10" ht="14.65" thickBot="1" x14ac:dyDescent="0.5">
      <c r="A90" s="80"/>
      <c r="B90" s="79"/>
      <c r="C90" s="13" t="s">
        <v>20</v>
      </c>
      <c r="D90" s="35">
        <f>GV!B6*MI!D91</f>
        <v>0</v>
      </c>
      <c r="E90" s="36">
        <f>GV!C6*MI!E91</f>
        <v>0</v>
      </c>
      <c r="F90" s="36">
        <f>GV!D6*MI!F91</f>
        <v>645.33733770429274</v>
      </c>
      <c r="G90" s="36">
        <f>GV!E6*MI!G91</f>
        <v>0</v>
      </c>
      <c r="H90" s="36">
        <f>GV!F6*MI!H91</f>
        <v>0</v>
      </c>
      <c r="I90" s="36">
        <f>GV!G6*MI!I91</f>
        <v>0</v>
      </c>
      <c r="J90" s="40">
        <f t="shared" si="118"/>
        <v>645.33733770429274</v>
      </c>
    </row>
    <row r="91" spans="1:10" x14ac:dyDescent="0.45">
      <c r="A91" s="80"/>
      <c r="B91" s="79" t="s">
        <v>12</v>
      </c>
      <c r="C91" s="11" t="s">
        <v>12</v>
      </c>
      <c r="D91" s="32">
        <f t="shared" ref="D91" si="126">SUM(D92:D94)</f>
        <v>6004.8643767658941</v>
      </c>
      <c r="E91" s="37">
        <f t="shared" ref="E91" si="127">SUM(E92:E94)</f>
        <v>63084.679456223486</v>
      </c>
      <c r="F91" s="37">
        <f t="shared" ref="F91" si="128">SUM(F92:F94)</f>
        <v>12107.649398695621</v>
      </c>
      <c r="G91" s="37">
        <f t="shared" ref="G91" si="129">SUM(G92:G94)</f>
        <v>31172.219187323186</v>
      </c>
      <c r="H91" s="37">
        <f t="shared" ref="H91" si="130">SUM(H92:H94)</f>
        <v>18396.630846595159</v>
      </c>
      <c r="I91" s="37">
        <f t="shared" ref="I91" si="131">SUM(I92:I94)</f>
        <v>8598.2550120790402</v>
      </c>
      <c r="J91" s="41">
        <f t="shared" si="118"/>
        <v>139364.29827768239</v>
      </c>
    </row>
    <row r="92" spans="1:10" ht="14.25" customHeight="1" x14ac:dyDescent="0.45">
      <c r="A92" s="80"/>
      <c r="B92" s="79"/>
      <c r="C92" s="12" t="s">
        <v>9</v>
      </c>
      <c r="D92" s="33">
        <f>GV!B8*MI!D93</f>
        <v>0</v>
      </c>
      <c r="E92" s="34">
        <f>GV!C8*MI!E93</f>
        <v>0</v>
      </c>
      <c r="F92" s="34">
        <f>GV!D8*MI!F93</f>
        <v>2682.6346609870443</v>
      </c>
      <c r="G92" s="34">
        <f>GV!E8*MI!G93</f>
        <v>6222.716073200857</v>
      </c>
      <c r="H92" s="34">
        <f>GV!F8*MI!H93</f>
        <v>10721.532583888415</v>
      </c>
      <c r="I92" s="34">
        <f>GV!G8*MI!I93</f>
        <v>4953.6093832453134</v>
      </c>
      <c r="J92" s="39">
        <f t="shared" si="118"/>
        <v>24580.492701321629</v>
      </c>
    </row>
    <row r="93" spans="1:10" x14ac:dyDescent="0.45">
      <c r="A93" s="80"/>
      <c r="B93" s="79"/>
      <c r="C93" s="12" t="s">
        <v>10</v>
      </c>
      <c r="D93" s="33">
        <f>GV!B9*MI!D94</f>
        <v>0</v>
      </c>
      <c r="E93" s="34">
        <f>GV!C9*MI!E94</f>
        <v>27591.679942563787</v>
      </c>
      <c r="F93" s="34">
        <f>GV!D9*MI!F94</f>
        <v>5590.2722977248159</v>
      </c>
      <c r="G93" s="34">
        <f>GV!E9*MI!G94</f>
        <v>5061.7587085196183</v>
      </c>
      <c r="H93" s="34">
        <f>GV!F9*MI!H94</f>
        <v>5276.2467678181683</v>
      </c>
      <c r="I93" s="34">
        <f>GV!G9*MI!I94</f>
        <v>3644.6456288337267</v>
      </c>
      <c r="J93" s="39">
        <f t="shared" si="118"/>
        <v>47164.603345460127</v>
      </c>
    </row>
    <row r="94" spans="1:10" ht="14.65" thickBot="1" x14ac:dyDescent="0.5">
      <c r="A94" s="80"/>
      <c r="B94" s="79"/>
      <c r="C94" s="13" t="s">
        <v>20</v>
      </c>
      <c r="D94" s="35">
        <f>GV!B10*MI!D95</f>
        <v>6004.8643767658941</v>
      </c>
      <c r="E94" s="36">
        <f>GV!C10*MI!E95</f>
        <v>35492.999513659699</v>
      </c>
      <c r="F94" s="36">
        <f>GV!D10*MI!F95</f>
        <v>3834.7424399837601</v>
      </c>
      <c r="G94" s="36">
        <f>GV!E10*MI!G95</f>
        <v>19887.744405602713</v>
      </c>
      <c r="H94" s="36">
        <f>GV!F10*MI!H95</f>
        <v>2398.8514948885731</v>
      </c>
      <c r="I94" s="36">
        <f>GV!G10*MI!I95</f>
        <v>0</v>
      </c>
      <c r="J94" s="40">
        <f t="shared" si="118"/>
        <v>67619.202230900642</v>
      </c>
    </row>
    <row r="95" spans="1:10" x14ac:dyDescent="0.45">
      <c r="A95" s="80"/>
      <c r="B95" s="79" t="s">
        <v>13</v>
      </c>
      <c r="C95" s="11" t="s">
        <v>13</v>
      </c>
      <c r="D95" s="32">
        <f t="shared" ref="D95" si="132">SUM(D96:D98)</f>
        <v>757.00024277547561</v>
      </c>
      <c r="E95" s="37">
        <f t="shared" ref="E95" si="133">SUM(E96:E98)</f>
        <v>9489.7091859443153</v>
      </c>
      <c r="F95" s="37">
        <f t="shared" ref="F95" si="134">SUM(F96:F98)</f>
        <v>2301.7415681173616</v>
      </c>
      <c r="G95" s="37">
        <f t="shared" ref="G95" si="135">SUM(G96:G98)</f>
        <v>0</v>
      </c>
      <c r="H95" s="37">
        <f t="shared" ref="H95" si="136">SUM(H96:H98)</f>
        <v>3185.5882887895227</v>
      </c>
      <c r="I95" s="37">
        <f t="shared" ref="I95" si="137">SUM(I96:I98)</f>
        <v>12245.821570018927</v>
      </c>
      <c r="J95" s="41">
        <f t="shared" si="118"/>
        <v>27979.860855645602</v>
      </c>
    </row>
    <row r="96" spans="1:10" x14ac:dyDescent="0.45">
      <c r="A96" s="80"/>
      <c r="B96" s="79"/>
      <c r="C96" s="12" t="s">
        <v>9</v>
      </c>
      <c r="D96" s="33">
        <f>GV!B12*MI!D97</f>
        <v>0</v>
      </c>
      <c r="E96" s="34">
        <f>GV!C12*MI!E97</f>
        <v>1030.2332874161893</v>
      </c>
      <c r="F96" s="34">
        <f>GV!D12*MI!F97</f>
        <v>1295.8541047262538</v>
      </c>
      <c r="G96" s="34">
        <f>GV!E12*MI!G97</f>
        <v>0</v>
      </c>
      <c r="H96" s="34">
        <f>GV!F12*MI!H97</f>
        <v>0</v>
      </c>
      <c r="I96" s="34">
        <f>GV!G12*MI!I97</f>
        <v>161.10673266885945</v>
      </c>
      <c r="J96" s="39">
        <f t="shared" si="118"/>
        <v>2487.1941248113026</v>
      </c>
    </row>
    <row r="97" spans="1:10" x14ac:dyDescent="0.45">
      <c r="A97" s="80"/>
      <c r="B97" s="79"/>
      <c r="C97" s="12" t="s">
        <v>10</v>
      </c>
      <c r="D97" s="33">
        <f>GV!B13*MI!D98</f>
        <v>0</v>
      </c>
      <c r="E97" s="34">
        <f>GV!C13*MI!E98</f>
        <v>1084.1506362940879</v>
      </c>
      <c r="F97" s="34">
        <f>GV!D13*MI!F98</f>
        <v>1005.8874633911079</v>
      </c>
      <c r="G97" s="34">
        <f>GV!E13*MI!G98</f>
        <v>0</v>
      </c>
      <c r="H97" s="34">
        <f>GV!F13*MI!H98</f>
        <v>3185.5882887895227</v>
      </c>
      <c r="I97" s="34">
        <f>GV!G13*MI!I98</f>
        <v>0</v>
      </c>
      <c r="J97" s="39">
        <f t="shared" si="118"/>
        <v>5275.6263884747186</v>
      </c>
    </row>
    <row r="98" spans="1:10" ht="14.65" thickBot="1" x14ac:dyDescent="0.5">
      <c r="A98" s="80"/>
      <c r="B98" s="79"/>
      <c r="C98" s="13" t="s">
        <v>20</v>
      </c>
      <c r="D98" s="35">
        <f>GV!B14*MI!D99</f>
        <v>757.00024277547561</v>
      </c>
      <c r="E98" s="36">
        <f>GV!C14*MI!E99</f>
        <v>7375.3252622340378</v>
      </c>
      <c r="F98" s="36">
        <f>GV!D14*MI!F99</f>
        <v>0</v>
      </c>
      <c r="G98" s="36">
        <f>GV!E14*MI!G99</f>
        <v>0</v>
      </c>
      <c r="H98" s="36">
        <f>GV!F14*MI!H99</f>
        <v>0</v>
      </c>
      <c r="I98" s="36">
        <f>GV!G14*MI!I99</f>
        <v>12084.714837350068</v>
      </c>
      <c r="J98" s="40">
        <f t="shared" si="118"/>
        <v>20217.040342359582</v>
      </c>
    </row>
    <row r="99" spans="1:10" x14ac:dyDescent="0.45">
      <c r="A99" s="80"/>
      <c r="B99" s="79" t="s">
        <v>14</v>
      </c>
      <c r="C99" s="11" t="s">
        <v>14</v>
      </c>
      <c r="D99" s="32">
        <f t="shared" ref="D99" si="138">SUM(D100:D102)</f>
        <v>142.18174479175258</v>
      </c>
      <c r="E99" s="37">
        <f t="shared" ref="E99" si="139">SUM(E100:E102)</f>
        <v>1656.2557533764855</v>
      </c>
      <c r="F99" s="37">
        <f t="shared" ref="F99" si="140">SUM(F100:F102)</f>
        <v>207.29311022117813</v>
      </c>
      <c r="G99" s="37">
        <f t="shared" ref="G99" si="141">SUM(G100:G102)</f>
        <v>0</v>
      </c>
      <c r="H99" s="37">
        <f t="shared" ref="H99" si="142">SUM(H100:H102)</f>
        <v>370.26459705128406</v>
      </c>
      <c r="I99" s="37">
        <f t="shared" ref="I99" si="143">SUM(I100:I102)</f>
        <v>0</v>
      </c>
      <c r="J99" s="41">
        <f t="shared" si="118"/>
        <v>2375.9952054407004</v>
      </c>
    </row>
    <row r="100" spans="1:10" x14ac:dyDescent="0.45">
      <c r="A100" s="80"/>
      <c r="B100" s="79"/>
      <c r="C100" s="12" t="s">
        <v>9</v>
      </c>
      <c r="D100" s="33">
        <f>GV!B16*MI!D101</f>
        <v>0</v>
      </c>
      <c r="E100" s="34">
        <f>GV!C16*MI!E101</f>
        <v>0</v>
      </c>
      <c r="F100" s="34">
        <f>GV!D16*MI!F101</f>
        <v>0</v>
      </c>
      <c r="G100" s="34">
        <f>GV!E16*MI!G101</f>
        <v>0</v>
      </c>
      <c r="H100" s="34">
        <f>GV!F16*MI!H101</f>
        <v>370.26459705128406</v>
      </c>
      <c r="I100" s="34">
        <f>GV!G16*MI!I101</f>
        <v>0</v>
      </c>
      <c r="J100" s="39">
        <f t="shared" si="118"/>
        <v>370.26459705128406</v>
      </c>
    </row>
    <row r="101" spans="1:10" x14ac:dyDescent="0.45">
      <c r="A101" s="80"/>
      <c r="B101" s="79"/>
      <c r="C101" s="12" t="s">
        <v>10</v>
      </c>
      <c r="D101" s="33">
        <f>GV!B17*MI!D102</f>
        <v>0</v>
      </c>
      <c r="E101" s="34">
        <f>GV!C17*MI!E102</f>
        <v>1656.2557533764855</v>
      </c>
      <c r="F101" s="34">
        <f>GV!D17*MI!F102</f>
        <v>207.29311022117813</v>
      </c>
      <c r="G101" s="34">
        <f>GV!E17*MI!G102</f>
        <v>0</v>
      </c>
      <c r="H101" s="34">
        <f>GV!F17*MI!H102</f>
        <v>0</v>
      </c>
      <c r="I101" s="34">
        <f>GV!G17*MI!I102</f>
        <v>0</v>
      </c>
      <c r="J101" s="39">
        <f t="shared" si="118"/>
        <v>1863.5488635976635</v>
      </c>
    </row>
    <row r="102" spans="1:10" ht="14.65" thickBot="1" x14ac:dyDescent="0.5">
      <c r="A102" s="80"/>
      <c r="B102" s="79"/>
      <c r="C102" s="13" t="s">
        <v>20</v>
      </c>
      <c r="D102" s="35">
        <f>GV!B18*MI!D103</f>
        <v>142.18174479175258</v>
      </c>
      <c r="E102" s="36">
        <f>GV!C18*MI!E103</f>
        <v>0</v>
      </c>
      <c r="F102" s="36">
        <f>GV!D18*MI!F103</f>
        <v>0</v>
      </c>
      <c r="G102" s="36">
        <f>GV!E18*MI!G103</f>
        <v>0</v>
      </c>
      <c r="H102" s="36">
        <f>GV!F18*MI!H103</f>
        <v>0</v>
      </c>
      <c r="I102" s="36">
        <f>GV!G18*MI!I103</f>
        <v>0</v>
      </c>
      <c r="J102" s="40">
        <f t="shared" si="118"/>
        <v>142.18174479175258</v>
      </c>
    </row>
    <row r="103" spans="1:10" ht="14.65" thickBot="1" x14ac:dyDescent="0.5">
      <c r="A103" s="80"/>
      <c r="B103" s="30" t="s">
        <v>7</v>
      </c>
      <c r="C103" s="28" t="s">
        <v>7</v>
      </c>
      <c r="D103" s="43">
        <f t="shared" ref="D103:I103" si="144">D87+D91+D95+D99</f>
        <v>40360.187914832866</v>
      </c>
      <c r="E103" s="44">
        <f t="shared" si="144"/>
        <v>74631.423523822508</v>
      </c>
      <c r="F103" s="44">
        <f t="shared" si="144"/>
        <v>16343.741181852411</v>
      </c>
      <c r="G103" s="44">
        <f t="shared" si="144"/>
        <v>34846.102701362601</v>
      </c>
      <c r="H103" s="44">
        <f t="shared" si="144"/>
        <v>23737.734166717659</v>
      </c>
      <c r="I103" s="44">
        <f t="shared" si="144"/>
        <v>20844.076582097965</v>
      </c>
      <c r="J103" s="42">
        <f t="shared" si="118"/>
        <v>210763.26607068602</v>
      </c>
    </row>
    <row r="104" spans="1:10" x14ac:dyDescent="0.45">
      <c r="A104" s="80" t="s">
        <v>25</v>
      </c>
      <c r="B104" s="79" t="s">
        <v>1</v>
      </c>
      <c r="C104" s="11" t="s">
        <v>8</v>
      </c>
      <c r="D104" s="32">
        <f t="shared" ref="D104" si="145">SUM(D105:D107)</f>
        <v>94209.92789733877</v>
      </c>
      <c r="E104" s="32">
        <f t="shared" ref="E104" si="146">SUM(E105:E107)</f>
        <v>1113.2461372714633</v>
      </c>
      <c r="F104" s="32">
        <f t="shared" ref="F104" si="147">SUM(F105:F107)</f>
        <v>399.23123555089967</v>
      </c>
      <c r="G104" s="32">
        <f t="shared" ref="G104" si="148">SUM(G105:G107)</f>
        <v>1655.0403018749091</v>
      </c>
      <c r="H104" s="32">
        <f t="shared" ref="H104" si="149">SUM(H105:H107)</f>
        <v>4642.7528647903273</v>
      </c>
      <c r="I104" s="32">
        <f t="shared" ref="I104" si="150">SUM(I105:I107)</f>
        <v>3060.8965953659044</v>
      </c>
      <c r="J104" s="38">
        <f t="shared" si="118"/>
        <v>105081.09503219227</v>
      </c>
    </row>
    <row r="105" spans="1:10" ht="14.25" customHeight="1" x14ac:dyDescent="0.45">
      <c r="A105" s="80"/>
      <c r="B105" s="79"/>
      <c r="C105" s="12" t="s">
        <v>9</v>
      </c>
      <c r="D105" s="33">
        <f>GV!B4*MI!D106</f>
        <v>11759.117212473351</v>
      </c>
      <c r="E105" s="34">
        <f>GV!C4*MI!E106</f>
        <v>161.20218694979749</v>
      </c>
      <c r="F105" s="34">
        <f>GV!D4*MI!F106</f>
        <v>0</v>
      </c>
      <c r="G105" s="34">
        <f>GV!E4*MI!G106</f>
        <v>439.2023568641527</v>
      </c>
      <c r="H105" s="34">
        <f>GV!F4*MI!H106</f>
        <v>224.73520575757001</v>
      </c>
      <c r="I105" s="34">
        <f>GV!G4*MI!I106</f>
        <v>308.90503991135233</v>
      </c>
      <c r="J105" s="39">
        <f t="shared" si="118"/>
        <v>12893.162001956223</v>
      </c>
    </row>
    <row r="106" spans="1:10" x14ac:dyDescent="0.45">
      <c r="A106" s="80"/>
      <c r="B106" s="79"/>
      <c r="C106" s="12" t="s">
        <v>10</v>
      </c>
      <c r="D106" s="33">
        <f>GV!B5*MI!D107</f>
        <v>13063.909702369514</v>
      </c>
      <c r="E106" s="34">
        <f>GV!C5*MI!E107</f>
        <v>289.15587887885027</v>
      </c>
      <c r="F106" s="34">
        <f>GV!D5*MI!F107</f>
        <v>399.23123555089967</v>
      </c>
      <c r="G106" s="34">
        <f>GV!E5*MI!G107</f>
        <v>1215.8379450107564</v>
      </c>
      <c r="H106" s="34">
        <f>GV!F5*MI!H107</f>
        <v>2773.7762147971375</v>
      </c>
      <c r="I106" s="34">
        <f>GV!G5*MI!I107</f>
        <v>2751.9915554545519</v>
      </c>
      <c r="J106" s="39">
        <f t="shared" si="118"/>
        <v>20493.902532061711</v>
      </c>
    </row>
    <row r="107" spans="1:10" ht="14.65" thickBot="1" x14ac:dyDescent="0.5">
      <c r="A107" s="80"/>
      <c r="B107" s="79"/>
      <c r="C107" s="13" t="s">
        <v>20</v>
      </c>
      <c r="D107" s="35">
        <f>GV!B6*MI!D108</f>
        <v>69386.900982495907</v>
      </c>
      <c r="E107" s="36">
        <f>GV!C6*MI!E108</f>
        <v>662.88807144281554</v>
      </c>
      <c r="F107" s="36">
        <f>GV!D6*MI!F108</f>
        <v>0</v>
      </c>
      <c r="G107" s="36">
        <f>GV!E6*MI!G108</f>
        <v>0</v>
      </c>
      <c r="H107" s="36">
        <f>GV!F6*MI!H108</f>
        <v>1644.2414442356203</v>
      </c>
      <c r="I107" s="36">
        <f>GV!G6*MI!I108</f>
        <v>0</v>
      </c>
      <c r="J107" s="40">
        <f t="shared" si="118"/>
        <v>71694.030498174339</v>
      </c>
    </row>
    <row r="108" spans="1:10" x14ac:dyDescent="0.45">
      <c r="A108" s="80"/>
      <c r="B108" s="79" t="s">
        <v>12</v>
      </c>
      <c r="C108" s="11" t="s">
        <v>12</v>
      </c>
      <c r="D108" s="32">
        <f t="shared" ref="D108" si="151">SUM(D109:D111)</f>
        <v>16403.896173407215</v>
      </c>
      <c r="E108" s="37">
        <f t="shared" ref="E108" si="152">SUM(E109:E111)</f>
        <v>27941.088861078151</v>
      </c>
      <c r="F108" s="37">
        <f t="shared" ref="F108" si="153">SUM(F109:F111)</f>
        <v>3456.5553136267285</v>
      </c>
      <c r="G108" s="37">
        <f t="shared" ref="G108" si="154">SUM(G109:G111)</f>
        <v>15553.058998182678</v>
      </c>
      <c r="H108" s="37">
        <f t="shared" ref="H108" si="155">SUM(H109:H111)</f>
        <v>20331.848411977575</v>
      </c>
      <c r="I108" s="37">
        <f t="shared" ref="I108" si="156">SUM(I109:I111)</f>
        <v>14121.896454653495</v>
      </c>
      <c r="J108" s="41">
        <f t="shared" si="118"/>
        <v>97808.344212925847</v>
      </c>
    </row>
    <row r="109" spans="1:10" ht="14.25" customHeight="1" x14ac:dyDescent="0.45">
      <c r="A109" s="80"/>
      <c r="B109" s="79"/>
      <c r="C109" s="12" t="s">
        <v>9</v>
      </c>
      <c r="D109" s="33">
        <f>GV!B8*MI!D110</f>
        <v>702.57835880044649</v>
      </c>
      <c r="E109" s="34">
        <f>GV!C8*MI!E110</f>
        <v>2278.0159464009057</v>
      </c>
      <c r="F109" s="34">
        <f>GV!D8*MI!F110</f>
        <v>0</v>
      </c>
      <c r="G109" s="34">
        <f>GV!E8*MI!G110</f>
        <v>3665.6258862352352</v>
      </c>
      <c r="H109" s="34">
        <f>GV!F8*MI!H110</f>
        <v>2778.7368150344041</v>
      </c>
      <c r="I109" s="34">
        <f>GV!G8*MI!I110</f>
        <v>5663.7484950678408</v>
      </c>
      <c r="J109" s="39">
        <f t="shared" si="118"/>
        <v>15088.705501538832</v>
      </c>
    </row>
    <row r="110" spans="1:10" x14ac:dyDescent="0.45">
      <c r="A110" s="80"/>
      <c r="B110" s="79"/>
      <c r="C110" s="12" t="s">
        <v>10</v>
      </c>
      <c r="D110" s="33">
        <f>GV!B9*MI!D111</f>
        <v>2168.930384862218</v>
      </c>
      <c r="E110" s="34">
        <f>GV!C9*MI!E111</f>
        <v>13150.003920103583</v>
      </c>
      <c r="F110" s="34">
        <f>GV!D9*MI!F111</f>
        <v>0</v>
      </c>
      <c r="G110" s="34">
        <f>GV!E9*MI!G111</f>
        <v>5960.8393571339921</v>
      </c>
      <c r="H110" s="34">
        <f>GV!F9*MI!H111</f>
        <v>8596.2928510421734</v>
      </c>
      <c r="I110" s="34">
        <f>GV!G9*MI!I111</f>
        <v>5013.2220117297848</v>
      </c>
      <c r="J110" s="39">
        <f t="shared" si="118"/>
        <v>34889.28852487175</v>
      </c>
    </row>
    <row r="111" spans="1:10" ht="14.65" thickBot="1" x14ac:dyDescent="0.5">
      <c r="A111" s="80"/>
      <c r="B111" s="79"/>
      <c r="C111" s="13" t="s">
        <v>20</v>
      </c>
      <c r="D111" s="35">
        <f>GV!B10*MI!D112</f>
        <v>13532.387429744549</v>
      </c>
      <c r="E111" s="36">
        <f>GV!C10*MI!E112</f>
        <v>12513.068994573663</v>
      </c>
      <c r="F111" s="36">
        <f>GV!D10*MI!F112</f>
        <v>3456.5553136267285</v>
      </c>
      <c r="G111" s="36">
        <f>GV!E10*MI!G112</f>
        <v>5926.5937548134498</v>
      </c>
      <c r="H111" s="36">
        <f>GV!F10*MI!H112</f>
        <v>8956.8187459009987</v>
      </c>
      <c r="I111" s="36">
        <f>GV!G10*MI!I112</f>
        <v>3444.9259478558702</v>
      </c>
      <c r="J111" s="40">
        <f t="shared" si="118"/>
        <v>47830.350186515258</v>
      </c>
    </row>
    <row r="112" spans="1:10" x14ac:dyDescent="0.45">
      <c r="A112" s="80"/>
      <c r="B112" s="79" t="s">
        <v>13</v>
      </c>
      <c r="C112" s="11" t="s">
        <v>13</v>
      </c>
      <c r="D112" s="32">
        <f t="shared" ref="D112" si="157">SUM(D113:D115)</f>
        <v>1137.9802390488198</v>
      </c>
      <c r="E112" s="37">
        <f t="shared" ref="E112" si="158">SUM(E113:E115)</f>
        <v>4878.2440778476139</v>
      </c>
      <c r="F112" s="37">
        <f t="shared" ref="F112" si="159">SUM(F113:F115)</f>
        <v>566.08952212522365</v>
      </c>
      <c r="G112" s="37">
        <f t="shared" ref="G112" si="160">SUM(G113:G115)</f>
        <v>4886.648807021139</v>
      </c>
      <c r="H112" s="37">
        <f t="shared" ref="H112" si="161">SUM(H113:H115)</f>
        <v>28434.245651432553</v>
      </c>
      <c r="I112" s="37">
        <f t="shared" ref="I112" si="162">SUM(I113:I115)</f>
        <v>7419.6785430843311</v>
      </c>
      <c r="J112" s="41">
        <f t="shared" si="118"/>
        <v>47322.88684055968</v>
      </c>
    </row>
    <row r="113" spans="1:10" x14ac:dyDescent="0.45">
      <c r="A113" s="80"/>
      <c r="B113" s="79"/>
      <c r="C113" s="12" t="s">
        <v>9</v>
      </c>
      <c r="D113" s="33">
        <f>GV!B12*MI!D114</f>
        <v>0</v>
      </c>
      <c r="E113" s="34">
        <f>GV!C12*MI!E114</f>
        <v>453.60892697225603</v>
      </c>
      <c r="F113" s="34">
        <f>GV!D12*MI!F114</f>
        <v>0</v>
      </c>
      <c r="G113" s="34">
        <f>GV!E12*MI!G114</f>
        <v>1231.3027457009352</v>
      </c>
      <c r="H113" s="34">
        <f>GV!F12*MI!H114</f>
        <v>1600.9182990709091</v>
      </c>
      <c r="I113" s="34">
        <f>GV!G12*MI!I114</f>
        <v>1591.793366834559</v>
      </c>
      <c r="J113" s="39">
        <f t="shared" si="118"/>
        <v>4877.62333857866</v>
      </c>
    </row>
    <row r="114" spans="1:10" x14ac:dyDescent="0.45">
      <c r="A114" s="80"/>
      <c r="B114" s="79"/>
      <c r="C114" s="12" t="s">
        <v>10</v>
      </c>
      <c r="D114" s="33">
        <f>GV!B13*MI!D115</f>
        <v>921.69445539868389</v>
      </c>
      <c r="E114" s="34">
        <f>GV!C13*MI!E115</f>
        <v>2901.2022844039689</v>
      </c>
      <c r="F114" s="34">
        <f>GV!D13*MI!F115</f>
        <v>566.08952212522365</v>
      </c>
      <c r="G114" s="34">
        <f>GV!E13*MI!G115</f>
        <v>0</v>
      </c>
      <c r="H114" s="34">
        <f>GV!F13*MI!H115</f>
        <v>5408.7837623048445</v>
      </c>
      <c r="I114" s="34">
        <f>GV!G13*MI!I115</f>
        <v>1040.6684446873735</v>
      </c>
      <c r="J114" s="39">
        <f t="shared" si="118"/>
        <v>10838.438468920094</v>
      </c>
    </row>
    <row r="115" spans="1:10" ht="14.65" thickBot="1" x14ac:dyDescent="0.5">
      <c r="A115" s="80"/>
      <c r="B115" s="79"/>
      <c r="C115" s="13" t="s">
        <v>20</v>
      </c>
      <c r="D115" s="35">
        <f>GV!B14*MI!D116</f>
        <v>216.28578365013584</v>
      </c>
      <c r="E115" s="36">
        <f>GV!C14*MI!E116</f>
        <v>1523.4328664713887</v>
      </c>
      <c r="F115" s="36">
        <f>GV!D14*MI!F116</f>
        <v>0</v>
      </c>
      <c r="G115" s="36">
        <f>GV!E14*MI!G116</f>
        <v>3655.3460613202037</v>
      </c>
      <c r="H115" s="36">
        <f>GV!F14*MI!H116</f>
        <v>21424.543590056797</v>
      </c>
      <c r="I115" s="36">
        <f>GV!G14*MI!I116</f>
        <v>4787.2167315623983</v>
      </c>
      <c r="J115" s="40">
        <f t="shared" si="118"/>
        <v>31606.825033060926</v>
      </c>
    </row>
    <row r="116" spans="1:10" x14ac:dyDescent="0.45">
      <c r="A116" s="80"/>
      <c r="B116" s="79" t="s">
        <v>14</v>
      </c>
      <c r="C116" s="11" t="s">
        <v>14</v>
      </c>
      <c r="D116" s="32">
        <f t="shared" ref="D116" si="163">SUM(D117:D119)</f>
        <v>1344.9628842368929</v>
      </c>
      <c r="E116" s="37">
        <f t="shared" ref="E116" si="164">SUM(E117:E119)</f>
        <v>801.8441369219978</v>
      </c>
      <c r="F116" s="37">
        <f t="shared" ref="F116" si="165">SUM(F117:F119)</f>
        <v>237.76270245692322</v>
      </c>
      <c r="G116" s="37">
        <f t="shared" ref="G116" si="166">SUM(G117:G119)</f>
        <v>14171.81489261816</v>
      </c>
      <c r="H116" s="37">
        <f t="shared" ref="H116" si="167">SUM(H117:H119)</f>
        <v>3553.1007221371456</v>
      </c>
      <c r="I116" s="37">
        <f t="shared" ref="I116" si="168">SUM(I117:I119)</f>
        <v>3385.4343189532583</v>
      </c>
      <c r="J116" s="41">
        <f t="shared" si="118"/>
        <v>23494.919657324383</v>
      </c>
    </row>
    <row r="117" spans="1:10" x14ac:dyDescent="0.45">
      <c r="A117" s="80"/>
      <c r="B117" s="79"/>
      <c r="C117" s="12" t="s">
        <v>9</v>
      </c>
      <c r="D117" s="33">
        <f>GV!B16*MI!D118</f>
        <v>0</v>
      </c>
      <c r="E117" s="34">
        <f>GV!C16*MI!E118</f>
        <v>0</v>
      </c>
      <c r="F117" s="34">
        <f>GV!D16*MI!F118</f>
        <v>237.76270245692322</v>
      </c>
      <c r="G117" s="34">
        <f>GV!E16*MI!G118</f>
        <v>466.12053924901562</v>
      </c>
      <c r="H117" s="34">
        <f>GV!F16*MI!H118</f>
        <v>0</v>
      </c>
      <c r="I117" s="34">
        <f>GV!G16*MI!I118</f>
        <v>279.59426702477521</v>
      </c>
      <c r="J117" s="39">
        <f t="shared" si="118"/>
        <v>983.47750873071413</v>
      </c>
    </row>
    <row r="118" spans="1:10" x14ac:dyDescent="0.45">
      <c r="A118" s="80"/>
      <c r="B118" s="79"/>
      <c r="C118" s="12" t="s">
        <v>10</v>
      </c>
      <c r="D118" s="33">
        <f>GV!B17*MI!D119</f>
        <v>1139.2647549669034</v>
      </c>
      <c r="E118" s="34">
        <f>GV!C17*MI!E119</f>
        <v>0</v>
      </c>
      <c r="F118" s="34">
        <f>GV!D17*MI!F119</f>
        <v>0</v>
      </c>
      <c r="G118" s="34">
        <f>GV!E17*MI!G119</f>
        <v>4198.0922256066815</v>
      </c>
      <c r="H118" s="34">
        <f>GV!F17*MI!H119</f>
        <v>1985.3366035082699</v>
      </c>
      <c r="I118" s="34">
        <f>GV!G17*MI!I119</f>
        <v>1197.5293622107097</v>
      </c>
      <c r="J118" s="39">
        <f t="shared" si="118"/>
        <v>8520.2229462925643</v>
      </c>
    </row>
    <row r="119" spans="1:10" ht="14.65" thickBot="1" x14ac:dyDescent="0.5">
      <c r="A119" s="80"/>
      <c r="B119" s="79"/>
      <c r="C119" s="13" t="s">
        <v>20</v>
      </c>
      <c r="D119" s="35">
        <f>GV!B18*MI!D120</f>
        <v>205.69812926998941</v>
      </c>
      <c r="E119" s="36">
        <f>GV!C18*MI!E120</f>
        <v>801.8441369219978</v>
      </c>
      <c r="F119" s="36">
        <f>GV!D18*MI!F120</f>
        <v>0</v>
      </c>
      <c r="G119" s="36">
        <f>GV!E18*MI!G120</f>
        <v>9507.6021277624623</v>
      </c>
      <c r="H119" s="36">
        <f>GV!F18*MI!H120</f>
        <v>1567.7641186288754</v>
      </c>
      <c r="I119" s="36">
        <f>GV!G18*MI!I120</f>
        <v>1908.3106897177736</v>
      </c>
      <c r="J119" s="40">
        <f t="shared" si="118"/>
        <v>13991.219202301098</v>
      </c>
    </row>
    <row r="120" spans="1:10" ht="14.65" thickBot="1" x14ac:dyDescent="0.5">
      <c r="A120" s="80"/>
      <c r="B120" s="30" t="s">
        <v>7</v>
      </c>
      <c r="C120" s="28" t="s">
        <v>7</v>
      </c>
      <c r="D120" s="43">
        <f t="shared" ref="D120:I120" si="169">D104+D108+D112+D116</f>
        <v>113096.76719403171</v>
      </c>
      <c r="E120" s="44">
        <f t="shared" si="169"/>
        <v>34734.423213119226</v>
      </c>
      <c r="F120" s="44">
        <f t="shared" si="169"/>
        <v>4659.6387737597752</v>
      </c>
      <c r="G120" s="44">
        <f t="shared" si="169"/>
        <v>36266.562999696886</v>
      </c>
      <c r="H120" s="44">
        <f t="shared" si="169"/>
        <v>56961.947650337599</v>
      </c>
      <c r="I120" s="44">
        <f t="shared" si="169"/>
        <v>27987.905912056987</v>
      </c>
      <c r="J120" s="42">
        <f t="shared" si="118"/>
        <v>273707.24574300216</v>
      </c>
    </row>
    <row r="121" spans="1:10" x14ac:dyDescent="0.45">
      <c r="A121" s="80" t="s">
        <v>26</v>
      </c>
      <c r="B121" s="79" t="s">
        <v>1</v>
      </c>
      <c r="C121" s="11" t="s">
        <v>8</v>
      </c>
      <c r="D121" s="32">
        <f t="shared" ref="D121" si="170">SUM(D122:D124)</f>
        <v>631411.47385162045</v>
      </c>
      <c r="E121" s="32">
        <f t="shared" ref="E121" si="171">SUM(E122:E124)</f>
        <v>11150.424236648874</v>
      </c>
      <c r="F121" s="32">
        <f t="shared" ref="F121" si="172">SUM(F122:F124)</f>
        <v>11144.190551134303</v>
      </c>
      <c r="G121" s="32">
        <f t="shared" ref="G121" si="173">SUM(G122:G124)</f>
        <v>42318.333102146949</v>
      </c>
      <c r="H121" s="32">
        <f t="shared" ref="H121" si="174">SUM(H122:H124)</f>
        <v>33231.994182902934</v>
      </c>
      <c r="I121" s="32">
        <f t="shared" ref="I121" si="175">SUM(I122:I124)</f>
        <v>23237.051631542854</v>
      </c>
      <c r="J121" s="38">
        <f t="shared" si="118"/>
        <v>752493.46755599638</v>
      </c>
    </row>
    <row r="122" spans="1:10" ht="14.25" customHeight="1" x14ac:dyDescent="0.45">
      <c r="A122" s="80"/>
      <c r="B122" s="79"/>
      <c r="C122" s="12" t="s">
        <v>9</v>
      </c>
      <c r="D122" s="33">
        <f>GV!B4*MI!D123</f>
        <v>112227.91916750367</v>
      </c>
      <c r="E122" s="34">
        <f>GV!C4*MI!E123</f>
        <v>177.00122331214678</v>
      </c>
      <c r="F122" s="34">
        <f>GV!D4*MI!F123</f>
        <v>3790.9967737777743</v>
      </c>
      <c r="G122" s="34">
        <f>GV!E4*MI!G123</f>
        <v>2291.1555762020744</v>
      </c>
      <c r="H122" s="34">
        <f>GV!F4*MI!H123</f>
        <v>4507.7071164488498</v>
      </c>
      <c r="I122" s="34">
        <f>GV!G4*MI!I123</f>
        <v>0</v>
      </c>
      <c r="J122" s="39">
        <f t="shared" si="118"/>
        <v>122994.77985724452</v>
      </c>
    </row>
    <row r="123" spans="1:10" x14ac:dyDescent="0.45">
      <c r="A123" s="80"/>
      <c r="B123" s="79"/>
      <c r="C123" s="12" t="s">
        <v>10</v>
      </c>
      <c r="D123" s="33">
        <f>GV!B5*MI!D124</f>
        <v>158052.76946817522</v>
      </c>
      <c r="E123" s="34">
        <f>GV!C5*MI!E124</f>
        <v>6373.5014149798926</v>
      </c>
      <c r="F123" s="34">
        <f>GV!D5*MI!F124</f>
        <v>1790.1903169650716</v>
      </c>
      <c r="G123" s="34">
        <f>GV!E5*MI!G124</f>
        <v>29500.334666799648</v>
      </c>
      <c r="H123" s="34">
        <f>GV!F5*MI!H124</f>
        <v>15845.330150067879</v>
      </c>
      <c r="I123" s="34">
        <f>GV!G5*MI!I124</f>
        <v>11483.079258756075</v>
      </c>
      <c r="J123" s="39">
        <f t="shared" si="118"/>
        <v>223045.20527574379</v>
      </c>
    </row>
    <row r="124" spans="1:10" ht="14.65" thickBot="1" x14ac:dyDescent="0.5">
      <c r="A124" s="80"/>
      <c r="B124" s="79"/>
      <c r="C124" s="13" t="s">
        <v>20</v>
      </c>
      <c r="D124" s="35">
        <f>GV!B6*MI!D125</f>
        <v>361130.78521594161</v>
      </c>
      <c r="E124" s="36">
        <f>GV!C6*MI!E125</f>
        <v>4599.9215983568347</v>
      </c>
      <c r="F124" s="36">
        <f>GV!D6*MI!F125</f>
        <v>5563.0034603914582</v>
      </c>
      <c r="G124" s="36">
        <f>GV!E6*MI!G125</f>
        <v>10526.842859145228</v>
      </c>
      <c r="H124" s="36">
        <f>GV!F6*MI!H125</f>
        <v>12878.956916386205</v>
      </c>
      <c r="I124" s="36">
        <f>GV!G6*MI!I125</f>
        <v>11753.97237278678</v>
      </c>
      <c r="J124" s="40">
        <f t="shared" si="118"/>
        <v>406453.48242300819</v>
      </c>
    </row>
    <row r="125" spans="1:10" x14ac:dyDescent="0.45">
      <c r="A125" s="80"/>
      <c r="B125" s="79" t="s">
        <v>12</v>
      </c>
      <c r="C125" s="11" t="s">
        <v>12</v>
      </c>
      <c r="D125" s="32">
        <f t="shared" ref="D125" si="176">SUM(D126:D128)</f>
        <v>106415.76112139596</v>
      </c>
      <c r="E125" s="37">
        <f t="shared" ref="E125" si="177">SUM(E126:E128)</f>
        <v>791797.63956573326</v>
      </c>
      <c r="F125" s="37">
        <f t="shared" ref="F125" si="178">SUM(F126:F128)</f>
        <v>145266.15409329603</v>
      </c>
      <c r="G125" s="37">
        <f t="shared" ref="G125" si="179">SUM(G126:G128)</f>
        <v>462480.97386786883</v>
      </c>
      <c r="H125" s="37">
        <f t="shared" ref="H125" si="180">SUM(H126:H128)</f>
        <v>272580.65246109507</v>
      </c>
      <c r="I125" s="37">
        <f t="shared" ref="I125" si="181">SUM(I126:I128)</f>
        <v>154551.28185206567</v>
      </c>
      <c r="J125" s="41">
        <f t="shared" si="118"/>
        <v>1933092.4629614546</v>
      </c>
    </row>
    <row r="126" spans="1:10" ht="14.25" customHeight="1" x14ac:dyDescent="0.45">
      <c r="A126" s="80"/>
      <c r="B126" s="79"/>
      <c r="C126" s="12" t="s">
        <v>9</v>
      </c>
      <c r="D126" s="33">
        <f>GV!B8*MI!D127</f>
        <v>12016.250816557929</v>
      </c>
      <c r="E126" s="34">
        <f>GV!C8*MI!E127</f>
        <v>20488.038581538818</v>
      </c>
      <c r="F126" s="34">
        <f>GV!D8*MI!F127</f>
        <v>55874.763777377615</v>
      </c>
      <c r="G126" s="34">
        <f>GV!E8*MI!G127</f>
        <v>92674.391717373859</v>
      </c>
      <c r="H126" s="34">
        <f>GV!F8*MI!H127</f>
        <v>85587.333110795225</v>
      </c>
      <c r="I126" s="34">
        <f>GV!G8*MI!I127</f>
        <v>54954.364424801061</v>
      </c>
      <c r="J126" s="39">
        <f t="shared" si="118"/>
        <v>321595.14242844452</v>
      </c>
    </row>
    <row r="127" spans="1:10" x14ac:dyDescent="0.45">
      <c r="A127" s="80"/>
      <c r="B127" s="79"/>
      <c r="C127" s="12" t="s">
        <v>10</v>
      </c>
      <c r="D127" s="33">
        <f>GV!B9*MI!D128</f>
        <v>27866.62081662345</v>
      </c>
      <c r="E127" s="34">
        <f>GV!C9*MI!E128</f>
        <v>272327.21148404403</v>
      </c>
      <c r="F127" s="34">
        <f>GV!D9*MI!F128</f>
        <v>42570.484734832709</v>
      </c>
      <c r="G127" s="34">
        <f>GV!E9*MI!G128</f>
        <v>174323.68439847877</v>
      </c>
      <c r="H127" s="34">
        <f>GV!F9*MI!H128</f>
        <v>92553.426210792604</v>
      </c>
      <c r="I127" s="34">
        <f>GV!G9*MI!I128</f>
        <v>47502.012548326784</v>
      </c>
      <c r="J127" s="39">
        <f t="shared" si="118"/>
        <v>657143.44019309827</v>
      </c>
    </row>
    <row r="128" spans="1:10" ht="14.65" thickBot="1" x14ac:dyDescent="0.5">
      <c r="A128" s="80"/>
      <c r="B128" s="79"/>
      <c r="C128" s="13" t="s">
        <v>20</v>
      </c>
      <c r="D128" s="35">
        <f>GV!B10*MI!D129</f>
        <v>66532.889488214583</v>
      </c>
      <c r="E128" s="36">
        <f>GV!C10*MI!E129</f>
        <v>498982.38950015046</v>
      </c>
      <c r="F128" s="36">
        <f>GV!D10*MI!F129</f>
        <v>46820.905581085724</v>
      </c>
      <c r="G128" s="36">
        <f>GV!E10*MI!G129</f>
        <v>195482.8977520162</v>
      </c>
      <c r="H128" s="36">
        <f>GV!F10*MI!H129</f>
        <v>94439.893139507229</v>
      </c>
      <c r="I128" s="36">
        <f>GV!G10*MI!I129</f>
        <v>52094.904878937821</v>
      </c>
      <c r="J128" s="40">
        <f t="shared" si="118"/>
        <v>954353.88033991214</v>
      </c>
    </row>
    <row r="129" spans="1:10" x14ac:dyDescent="0.45">
      <c r="A129" s="80"/>
      <c r="B129" s="79" t="s">
        <v>13</v>
      </c>
      <c r="C129" s="11" t="s">
        <v>13</v>
      </c>
      <c r="D129" s="32">
        <f t="shared" ref="D129" si="182">SUM(D130:D132)</f>
        <v>7740.4312823464334</v>
      </c>
      <c r="E129" s="37">
        <f t="shared" ref="E129" si="183">SUM(E130:E132)</f>
        <v>117562.15705654203</v>
      </c>
      <c r="F129" s="37">
        <f t="shared" ref="F129" si="184">SUM(F130:F132)</f>
        <v>19780.776296936976</v>
      </c>
      <c r="G129" s="37">
        <f t="shared" ref="G129" si="185">SUM(G130:G132)</f>
        <v>100340.13612989135</v>
      </c>
      <c r="H129" s="37">
        <f t="shared" ref="H129" si="186">SUM(H130:H132)</f>
        <v>125660.42276014385</v>
      </c>
      <c r="I129" s="37">
        <f t="shared" ref="I129" si="187">SUM(I130:I132)</f>
        <v>99981.670005303822</v>
      </c>
      <c r="J129" s="41">
        <f t="shared" si="118"/>
        <v>471065.59353116446</v>
      </c>
    </row>
    <row r="130" spans="1:10" x14ac:dyDescent="0.45">
      <c r="A130" s="80"/>
      <c r="B130" s="79"/>
      <c r="C130" s="12" t="s">
        <v>9</v>
      </c>
      <c r="D130" s="33">
        <f>GV!B12*MI!D131</f>
        <v>1311.3093112107056</v>
      </c>
      <c r="E130" s="34">
        <f>GV!C12*MI!E131</f>
        <v>4659.8007952604485</v>
      </c>
      <c r="F130" s="34">
        <f>GV!D12*MI!F131</f>
        <v>8338.1403432799088</v>
      </c>
      <c r="G130" s="34">
        <f>GV!E12*MI!G131</f>
        <v>3883.0248489617256</v>
      </c>
      <c r="H130" s="34">
        <f>GV!F12*MI!H131</f>
        <v>8162.30849999563</v>
      </c>
      <c r="I130" s="34">
        <f>GV!G12*MI!I131</f>
        <v>6852.3051492809609</v>
      </c>
      <c r="J130" s="39">
        <f t="shared" si="118"/>
        <v>33206.888947989384</v>
      </c>
    </row>
    <row r="131" spans="1:10" x14ac:dyDescent="0.45">
      <c r="A131" s="80"/>
      <c r="B131" s="79"/>
      <c r="C131" s="12" t="s">
        <v>10</v>
      </c>
      <c r="D131" s="33">
        <f>GV!B13*MI!D132</f>
        <v>3261.5437160413508</v>
      </c>
      <c r="E131" s="34">
        <f>GV!C13*MI!E132</f>
        <v>21826.772895701488</v>
      </c>
      <c r="F131" s="34">
        <f>GV!D13*MI!F132</f>
        <v>2349.7221105891203</v>
      </c>
      <c r="G131" s="34">
        <f>GV!E13*MI!G132</f>
        <v>43004.470592090482</v>
      </c>
      <c r="H131" s="34">
        <f>GV!F13*MI!H132</f>
        <v>28472.100224830949</v>
      </c>
      <c r="I131" s="34">
        <f>GV!G13*MI!I132</f>
        <v>6611.981032316251</v>
      </c>
      <c r="J131" s="39">
        <f t="shared" si="118"/>
        <v>105526.59057156964</v>
      </c>
    </row>
    <row r="132" spans="1:10" ht="14.65" thickBot="1" x14ac:dyDescent="0.5">
      <c r="A132" s="80"/>
      <c r="B132" s="79"/>
      <c r="C132" s="13" t="s">
        <v>20</v>
      </c>
      <c r="D132" s="35">
        <f>GV!B14*MI!D133</f>
        <v>3167.5782550943763</v>
      </c>
      <c r="E132" s="36">
        <f>GV!C14*MI!E133</f>
        <v>91075.583365580082</v>
      </c>
      <c r="F132" s="36">
        <f>GV!D14*MI!F133</f>
        <v>9092.9138430679468</v>
      </c>
      <c r="G132" s="36">
        <f>GV!E14*MI!G133</f>
        <v>53452.640688839158</v>
      </c>
      <c r="H132" s="36">
        <f>GV!F14*MI!H133</f>
        <v>89026.014035317261</v>
      </c>
      <c r="I132" s="36">
        <f>GV!G14*MI!I133</f>
        <v>86517.383823706608</v>
      </c>
      <c r="J132" s="40">
        <f t="shared" si="118"/>
        <v>332332.11401160544</v>
      </c>
    </row>
    <row r="133" spans="1:10" x14ac:dyDescent="0.45">
      <c r="A133" s="80"/>
      <c r="B133" s="79" t="s">
        <v>14</v>
      </c>
      <c r="C133" s="11" t="s">
        <v>14</v>
      </c>
      <c r="D133" s="32">
        <f t="shared" ref="D133" si="188">SUM(D134:D136)</f>
        <v>4073.7246440939143</v>
      </c>
      <c r="E133" s="37">
        <f t="shared" ref="E133" si="189">SUM(E134:E136)</f>
        <v>29053.937714816824</v>
      </c>
      <c r="F133" s="37">
        <f t="shared" ref="F133" si="190">SUM(F134:F136)</f>
        <v>6453.332165968809</v>
      </c>
      <c r="G133" s="37">
        <f t="shared" ref="G133" si="191">SUM(G134:G136)</f>
        <v>104462.58466687167</v>
      </c>
      <c r="H133" s="37">
        <f t="shared" ref="H133" si="192">SUM(H134:H136)</f>
        <v>703.71926340156324</v>
      </c>
      <c r="I133" s="37">
        <f t="shared" ref="I133" si="193">SUM(I134:I136)</f>
        <v>10087.609398572073</v>
      </c>
      <c r="J133" s="41">
        <f t="shared" si="118"/>
        <v>154834.90785372484</v>
      </c>
    </row>
    <row r="134" spans="1:10" x14ac:dyDescent="0.45">
      <c r="A134" s="80"/>
      <c r="B134" s="79"/>
      <c r="C134" s="12" t="s">
        <v>9</v>
      </c>
      <c r="D134" s="33">
        <f>GV!B16*MI!D135</f>
        <v>0</v>
      </c>
      <c r="E134" s="34">
        <f>GV!C16*MI!E135</f>
        <v>2917.7635897538303</v>
      </c>
      <c r="F134" s="34">
        <f>GV!D16*MI!F135</f>
        <v>2946.6317825858005</v>
      </c>
      <c r="G134" s="34">
        <f>GV!E16*MI!G135</f>
        <v>6335.1484329570249</v>
      </c>
      <c r="H134" s="34">
        <f>GV!F16*MI!H135</f>
        <v>703.71926340156324</v>
      </c>
      <c r="I134" s="34">
        <f>GV!G16*MI!I135</f>
        <v>1524.7064926325011</v>
      </c>
      <c r="J134" s="39">
        <f t="shared" si="118"/>
        <v>14427.969561330719</v>
      </c>
    </row>
    <row r="135" spans="1:10" x14ac:dyDescent="0.45">
      <c r="A135" s="80"/>
      <c r="B135" s="79"/>
      <c r="C135" s="12" t="s">
        <v>10</v>
      </c>
      <c r="D135" s="33">
        <f>GV!B17*MI!D136</f>
        <v>3506.5446194211841</v>
      </c>
      <c r="E135" s="34">
        <f>GV!C17*MI!E136</f>
        <v>13664.109965356005</v>
      </c>
      <c r="F135" s="34">
        <f>GV!D17*MI!F136</f>
        <v>1296.5027504949305</v>
      </c>
      <c r="G135" s="34">
        <f>GV!E17*MI!G136</f>
        <v>1023.0931391059534</v>
      </c>
      <c r="H135" s="34">
        <f>GV!F17*MI!H136</f>
        <v>0</v>
      </c>
      <c r="I135" s="34">
        <f>GV!G17*MI!I136</f>
        <v>0</v>
      </c>
      <c r="J135" s="39">
        <f t="shared" si="118"/>
        <v>19490.250474378074</v>
      </c>
    </row>
    <row r="136" spans="1:10" ht="14.65" thickBot="1" x14ac:dyDescent="0.5">
      <c r="A136" s="80"/>
      <c r="B136" s="79"/>
      <c r="C136" s="13" t="s">
        <v>20</v>
      </c>
      <c r="D136" s="35">
        <f>GV!B18*MI!D137</f>
        <v>567.18002467273004</v>
      </c>
      <c r="E136" s="36">
        <f>GV!C18*MI!E137</f>
        <v>12472.064159706988</v>
      </c>
      <c r="F136" s="36">
        <f>GV!D18*MI!F137</f>
        <v>2210.1976328880783</v>
      </c>
      <c r="G136" s="36">
        <f>GV!E18*MI!G137</f>
        <v>97104.34309480869</v>
      </c>
      <c r="H136" s="36">
        <f>GV!F18*MI!H137</f>
        <v>0</v>
      </c>
      <c r="I136" s="36">
        <f>GV!G18*MI!I137</f>
        <v>8562.9029059395707</v>
      </c>
      <c r="J136" s="40">
        <f t="shared" si="118"/>
        <v>120916.68781801606</v>
      </c>
    </row>
    <row r="137" spans="1:10" ht="14.65" thickBot="1" x14ac:dyDescent="0.5">
      <c r="A137" s="80"/>
      <c r="B137" s="30" t="s">
        <v>7</v>
      </c>
      <c r="C137" s="28" t="s">
        <v>7</v>
      </c>
      <c r="D137" s="43">
        <f t="shared" ref="D137:I137" si="194">D121+D125+D129+D133</f>
        <v>749641.3908994568</v>
      </c>
      <c r="E137" s="44">
        <f t="shared" si="194"/>
        <v>949564.15857374086</v>
      </c>
      <c r="F137" s="44">
        <f t="shared" si="194"/>
        <v>182644.4531073361</v>
      </c>
      <c r="G137" s="44">
        <f t="shared" si="194"/>
        <v>709602.02776677883</v>
      </c>
      <c r="H137" s="44">
        <f t="shared" si="194"/>
        <v>432176.78866754344</v>
      </c>
      <c r="I137" s="44">
        <f t="shared" si="194"/>
        <v>287857.61288748443</v>
      </c>
      <c r="J137" s="42">
        <f t="shared" si="118"/>
        <v>3311486.4319023406</v>
      </c>
    </row>
    <row r="138" spans="1:10" x14ac:dyDescent="0.45">
      <c r="A138" s="80" t="s">
        <v>27</v>
      </c>
      <c r="B138" s="79" t="s">
        <v>1</v>
      </c>
      <c r="C138" s="11" t="s">
        <v>8</v>
      </c>
      <c r="D138" s="32">
        <f t="shared" ref="D138" si="195">SUM(D139:D141)</f>
        <v>77391.485802918396</v>
      </c>
      <c r="E138" s="32">
        <f t="shared" ref="E138" si="196">SUM(E139:E141)</f>
        <v>1845.5140671477466</v>
      </c>
      <c r="F138" s="32">
        <f t="shared" ref="F138" si="197">SUM(F139:F141)</f>
        <v>1511.605520693608</v>
      </c>
      <c r="G138" s="32">
        <f t="shared" ref="G138" si="198">SUM(G139:G141)</f>
        <v>9182.6751850634246</v>
      </c>
      <c r="H138" s="32">
        <f t="shared" ref="H138" si="199">SUM(H139:H141)</f>
        <v>5003.7014590031749</v>
      </c>
      <c r="I138" s="32">
        <f t="shared" ref="I138" si="200">SUM(I139:I141)</f>
        <v>5640.2158265517828</v>
      </c>
      <c r="J138" s="38">
        <f t="shared" si="118"/>
        <v>100575.19786137814</v>
      </c>
    </row>
    <row r="139" spans="1:10" ht="14.25" customHeight="1" x14ac:dyDescent="0.45">
      <c r="A139" s="80"/>
      <c r="B139" s="79"/>
      <c r="C139" s="12" t="s">
        <v>9</v>
      </c>
      <c r="D139" s="33">
        <f>GV!B4*MI!D140</f>
        <v>11700.705854049307</v>
      </c>
      <c r="E139" s="34">
        <f>GV!C4*MI!E140</f>
        <v>52.367948138559285</v>
      </c>
      <c r="F139" s="34">
        <f>GV!D4*MI!F140</f>
        <v>511.22706493444394</v>
      </c>
      <c r="G139" s="34">
        <f>GV!E4*MI!G140</f>
        <v>4775.5488159817451</v>
      </c>
      <c r="H139" s="34">
        <f>GV!F4*MI!H140</f>
        <v>917.61529042844643</v>
      </c>
      <c r="I139" s="34">
        <f>GV!G4*MI!I140</f>
        <v>407.75465268298512</v>
      </c>
      <c r="J139" s="39">
        <f t="shared" si="118"/>
        <v>18365.219626215487</v>
      </c>
    </row>
    <row r="140" spans="1:10" x14ac:dyDescent="0.45">
      <c r="A140" s="80"/>
      <c r="B140" s="79"/>
      <c r="C140" s="12" t="s">
        <v>10</v>
      </c>
      <c r="D140" s="33">
        <f>GV!B5*MI!D141</f>
        <v>36119.969067727056</v>
      </c>
      <c r="E140" s="34">
        <f>GV!C5*MI!E141</f>
        <v>387.64049544132325</v>
      </c>
      <c r="F140" s="34">
        <f>GV!D5*MI!F141</f>
        <v>239.93252109551005</v>
      </c>
      <c r="G140" s="34">
        <f>GV!E5*MI!G141</f>
        <v>1287.762804316442</v>
      </c>
      <c r="H140" s="34">
        <f>GV!F5*MI!H141</f>
        <v>2050.7341714409599</v>
      </c>
      <c r="I140" s="34">
        <f>GV!G5*MI!I141</f>
        <v>3127.1527125508887</v>
      </c>
      <c r="J140" s="39">
        <f t="shared" si="118"/>
        <v>43213.19177257218</v>
      </c>
    </row>
    <row r="141" spans="1:10" ht="14.65" thickBot="1" x14ac:dyDescent="0.5">
      <c r="A141" s="80"/>
      <c r="B141" s="79"/>
      <c r="C141" s="13" t="s">
        <v>20</v>
      </c>
      <c r="D141" s="35">
        <f>GV!B6*MI!D142</f>
        <v>29570.810881142028</v>
      </c>
      <c r="E141" s="36">
        <f>GV!C6*MI!E142</f>
        <v>1405.5056235678639</v>
      </c>
      <c r="F141" s="36">
        <f>GV!D6*MI!F142</f>
        <v>760.44593466365404</v>
      </c>
      <c r="G141" s="36">
        <f>GV!E6*MI!G142</f>
        <v>3119.3635647652363</v>
      </c>
      <c r="H141" s="36">
        <f>GV!F6*MI!H142</f>
        <v>2035.3519971337689</v>
      </c>
      <c r="I141" s="36">
        <f>GV!G6*MI!I142</f>
        <v>2105.3084613179094</v>
      </c>
      <c r="J141" s="40">
        <f t="shared" si="118"/>
        <v>38996.786462590455</v>
      </c>
    </row>
    <row r="142" spans="1:10" x14ac:dyDescent="0.45">
      <c r="A142" s="80"/>
      <c r="B142" s="79" t="s">
        <v>12</v>
      </c>
      <c r="C142" s="11" t="s">
        <v>12</v>
      </c>
      <c r="D142" s="32">
        <f t="shared" ref="D142" si="201">SUM(D143:D145)</f>
        <v>15273.802964169074</v>
      </c>
      <c r="E142" s="37">
        <f t="shared" ref="E142" si="202">SUM(E143:E145)</f>
        <v>107476.55473315148</v>
      </c>
      <c r="F142" s="37">
        <f t="shared" ref="F142" si="203">SUM(F143:F145)</f>
        <v>26549.728659773609</v>
      </c>
      <c r="G142" s="37">
        <f t="shared" ref="G142" si="204">SUM(G143:G145)</f>
        <v>103703.19115452166</v>
      </c>
      <c r="H142" s="37">
        <f t="shared" ref="H142" si="205">SUM(H143:H145)</f>
        <v>52575.266375832456</v>
      </c>
      <c r="I142" s="37">
        <f t="shared" ref="I142" si="206">SUM(I143:I145)</f>
        <v>33211.516779304438</v>
      </c>
      <c r="J142" s="41">
        <f t="shared" si="118"/>
        <v>338790.06066675269</v>
      </c>
    </row>
    <row r="143" spans="1:10" ht="14.25" customHeight="1" x14ac:dyDescent="0.45">
      <c r="A143" s="80"/>
      <c r="B143" s="79"/>
      <c r="C143" s="12" t="s">
        <v>9</v>
      </c>
      <c r="D143" s="33">
        <f>GV!B8*MI!D144</f>
        <v>1134.9005783366315</v>
      </c>
      <c r="E143" s="34">
        <f>GV!C8*MI!E144</f>
        <v>6482.4597122994492</v>
      </c>
      <c r="F143" s="34">
        <f>GV!D8*MI!F144</f>
        <v>5877.5737463241439</v>
      </c>
      <c r="G143" s="34">
        <f>GV!E8*MI!G144</f>
        <v>34867.885693092045</v>
      </c>
      <c r="H143" s="34">
        <f>GV!F8*MI!H144</f>
        <v>18083.795663322955</v>
      </c>
      <c r="I143" s="34">
        <f>GV!G8*MI!I144</f>
        <v>13000.954926836057</v>
      </c>
      <c r="J143" s="39">
        <f t="shared" si="118"/>
        <v>79447.570320211278</v>
      </c>
    </row>
    <row r="144" spans="1:10" x14ac:dyDescent="0.45">
      <c r="A144" s="80"/>
      <c r="B144" s="79"/>
      <c r="C144" s="12" t="s">
        <v>10</v>
      </c>
      <c r="D144" s="33">
        <f>GV!B9*MI!D145</f>
        <v>2017.2841227438487</v>
      </c>
      <c r="E144" s="34">
        <f>GV!C9*MI!E145</f>
        <v>45661.180180972529</v>
      </c>
      <c r="F144" s="34">
        <f>GV!D9*MI!F145</f>
        <v>12351.180757924907</v>
      </c>
      <c r="G144" s="34">
        <f>GV!E9*MI!G145</f>
        <v>31381.158596375484</v>
      </c>
      <c r="H144" s="34">
        <f>GV!F9*MI!H145</f>
        <v>22614.060897085154</v>
      </c>
      <c r="I144" s="34">
        <f>GV!G9*MI!I145</f>
        <v>10523.761445172644</v>
      </c>
      <c r="J144" s="39">
        <f t="shared" si="118"/>
        <v>124548.62600027457</v>
      </c>
    </row>
    <row r="145" spans="1:10" ht="14.65" thickBot="1" x14ac:dyDescent="0.5">
      <c r="A145" s="80"/>
      <c r="B145" s="79"/>
      <c r="C145" s="13" t="s">
        <v>20</v>
      </c>
      <c r="D145" s="35">
        <f>GV!B10*MI!D146</f>
        <v>12121.618263088592</v>
      </c>
      <c r="E145" s="36">
        <f>GV!C10*MI!E146</f>
        <v>55332.914839879501</v>
      </c>
      <c r="F145" s="36">
        <f>GV!D10*MI!F146</f>
        <v>8320.9741555245546</v>
      </c>
      <c r="G145" s="36">
        <f>GV!E10*MI!G146</f>
        <v>37454.146865054114</v>
      </c>
      <c r="H145" s="36">
        <f>GV!F10*MI!H146</f>
        <v>11877.409815424346</v>
      </c>
      <c r="I145" s="36">
        <f>GV!G10*MI!I146</f>
        <v>9686.8004072957374</v>
      </c>
      <c r="J145" s="40">
        <f t="shared" si="118"/>
        <v>134793.86434626684</v>
      </c>
    </row>
    <row r="146" spans="1:10" x14ac:dyDescent="0.45">
      <c r="A146" s="80"/>
      <c r="B146" s="79" t="s">
        <v>13</v>
      </c>
      <c r="C146" s="11" t="s">
        <v>13</v>
      </c>
      <c r="D146" s="32">
        <f t="shared" ref="D146" si="207">SUM(D147:D149)</f>
        <v>2002.1437329387859</v>
      </c>
      <c r="E146" s="37">
        <f t="shared" ref="E146" si="208">SUM(E147:E149)</f>
        <v>36065.73281436156</v>
      </c>
      <c r="F146" s="37">
        <f t="shared" ref="F146" si="209">SUM(F147:F149)</f>
        <v>2321.0529538815745</v>
      </c>
      <c r="G146" s="37">
        <f t="shared" ref="G146" si="210">SUM(G147:G149)</f>
        <v>14293.973036029643</v>
      </c>
      <c r="H146" s="37">
        <f t="shared" ref="H146" si="211">SUM(H147:H149)</f>
        <v>25832.662615060392</v>
      </c>
      <c r="I146" s="37">
        <f t="shared" ref="I146" si="212">SUM(I147:I149)</f>
        <v>19853.573687343694</v>
      </c>
      <c r="J146" s="41">
        <f t="shared" si="118"/>
        <v>100369.13883961565</v>
      </c>
    </row>
    <row r="147" spans="1:10" x14ac:dyDescent="0.45">
      <c r="A147" s="80"/>
      <c r="B147" s="79"/>
      <c r="C147" s="12" t="s">
        <v>9</v>
      </c>
      <c r="D147" s="33">
        <f>GV!B12*MI!D148</f>
        <v>769.86546658176906</v>
      </c>
      <c r="E147" s="34">
        <f>GV!C12*MI!E148</f>
        <v>2035.5303946826061</v>
      </c>
      <c r="F147" s="34">
        <f>GV!D12*MI!F148</f>
        <v>0</v>
      </c>
      <c r="G147" s="34">
        <f>GV!E12*MI!G148</f>
        <v>1018.5470964719572</v>
      </c>
      <c r="H147" s="34">
        <f>GV!F12*MI!H148</f>
        <v>4345.237017207357</v>
      </c>
      <c r="I147" s="34">
        <f>GV!G12*MI!I148</f>
        <v>1533.8152459059941</v>
      </c>
      <c r="J147" s="39">
        <f t="shared" si="118"/>
        <v>9702.9952208496834</v>
      </c>
    </row>
    <row r="148" spans="1:10" x14ac:dyDescent="0.45">
      <c r="A148" s="80"/>
      <c r="B148" s="79"/>
      <c r="C148" s="12" t="s">
        <v>10</v>
      </c>
      <c r="D148" s="33">
        <f>GV!B13*MI!D149</f>
        <v>719.44439653032759</v>
      </c>
      <c r="E148" s="34">
        <f>GV!C13*MI!E149</f>
        <v>6833.8065057314216</v>
      </c>
      <c r="F148" s="34">
        <f>GV!D13*MI!F149</f>
        <v>1488.416947902969</v>
      </c>
      <c r="G148" s="34">
        <f>GV!E13*MI!G149</f>
        <v>4224.3582314102405</v>
      </c>
      <c r="H148" s="34">
        <f>GV!F13*MI!H149</f>
        <v>5961.0086289089268</v>
      </c>
      <c r="I148" s="34">
        <f>GV!G13*MI!I149</f>
        <v>981.85951582002508</v>
      </c>
      <c r="J148" s="39">
        <f t="shared" ref="J148:J171" si="213">SUM(D148:I148)</f>
        <v>20208.894226303913</v>
      </c>
    </row>
    <row r="149" spans="1:10" ht="14.65" thickBot="1" x14ac:dyDescent="0.5">
      <c r="A149" s="80"/>
      <c r="B149" s="79"/>
      <c r="C149" s="13" t="s">
        <v>20</v>
      </c>
      <c r="D149" s="35">
        <f>GV!B14*MI!D150</f>
        <v>512.83386982668935</v>
      </c>
      <c r="E149" s="36">
        <f>GV!C14*MI!E150</f>
        <v>27196.39591394753</v>
      </c>
      <c r="F149" s="36">
        <f>GV!D14*MI!F150</f>
        <v>832.63600597860545</v>
      </c>
      <c r="G149" s="36">
        <f>GV!E14*MI!G150</f>
        <v>9051.067708147446</v>
      </c>
      <c r="H149" s="36">
        <f>GV!F14*MI!H150</f>
        <v>15526.416968944106</v>
      </c>
      <c r="I149" s="36">
        <f>GV!G14*MI!I150</f>
        <v>17337.898925617676</v>
      </c>
      <c r="J149" s="40">
        <f t="shared" si="213"/>
        <v>70457.24939246205</v>
      </c>
    </row>
    <row r="150" spans="1:10" x14ac:dyDescent="0.45">
      <c r="A150" s="80"/>
      <c r="B150" s="79" t="s">
        <v>14</v>
      </c>
      <c r="C150" s="11" t="s">
        <v>14</v>
      </c>
      <c r="D150" s="32">
        <f t="shared" ref="D150" si="214">SUM(D151:D153)</f>
        <v>4183.9998719228688</v>
      </c>
      <c r="E150" s="37">
        <f t="shared" ref="E150" si="215">SUM(E151:E153)</f>
        <v>2564.8966958595502</v>
      </c>
      <c r="F150" s="37">
        <f t="shared" ref="F150" si="216">SUM(F151:F153)</f>
        <v>1190.4558480201358</v>
      </c>
      <c r="G150" s="37">
        <f t="shared" ref="G150" si="217">SUM(G151:G153)</f>
        <v>33222.789262042686</v>
      </c>
      <c r="H150" s="37">
        <f t="shared" ref="H150" si="218">SUM(H151:H153)</f>
        <v>12605.687278738666</v>
      </c>
      <c r="I150" s="37">
        <f t="shared" ref="I150" si="219">SUM(I151:I153)</f>
        <v>2088.7237831891612</v>
      </c>
      <c r="J150" s="41">
        <f t="shared" si="213"/>
        <v>55856.552739773069</v>
      </c>
    </row>
    <row r="151" spans="1:10" x14ac:dyDescent="0.45">
      <c r="A151" s="80"/>
      <c r="B151" s="79"/>
      <c r="C151" s="12" t="s">
        <v>9</v>
      </c>
      <c r="D151" s="33">
        <f>GV!B16*MI!D152</f>
        <v>401.10561589930273</v>
      </c>
      <c r="E151" s="34">
        <f>GV!C16*MI!E152</f>
        <v>408.63653093330032</v>
      </c>
      <c r="F151" s="34">
        <f>GV!D16*MI!F152</f>
        <v>347.19451038260974</v>
      </c>
      <c r="G151" s="34">
        <f>GV!E16*MI!G152</f>
        <v>1757.88125961742</v>
      </c>
      <c r="H151" s="34">
        <f>GV!F16*MI!H152</f>
        <v>195.20089721738745</v>
      </c>
      <c r="I151" s="34">
        <f>GV!G16*MI!I152</f>
        <v>116.53807587000009</v>
      </c>
      <c r="J151" s="39">
        <f t="shared" si="213"/>
        <v>3226.5568899200207</v>
      </c>
    </row>
    <row r="152" spans="1:10" x14ac:dyDescent="0.45">
      <c r="A152" s="80"/>
      <c r="B152" s="79"/>
      <c r="C152" s="12" t="s">
        <v>10</v>
      </c>
      <c r="D152" s="33">
        <f>GV!B17*MI!D153</f>
        <v>3670.3524166218313</v>
      </c>
      <c r="E152" s="34">
        <f>GV!C17*MI!E153</f>
        <v>906.67455105291538</v>
      </c>
      <c r="F152" s="34">
        <f>GV!D17*MI!F153</f>
        <v>348.26850344390226</v>
      </c>
      <c r="G152" s="34">
        <f>GV!E17*MI!G153</f>
        <v>1098.7243281234062</v>
      </c>
      <c r="H152" s="34">
        <f>GV!F17*MI!H153</f>
        <v>2635.841555367595</v>
      </c>
      <c r="I152" s="34">
        <f>GV!G17*MI!I153</f>
        <v>0</v>
      </c>
      <c r="J152" s="39">
        <f t="shared" si="213"/>
        <v>8659.8613546096494</v>
      </c>
    </row>
    <row r="153" spans="1:10" ht="14.65" thickBot="1" x14ac:dyDescent="0.5">
      <c r="A153" s="80"/>
      <c r="B153" s="79"/>
      <c r="C153" s="13" t="s">
        <v>20</v>
      </c>
      <c r="D153" s="35">
        <f>GV!B18*MI!D154</f>
        <v>112.54183940173449</v>
      </c>
      <c r="E153" s="36">
        <f>GV!C18*MI!E154</f>
        <v>1249.5856138733345</v>
      </c>
      <c r="F153" s="36">
        <f>GV!D18*MI!F154</f>
        <v>494.99283419362376</v>
      </c>
      <c r="G153" s="36">
        <f>GV!E18*MI!G154</f>
        <v>30366.183674301861</v>
      </c>
      <c r="H153" s="36">
        <f>GV!F18*MI!H154</f>
        <v>9774.6448261536825</v>
      </c>
      <c r="I153" s="36">
        <f>GV!G18*MI!I154</f>
        <v>1972.1857073191611</v>
      </c>
      <c r="J153" s="40">
        <f t="shared" si="213"/>
        <v>43970.134495243401</v>
      </c>
    </row>
    <row r="154" spans="1:10" ht="14.65" thickBot="1" x14ac:dyDescent="0.5">
      <c r="A154" s="80"/>
      <c r="B154" s="30" t="s">
        <v>7</v>
      </c>
      <c r="C154" s="28" t="s">
        <v>7</v>
      </c>
      <c r="D154" s="43">
        <f t="shared" ref="D154:I154" si="220">D138+D142+D146+D150</f>
        <v>98851.432371949137</v>
      </c>
      <c r="E154" s="44">
        <f t="shared" si="220"/>
        <v>147952.69831052033</v>
      </c>
      <c r="F154" s="44">
        <f t="shared" si="220"/>
        <v>31572.842982368929</v>
      </c>
      <c r="G154" s="44">
        <f t="shared" si="220"/>
        <v>160402.62863765738</v>
      </c>
      <c r="H154" s="44">
        <f t="shared" si="220"/>
        <v>96017.317728634691</v>
      </c>
      <c r="I154" s="44">
        <f t="shared" si="220"/>
        <v>60794.030076389077</v>
      </c>
      <c r="J154" s="42">
        <f t="shared" si="213"/>
        <v>595590.95010751963</v>
      </c>
    </row>
    <row r="155" spans="1:10" x14ac:dyDescent="0.45">
      <c r="A155" s="80" t="s">
        <v>7</v>
      </c>
      <c r="B155" s="79" t="s">
        <v>1</v>
      </c>
      <c r="C155" s="11" t="s">
        <v>8</v>
      </c>
      <c r="D155" s="32">
        <f t="shared" ref="D155" si="221">SUM(D156:D158)</f>
        <v>38696874.300917812</v>
      </c>
      <c r="E155" s="32">
        <f t="shared" ref="E155" si="222">SUM(E156:E158)</f>
        <v>1973029.4797560631</v>
      </c>
      <c r="F155" s="32">
        <f t="shared" ref="F155" si="223">SUM(F156:F158)</f>
        <v>1011651.9052479977</v>
      </c>
      <c r="G155" s="32">
        <f t="shared" ref="G155" si="224">SUM(G156:G158)</f>
        <v>2111804.6008293806</v>
      </c>
      <c r="H155" s="32">
        <f t="shared" ref="H155" si="225">SUM(H156:H158)</f>
        <v>3156851.3031454496</v>
      </c>
      <c r="I155" s="32">
        <f t="shared" ref="I155" si="226">SUM(I156:I158)</f>
        <v>2925082.6728174938</v>
      </c>
      <c r="J155" s="38">
        <f t="shared" si="213"/>
        <v>49875294.2627142</v>
      </c>
    </row>
    <row r="156" spans="1:10" ht="14.25" customHeight="1" x14ac:dyDescent="0.45">
      <c r="A156" s="80"/>
      <c r="B156" s="79"/>
      <c r="C156" s="12" t="s">
        <v>9</v>
      </c>
      <c r="D156" s="33">
        <f>GV!B4*MI!D157</f>
        <v>3993206.2571706688</v>
      </c>
      <c r="E156" s="34">
        <f>GV!C4*MI!E157</f>
        <v>184890.27766755695</v>
      </c>
      <c r="F156" s="34">
        <f>GV!D4*MI!F157</f>
        <v>220493.3852719118</v>
      </c>
      <c r="G156" s="34">
        <f>GV!E4*MI!G157</f>
        <v>370966.89452443062</v>
      </c>
      <c r="H156" s="34">
        <f>GV!F4*MI!H157</f>
        <v>589185.96969104721</v>
      </c>
      <c r="I156" s="34">
        <f>GV!G4*MI!I157</f>
        <v>376317.83051999286</v>
      </c>
      <c r="J156" s="39">
        <f t="shared" si="213"/>
        <v>5735060.6148456084</v>
      </c>
    </row>
    <row r="157" spans="1:10" x14ac:dyDescent="0.45">
      <c r="A157" s="80"/>
      <c r="B157" s="79"/>
      <c r="C157" s="12" t="s">
        <v>10</v>
      </c>
      <c r="D157" s="33">
        <f>GV!B5*MI!D158</f>
        <v>17098327.912156112</v>
      </c>
      <c r="E157" s="34">
        <f>GV!C5*MI!E158</f>
        <v>599203.87729261967</v>
      </c>
      <c r="F157" s="34">
        <f>GV!D5*MI!F158</f>
        <v>232808.59418478352</v>
      </c>
      <c r="G157" s="34">
        <f>GV!E5*MI!G158</f>
        <v>759586.11300770869</v>
      </c>
      <c r="H157" s="34">
        <f>GV!F5*MI!H158</f>
        <v>1088596.4061094469</v>
      </c>
      <c r="I157" s="34">
        <f>GV!G5*MI!I158</f>
        <v>824852.21535529546</v>
      </c>
      <c r="J157" s="39">
        <f t="shared" si="213"/>
        <v>20603375.118105967</v>
      </c>
    </row>
    <row r="158" spans="1:10" ht="14.65" thickBot="1" x14ac:dyDescent="0.5">
      <c r="A158" s="80"/>
      <c r="B158" s="79"/>
      <c r="C158" s="13" t="s">
        <v>20</v>
      </c>
      <c r="D158" s="35">
        <f>GV!B6*MI!D159</f>
        <v>17605340.131591029</v>
      </c>
      <c r="E158" s="36">
        <f>GV!C6*MI!E159</f>
        <v>1188935.3247958864</v>
      </c>
      <c r="F158" s="36">
        <f>GV!D6*MI!F159</f>
        <v>558349.92579130235</v>
      </c>
      <c r="G158" s="36">
        <f>GV!E6*MI!G159</f>
        <v>981251.59329724102</v>
      </c>
      <c r="H158" s="36">
        <f>GV!F6*MI!H159</f>
        <v>1479068.9273449553</v>
      </c>
      <c r="I158" s="36">
        <f>GV!G6*MI!I159</f>
        <v>1723912.6269422057</v>
      </c>
      <c r="J158" s="40">
        <f t="shared" si="213"/>
        <v>23536858.529762618</v>
      </c>
    </row>
    <row r="159" spans="1:10" x14ac:dyDescent="0.45">
      <c r="A159" s="80"/>
      <c r="B159" s="79" t="s">
        <v>12</v>
      </c>
      <c r="C159" s="11" t="s">
        <v>12</v>
      </c>
      <c r="D159" s="32">
        <f t="shared" ref="D159" si="227">SUM(D160:D162)</f>
        <v>6085264.7437222432</v>
      </c>
      <c r="E159" s="37">
        <f t="shared" ref="E159" si="228">SUM(E160:E162)</f>
        <v>57438595.895687282</v>
      </c>
      <c r="F159" s="37">
        <f t="shared" ref="F159" si="229">SUM(F160:F162)</f>
        <v>9840550.6888396665</v>
      </c>
      <c r="G159" s="37">
        <f t="shared" ref="G159" si="230">SUM(G160:G162)</f>
        <v>55045203.054105654</v>
      </c>
      <c r="H159" s="37">
        <f t="shared" ref="H159" si="231">SUM(H160:H162)</f>
        <v>28398788.01931975</v>
      </c>
      <c r="I159" s="37">
        <f t="shared" ref="I159" si="232">SUM(I160:I162)</f>
        <v>15091035.097406134</v>
      </c>
      <c r="J159" s="41">
        <f t="shared" si="213"/>
        <v>171899437.49908072</v>
      </c>
    </row>
    <row r="160" spans="1:10" ht="14.25" customHeight="1" x14ac:dyDescent="0.45">
      <c r="A160" s="80"/>
      <c r="B160" s="79"/>
      <c r="C160" s="12" t="s">
        <v>9</v>
      </c>
      <c r="D160" s="33">
        <f>GV!B8*MI!D161</f>
        <v>452958.50915105158</v>
      </c>
      <c r="E160" s="34">
        <f>GV!C8*MI!E161</f>
        <v>3915060.9601799659</v>
      </c>
      <c r="F160" s="34">
        <f>GV!D8*MI!F161</f>
        <v>2850939.3721102318</v>
      </c>
      <c r="G160" s="34">
        <f>GV!E8*MI!G161</f>
        <v>12906914.304130763</v>
      </c>
      <c r="H160" s="34">
        <f>GV!F8*MI!H161</f>
        <v>7366503.0337396208</v>
      </c>
      <c r="I160" s="34">
        <f>GV!G8*MI!I161</f>
        <v>3916930.6078739571</v>
      </c>
      <c r="J160" s="39">
        <f t="shared" si="213"/>
        <v>31409306.787185591</v>
      </c>
    </row>
    <row r="161" spans="1:10" x14ac:dyDescent="0.45">
      <c r="A161" s="80"/>
      <c r="B161" s="79"/>
      <c r="C161" s="12" t="s">
        <v>10</v>
      </c>
      <c r="D161" s="33">
        <f>GV!B9*MI!D162</f>
        <v>1401227.1680521728</v>
      </c>
      <c r="E161" s="34">
        <f>GV!C9*MI!E162</f>
        <v>21903826.961589627</v>
      </c>
      <c r="F161" s="34">
        <f>GV!D9*MI!F162</f>
        <v>4044411.4911767473</v>
      </c>
      <c r="G161" s="34">
        <f>GV!E9*MI!G162</f>
        <v>17844609.4311051</v>
      </c>
      <c r="H161" s="34">
        <f>GV!F9*MI!H162</f>
        <v>12586783.273490386</v>
      </c>
      <c r="I161" s="34">
        <f>GV!G9*MI!I162</f>
        <v>5685539.2714015264</v>
      </c>
      <c r="J161" s="39">
        <f t="shared" si="213"/>
        <v>63466397.596815556</v>
      </c>
    </row>
    <row r="162" spans="1:10" ht="14.65" thickBot="1" x14ac:dyDescent="0.5">
      <c r="A162" s="80"/>
      <c r="B162" s="79"/>
      <c r="C162" s="13" t="s">
        <v>20</v>
      </c>
      <c r="D162" s="35">
        <f>GV!B10*MI!D163</f>
        <v>4231079.0665190192</v>
      </c>
      <c r="E162" s="36">
        <f>GV!C10*MI!E163</f>
        <v>31619707.973917689</v>
      </c>
      <c r="F162" s="36">
        <f>GV!D10*MI!F163</f>
        <v>2945199.8255526861</v>
      </c>
      <c r="G162" s="36">
        <f>GV!E10*MI!G163</f>
        <v>24293679.318869796</v>
      </c>
      <c r="H162" s="36">
        <f>GV!F10*MI!H163</f>
        <v>8445501.7120897453</v>
      </c>
      <c r="I162" s="36">
        <f>GV!G10*MI!I163</f>
        <v>5488565.21813065</v>
      </c>
      <c r="J162" s="40">
        <f t="shared" si="213"/>
        <v>77023733.115079582</v>
      </c>
    </row>
    <row r="163" spans="1:10" x14ac:dyDescent="0.45">
      <c r="A163" s="80"/>
      <c r="B163" s="79" t="s">
        <v>13</v>
      </c>
      <c r="C163" s="11" t="s">
        <v>13</v>
      </c>
      <c r="D163" s="32">
        <f t="shared" ref="D163" si="233">SUM(D164:D166)</f>
        <v>1168017.7982097825</v>
      </c>
      <c r="E163" s="37">
        <f t="shared" ref="E163" si="234">SUM(E164:E166)</f>
        <v>20537163.620963179</v>
      </c>
      <c r="F163" s="37">
        <f t="shared" ref="F163" si="235">SUM(F164:F166)</f>
        <v>2545082.7615681272</v>
      </c>
      <c r="G163" s="37">
        <f t="shared" ref="G163" si="236">SUM(G164:G166)</f>
        <v>7884327.5971807092</v>
      </c>
      <c r="H163" s="37">
        <f t="shared" ref="H163" si="237">SUM(H164:H166)</f>
        <v>16686685.732526423</v>
      </c>
      <c r="I163" s="37">
        <f t="shared" ref="I163" si="238">SUM(I164:I166)</f>
        <v>8923400.8045003042</v>
      </c>
      <c r="J163" s="41">
        <f t="shared" si="213"/>
        <v>57744678.314948522</v>
      </c>
    </row>
    <row r="164" spans="1:10" x14ac:dyDescent="0.45">
      <c r="A164" s="80"/>
      <c r="B164" s="79"/>
      <c r="C164" s="12" t="s">
        <v>9</v>
      </c>
      <c r="D164" s="33">
        <f>GV!B12*MI!D165</f>
        <v>362275.3505293426</v>
      </c>
      <c r="E164" s="34">
        <f>GV!C12*MI!E165</f>
        <v>508863.78446891246</v>
      </c>
      <c r="F164" s="34">
        <f>GV!D12*MI!F165</f>
        <v>712756.83862131112</v>
      </c>
      <c r="G164" s="34">
        <f>GV!E12*MI!G165</f>
        <v>1395846.5144420429</v>
      </c>
      <c r="H164" s="34">
        <f>GV!F12*MI!H165</f>
        <v>706728.20202499442</v>
      </c>
      <c r="I164" s="34">
        <f>GV!G12*MI!I165</f>
        <v>637035.36082459975</v>
      </c>
      <c r="J164" s="39">
        <f t="shared" si="213"/>
        <v>4323506.050911203</v>
      </c>
    </row>
    <row r="165" spans="1:10" x14ac:dyDescent="0.45">
      <c r="A165" s="80"/>
      <c r="B165" s="79"/>
      <c r="C165" s="12" t="s">
        <v>10</v>
      </c>
      <c r="D165" s="33">
        <f>GV!B13*MI!D166</f>
        <v>251830.0772778393</v>
      </c>
      <c r="E165" s="34">
        <f>GV!C13*MI!E166</f>
        <v>3734151.8424470066</v>
      </c>
      <c r="F165" s="34">
        <f>GV!D13*MI!F166</f>
        <v>708355.27765657753</v>
      </c>
      <c r="G165" s="34">
        <f>GV!E13*MI!G166</f>
        <v>1878641.5697853579</v>
      </c>
      <c r="H165" s="34">
        <f>GV!F13*MI!H166</f>
        <v>5049510.2635088526</v>
      </c>
      <c r="I165" s="34">
        <f>GV!G13*MI!I166</f>
        <v>1801558.0751336182</v>
      </c>
      <c r="J165" s="39">
        <f t="shared" si="213"/>
        <v>13424047.105809253</v>
      </c>
    </row>
    <row r="166" spans="1:10" ht="14.65" thickBot="1" x14ac:dyDescent="0.5">
      <c r="A166" s="80"/>
      <c r="B166" s="79"/>
      <c r="C166" s="13" t="s">
        <v>20</v>
      </c>
      <c r="D166" s="35">
        <f>GV!B14*MI!D167</f>
        <v>553912.37040260062</v>
      </c>
      <c r="E166" s="36">
        <f>GV!C14*MI!E167</f>
        <v>16294147.994047258</v>
      </c>
      <c r="F166" s="36">
        <f>GV!D14*MI!F167</f>
        <v>1123970.6452902388</v>
      </c>
      <c r="G166" s="36">
        <f>GV!E14*MI!G167</f>
        <v>4609839.5129533084</v>
      </c>
      <c r="H166" s="36">
        <f>GV!F14*MI!H167</f>
        <v>10930447.266992576</v>
      </c>
      <c r="I166" s="36">
        <f>GV!G14*MI!I167</f>
        <v>6484807.3685420873</v>
      </c>
      <c r="J166" s="40">
        <f t="shared" si="213"/>
        <v>39997125.15822807</v>
      </c>
    </row>
    <row r="167" spans="1:10" x14ac:dyDescent="0.45">
      <c r="A167" s="80"/>
      <c r="B167" s="79" t="s">
        <v>14</v>
      </c>
      <c r="C167" s="11" t="s">
        <v>14</v>
      </c>
      <c r="D167" s="32">
        <f t="shared" ref="D167" si="239">SUM(D168:D170)</f>
        <v>524168.74024195632</v>
      </c>
      <c r="E167" s="37">
        <f t="shared" ref="E167" si="240">SUM(E168:E170)</f>
        <v>2840030.4048242867</v>
      </c>
      <c r="F167" s="37">
        <f t="shared" ref="F167" si="241">SUM(F168:F170)</f>
        <v>867373.11727356724</v>
      </c>
      <c r="G167" s="37">
        <f t="shared" ref="G167" si="242">SUM(G168:G170)</f>
        <v>6567168.092078831</v>
      </c>
      <c r="H167" s="37">
        <f t="shared" ref="H167" si="243">SUM(H168:H170)</f>
        <v>5174910.8979176842</v>
      </c>
      <c r="I167" s="37">
        <f t="shared" ref="I167" si="244">SUM(I168:I170)</f>
        <v>1305177.2854229009</v>
      </c>
      <c r="J167" s="41">
        <f t="shared" si="213"/>
        <v>17278828.537759226</v>
      </c>
    </row>
    <row r="168" spans="1:10" x14ac:dyDescent="0.45">
      <c r="A168" s="80"/>
      <c r="B168" s="79"/>
      <c r="C168" s="12" t="s">
        <v>9</v>
      </c>
      <c r="D168" s="33">
        <f>GV!B16*MI!D169</f>
        <v>145701.36980083986</v>
      </c>
      <c r="E168" s="34">
        <f>GV!C16*MI!E169</f>
        <v>285131.62685145717</v>
      </c>
      <c r="F168" s="34">
        <f>GV!D16*MI!F169</f>
        <v>211000.47711509315</v>
      </c>
      <c r="G168" s="34">
        <f>GV!E16*MI!G169</f>
        <v>862554.37145879632</v>
      </c>
      <c r="H168" s="34">
        <f>GV!F16*MI!H169</f>
        <v>428658.08130199759</v>
      </c>
      <c r="I168" s="34">
        <f>GV!G16*MI!I169</f>
        <v>96045.081830074792</v>
      </c>
      <c r="J168" s="39">
        <f t="shared" si="213"/>
        <v>2029091.008358259</v>
      </c>
    </row>
    <row r="169" spans="1:10" x14ac:dyDescent="0.45">
      <c r="A169" s="80"/>
      <c r="B169" s="79"/>
      <c r="C169" s="12" t="s">
        <v>10</v>
      </c>
      <c r="D169" s="33">
        <f>GV!B17*MI!D170</f>
        <v>269211.23299278092</v>
      </c>
      <c r="E169" s="34">
        <f>GV!C17*MI!E170</f>
        <v>1176331.2795872383</v>
      </c>
      <c r="F169" s="34">
        <f>GV!D17*MI!F170</f>
        <v>290781.57198782795</v>
      </c>
      <c r="G169" s="34">
        <f>GV!E17*MI!G170</f>
        <v>932162.15057782456</v>
      </c>
      <c r="H169" s="34">
        <f>GV!F17*MI!H170</f>
        <v>698349.59106857853</v>
      </c>
      <c r="I169" s="34">
        <f>GV!G17*MI!I170</f>
        <v>297085.78041284531</v>
      </c>
      <c r="J169" s="39">
        <f t="shared" si="213"/>
        <v>3663921.6066270955</v>
      </c>
    </row>
    <row r="170" spans="1:10" ht="14.65" thickBot="1" x14ac:dyDescent="0.5">
      <c r="A170" s="80"/>
      <c r="B170" s="79"/>
      <c r="C170" s="13" t="s">
        <v>20</v>
      </c>
      <c r="D170" s="35">
        <f>GV!B18*MI!D171</f>
        <v>109256.13744833553</v>
      </c>
      <c r="E170" s="36">
        <f>GV!C18*MI!E171</f>
        <v>1378567.498385591</v>
      </c>
      <c r="F170" s="36">
        <f>GV!D18*MI!F171</f>
        <v>365591.06817064615</v>
      </c>
      <c r="G170" s="36">
        <f>GV!E18*MI!G171</f>
        <v>4772451.5700422097</v>
      </c>
      <c r="H170" s="36">
        <f>GV!F18*MI!H171</f>
        <v>4047903.2255471079</v>
      </c>
      <c r="I170" s="36">
        <f>GV!G18*MI!I171</f>
        <v>912046.42317998083</v>
      </c>
      <c r="J170" s="40">
        <f t="shared" si="213"/>
        <v>11585815.922773872</v>
      </c>
    </row>
    <row r="171" spans="1:10" ht="14.65" thickBot="1" x14ac:dyDescent="0.5">
      <c r="A171" s="80"/>
      <c r="B171" s="30" t="s">
        <v>7</v>
      </c>
      <c r="C171" s="28" t="s">
        <v>7</v>
      </c>
      <c r="D171" s="43">
        <f t="shared" ref="D171:I171" si="245">D155+D159+D163+D167</f>
        <v>46474325.583091795</v>
      </c>
      <c r="E171" s="44">
        <f t="shared" si="245"/>
        <v>82788819.401230812</v>
      </c>
      <c r="F171" s="44">
        <f t="shared" si="245"/>
        <v>14264658.472929358</v>
      </c>
      <c r="G171" s="44">
        <f t="shared" si="245"/>
        <v>71608503.344194576</v>
      </c>
      <c r="H171" s="44">
        <f t="shared" si="245"/>
        <v>53417235.952909306</v>
      </c>
      <c r="I171" s="44">
        <f t="shared" si="245"/>
        <v>28244695.860146835</v>
      </c>
      <c r="J171" s="42">
        <f t="shared" si="213"/>
        <v>296798238.61450267</v>
      </c>
    </row>
  </sheetData>
  <mergeCells count="50">
    <mergeCell ref="A138:A154"/>
    <mergeCell ref="B138:B141"/>
    <mergeCell ref="B142:B145"/>
    <mergeCell ref="B146:B149"/>
    <mergeCell ref="B150:B153"/>
    <mergeCell ref="A155:A171"/>
    <mergeCell ref="B155:B158"/>
    <mergeCell ref="B159:B162"/>
    <mergeCell ref="B163:B166"/>
    <mergeCell ref="B167:B170"/>
    <mergeCell ref="A104:A120"/>
    <mergeCell ref="B104:B107"/>
    <mergeCell ref="B108:B111"/>
    <mergeCell ref="B112:B115"/>
    <mergeCell ref="B116:B119"/>
    <mergeCell ref="A121:A137"/>
    <mergeCell ref="B121:B124"/>
    <mergeCell ref="B125:B128"/>
    <mergeCell ref="B129:B132"/>
    <mergeCell ref="B133:B136"/>
    <mergeCell ref="A70:A86"/>
    <mergeCell ref="B70:B73"/>
    <mergeCell ref="B74:B77"/>
    <mergeCell ref="B78:B81"/>
    <mergeCell ref="B82:B85"/>
    <mergeCell ref="A87:A103"/>
    <mergeCell ref="B87:B90"/>
    <mergeCell ref="B91:B94"/>
    <mergeCell ref="B95:B98"/>
    <mergeCell ref="B99:B102"/>
    <mergeCell ref="A36:A52"/>
    <mergeCell ref="B36:B39"/>
    <mergeCell ref="B40:B43"/>
    <mergeCell ref="B44:B47"/>
    <mergeCell ref="B48:B51"/>
    <mergeCell ref="A53:A69"/>
    <mergeCell ref="B53:B56"/>
    <mergeCell ref="B57:B60"/>
    <mergeCell ref="B61:B64"/>
    <mergeCell ref="B65:B68"/>
    <mergeCell ref="A2:A18"/>
    <mergeCell ref="B2:B5"/>
    <mergeCell ref="B6:B9"/>
    <mergeCell ref="B10:B13"/>
    <mergeCell ref="B14:B17"/>
    <mergeCell ref="A19:A35"/>
    <mergeCell ref="B19:B22"/>
    <mergeCell ref="B23:B26"/>
    <mergeCell ref="B27:B30"/>
    <mergeCell ref="B31:B34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55F-79E6-464C-9109-E6B3BD6F1EB3}">
  <dimension ref="A1:K171"/>
  <sheetViews>
    <sheetView topLeftCell="A142" zoomScale="85" zoomScaleNormal="85" workbookViewId="0">
      <selection activeCell="F185" sqref="F185"/>
    </sheetView>
  </sheetViews>
  <sheetFormatPr baseColWidth="10" defaultRowHeight="14.25" x14ac:dyDescent="0.45"/>
  <cols>
    <col min="2" max="2" width="8.9296875" style="29" customWidth="1"/>
    <col min="3" max="3" width="18" customWidth="1"/>
    <col min="4" max="9" width="15.19921875" customWidth="1"/>
    <col min="10" max="10" width="13.73046875" customWidth="1"/>
  </cols>
  <sheetData>
    <row r="1" spans="1:11" ht="14.65" thickBot="1" x14ac:dyDescent="0.5">
      <c r="A1" t="s">
        <v>30</v>
      </c>
      <c r="D1" s="8" t="s">
        <v>15</v>
      </c>
      <c r="E1" s="9" t="s">
        <v>2</v>
      </c>
      <c r="F1" s="9" t="s">
        <v>3</v>
      </c>
      <c r="G1" s="9" t="s">
        <v>16</v>
      </c>
      <c r="H1" s="9" t="s">
        <v>17</v>
      </c>
      <c r="I1" s="9" t="s">
        <v>18</v>
      </c>
      <c r="J1" s="10" t="s">
        <v>19</v>
      </c>
    </row>
    <row r="2" spans="1:11" x14ac:dyDescent="0.45">
      <c r="A2" s="80" t="s">
        <v>29</v>
      </c>
      <c r="B2" s="79" t="s">
        <v>1</v>
      </c>
      <c r="C2" s="11" t="s">
        <v>8</v>
      </c>
      <c r="D2" s="32">
        <f>SUM(D3:D5)</f>
        <v>4798795.6686924584</v>
      </c>
      <c r="E2" s="32">
        <f t="shared" ref="E2:I2" si="0">SUM(E3:E5)</f>
        <v>126000.1751076731</v>
      </c>
      <c r="F2" s="32">
        <f t="shared" si="0"/>
        <v>90388.239479109441</v>
      </c>
      <c r="G2" s="32">
        <f t="shared" si="0"/>
        <v>52138.279130105511</v>
      </c>
      <c r="H2" s="32">
        <f t="shared" si="0"/>
        <v>153028.88009350421</v>
      </c>
      <c r="I2" s="32">
        <f t="shared" si="0"/>
        <v>0</v>
      </c>
      <c r="J2" s="38">
        <f>SUM(D2:I2)</f>
        <v>5220351.2425028514</v>
      </c>
      <c r="K2" s="31"/>
    </row>
    <row r="3" spans="1:11" ht="14.25" customHeight="1" x14ac:dyDescent="0.45">
      <c r="A3" s="80"/>
      <c r="B3" s="79"/>
      <c r="C3" s="12" t="s">
        <v>9</v>
      </c>
      <c r="D3" s="33">
        <f>GV!B4*SDMI!D4</f>
        <v>1463945.4542670331</v>
      </c>
      <c r="E3" s="34">
        <f>GV!C4*SDMI!E4</f>
        <v>59930.065897975444</v>
      </c>
      <c r="F3" s="34">
        <f>GV!D4*SDMI!F4</f>
        <v>0</v>
      </c>
      <c r="G3" s="34">
        <f>GV!E4*SDMI!G4</f>
        <v>36824.780750753824</v>
      </c>
      <c r="H3" s="34">
        <f>GV!F4*SDMI!H4</f>
        <v>35552.697394699149</v>
      </c>
      <c r="I3" s="34">
        <f>GV!G4*SDMI!I4</f>
        <v>0</v>
      </c>
      <c r="J3" s="39">
        <f t="shared" ref="J3:J66" si="1">SUM(D3:I3)</f>
        <v>1596252.9983104614</v>
      </c>
    </row>
    <row r="4" spans="1:11" x14ac:dyDescent="0.45">
      <c r="A4" s="80"/>
      <c r="B4" s="79"/>
      <c r="C4" s="12" t="s">
        <v>10</v>
      </c>
      <c r="D4" s="33">
        <f>GV!B5*SDMI!D5</f>
        <v>0</v>
      </c>
      <c r="E4" s="34">
        <f>GV!C5*SDMI!E5</f>
        <v>66070.10920969765</v>
      </c>
      <c r="F4" s="34">
        <f>GV!D5*SDMI!F5</f>
        <v>90388.239479109441</v>
      </c>
      <c r="G4" s="34">
        <f>GV!E5*SDMI!G5</f>
        <v>15313.498379351691</v>
      </c>
      <c r="H4" s="34">
        <f>GV!F5*SDMI!H5</f>
        <v>117476.18269880505</v>
      </c>
      <c r="I4" s="34">
        <f>GV!G5*SDMI!I5</f>
        <v>0</v>
      </c>
      <c r="J4" s="39">
        <f t="shared" si="1"/>
        <v>289248.02976696385</v>
      </c>
    </row>
    <row r="5" spans="1:11" ht="14.65" thickBot="1" x14ac:dyDescent="0.5">
      <c r="A5" s="80"/>
      <c r="B5" s="79"/>
      <c r="C5" s="13" t="s">
        <v>20</v>
      </c>
      <c r="D5" s="35">
        <f>GV!B6*SDMI!D6</f>
        <v>3334850.214425425</v>
      </c>
      <c r="E5" s="36">
        <f>GV!C6*SDMI!E6</f>
        <v>0</v>
      </c>
      <c r="F5" s="36">
        <f>GV!D6*SDMI!F6</f>
        <v>0</v>
      </c>
      <c r="G5" s="36">
        <f>GV!E6*SDMI!G6</f>
        <v>0</v>
      </c>
      <c r="H5" s="36">
        <f>GV!F6*SDMI!H6</f>
        <v>0</v>
      </c>
      <c r="I5" s="36">
        <f>GV!G6*SDMI!I6</f>
        <v>0</v>
      </c>
      <c r="J5" s="40">
        <f t="shared" si="1"/>
        <v>3334850.214425425</v>
      </c>
    </row>
    <row r="6" spans="1:11" x14ac:dyDescent="0.45">
      <c r="A6" s="80"/>
      <c r="B6" s="79" t="s">
        <v>12</v>
      </c>
      <c r="C6" s="11" t="s">
        <v>12</v>
      </c>
      <c r="D6" s="32">
        <f>SUM(D7:D9)</f>
        <v>169589.72535916098</v>
      </c>
      <c r="E6" s="37">
        <f t="shared" ref="E6:I6" si="2">SUM(E7:E9)</f>
        <v>15687280.515448123</v>
      </c>
      <c r="F6" s="37">
        <f t="shared" si="2"/>
        <v>1825590.7887890972</v>
      </c>
      <c r="G6" s="37">
        <f t="shared" si="2"/>
        <v>15807648.822292574</v>
      </c>
      <c r="H6" s="37">
        <f t="shared" si="2"/>
        <v>9483128.8813610524</v>
      </c>
      <c r="I6" s="37">
        <f t="shared" si="2"/>
        <v>2016543.3118817769</v>
      </c>
      <c r="J6" s="41">
        <f t="shared" si="1"/>
        <v>44989782.045131788</v>
      </c>
    </row>
    <row r="7" spans="1:11" ht="14.25" customHeight="1" x14ac:dyDescent="0.45">
      <c r="A7" s="80"/>
      <c r="B7" s="79"/>
      <c r="C7" s="12" t="s">
        <v>9</v>
      </c>
      <c r="D7" s="33">
        <f>GV!B8*SDMI!D8</f>
        <v>0</v>
      </c>
      <c r="E7" s="34">
        <f>GV!C8*SDMI!E8</f>
        <v>1723173.7354669583</v>
      </c>
      <c r="F7" s="34">
        <f>GV!D8*SDMI!F8</f>
        <v>712394.68563157786</v>
      </c>
      <c r="G7" s="34">
        <f>GV!E8*SDMI!G8</f>
        <v>4904292.8030952038</v>
      </c>
      <c r="H7" s="34">
        <f>GV!F8*SDMI!H8</f>
        <v>1880341.078441832</v>
      </c>
      <c r="I7" s="34">
        <f>GV!G8*SDMI!I8</f>
        <v>953614.25563326164</v>
      </c>
      <c r="J7" s="39">
        <f t="shared" si="1"/>
        <v>10173816.558268832</v>
      </c>
    </row>
    <row r="8" spans="1:11" x14ac:dyDescent="0.45">
      <c r="A8" s="80"/>
      <c r="B8" s="79"/>
      <c r="C8" s="12" t="s">
        <v>10</v>
      </c>
      <c r="D8" s="33">
        <f>GV!B9*SDMI!D9</f>
        <v>0</v>
      </c>
      <c r="E8" s="34">
        <f>GV!C9*SDMI!E9</f>
        <v>7067504.9175169608</v>
      </c>
      <c r="F8" s="34">
        <f>GV!D9*SDMI!F9</f>
        <v>1047760.9434209245</v>
      </c>
      <c r="G8" s="34">
        <f>GV!E9*SDMI!G9</f>
        <v>4988815.7151328316</v>
      </c>
      <c r="H8" s="34">
        <f>GV!F9*SDMI!H9</f>
        <v>4161987.0002187113</v>
      </c>
      <c r="I8" s="34">
        <f>GV!G9*SDMI!I9</f>
        <v>1062929.0562485151</v>
      </c>
      <c r="J8" s="39">
        <f t="shared" si="1"/>
        <v>18328997.632537942</v>
      </c>
    </row>
    <row r="9" spans="1:11" ht="14.65" thickBot="1" x14ac:dyDescent="0.5">
      <c r="A9" s="80"/>
      <c r="B9" s="79"/>
      <c r="C9" s="13" t="s">
        <v>20</v>
      </c>
      <c r="D9" s="35">
        <f>GV!B10*SDMI!D10</f>
        <v>169589.72535916098</v>
      </c>
      <c r="E9" s="36">
        <f>GV!C10*SDMI!E10</f>
        <v>6896601.8624642054</v>
      </c>
      <c r="F9" s="36">
        <f>GV!D10*SDMI!F10</f>
        <v>65435.159736594935</v>
      </c>
      <c r="G9" s="36">
        <f>GV!E10*SDMI!G10</f>
        <v>5914540.3040645393</v>
      </c>
      <c r="H9" s="36">
        <f>GV!F10*SDMI!H10</f>
        <v>3440800.8027005089</v>
      </c>
      <c r="I9" s="36">
        <f>GV!G10*SDMI!I10</f>
        <v>0</v>
      </c>
      <c r="J9" s="40">
        <f t="shared" si="1"/>
        <v>16486967.85432501</v>
      </c>
    </row>
    <row r="10" spans="1:11" x14ac:dyDescent="0.45">
      <c r="A10" s="80"/>
      <c r="B10" s="79" t="s">
        <v>13</v>
      </c>
      <c r="C10" s="11" t="s">
        <v>13</v>
      </c>
      <c r="D10" s="32">
        <f>SUM(D11:D13)</f>
        <v>0</v>
      </c>
      <c r="E10" s="37">
        <f t="shared" ref="E10:I10" si="3">SUM(E11:E13)</f>
        <v>3368612.6826624349</v>
      </c>
      <c r="F10" s="37">
        <f t="shared" si="3"/>
        <v>243122.6467576907</v>
      </c>
      <c r="G10" s="37">
        <f t="shared" si="3"/>
        <v>674108.43087168061</v>
      </c>
      <c r="H10" s="37">
        <f t="shared" si="3"/>
        <v>2011629.8252411925</v>
      </c>
      <c r="I10" s="37">
        <f t="shared" si="3"/>
        <v>926106.78509790427</v>
      </c>
      <c r="J10" s="41">
        <f t="shared" si="1"/>
        <v>7223580.3706309032</v>
      </c>
    </row>
    <row r="11" spans="1:11" x14ac:dyDescent="0.45">
      <c r="A11" s="80"/>
      <c r="B11" s="79"/>
      <c r="C11" s="12" t="s">
        <v>9</v>
      </c>
      <c r="D11" s="33">
        <f>GV!B12*SDMI!D12</f>
        <v>0</v>
      </c>
      <c r="E11" s="34">
        <f>GV!C12*SDMI!E12</f>
        <v>54033.16310620663</v>
      </c>
      <c r="F11" s="34">
        <f>GV!D12*SDMI!F12</f>
        <v>0</v>
      </c>
      <c r="G11" s="34">
        <f>GV!E12*SDMI!G12</f>
        <v>674108.43087168061</v>
      </c>
      <c r="H11" s="34">
        <f>GV!F12*SDMI!H12</f>
        <v>251120.27705748935</v>
      </c>
      <c r="I11" s="34">
        <f>GV!G12*SDMI!I12</f>
        <v>237172.73566339695</v>
      </c>
      <c r="J11" s="39">
        <f t="shared" si="1"/>
        <v>1216434.6066987736</v>
      </c>
    </row>
    <row r="12" spans="1:11" x14ac:dyDescent="0.45">
      <c r="A12" s="80"/>
      <c r="B12" s="79"/>
      <c r="C12" s="12" t="s">
        <v>10</v>
      </c>
      <c r="D12" s="33">
        <f>GV!B13*SDMI!D13</f>
        <v>0</v>
      </c>
      <c r="E12" s="34">
        <f>GV!C13*SDMI!E13</f>
        <v>733782.96194410638</v>
      </c>
      <c r="F12" s="34">
        <f>GV!D13*SDMI!F13</f>
        <v>243122.6467576907</v>
      </c>
      <c r="G12" s="34">
        <f>GV!E13*SDMI!G13</f>
        <v>0</v>
      </c>
      <c r="H12" s="34">
        <f>GV!F13*SDMI!H13</f>
        <v>1760509.5481837031</v>
      </c>
      <c r="I12" s="34">
        <f>GV!G13*SDMI!I13</f>
        <v>688934.04943450727</v>
      </c>
      <c r="J12" s="39">
        <f t="shared" si="1"/>
        <v>3426349.2063200073</v>
      </c>
    </row>
    <row r="13" spans="1:11" ht="14.65" thickBot="1" x14ac:dyDescent="0.5">
      <c r="A13" s="80"/>
      <c r="B13" s="79"/>
      <c r="C13" s="13" t="s">
        <v>20</v>
      </c>
      <c r="D13" s="35">
        <f>GV!B14*SDMI!D14</f>
        <v>0</v>
      </c>
      <c r="E13" s="36">
        <f>GV!C14*SDMI!E14</f>
        <v>2580796.557612122</v>
      </c>
      <c r="F13" s="36">
        <f>GV!D14*SDMI!F14</f>
        <v>0</v>
      </c>
      <c r="G13" s="36">
        <f>GV!E14*SDMI!G14</f>
        <v>0</v>
      </c>
      <c r="H13" s="36">
        <f>GV!F14*SDMI!H14</f>
        <v>0</v>
      </c>
      <c r="I13" s="36">
        <f>GV!G14*SDMI!I14</f>
        <v>0</v>
      </c>
      <c r="J13" s="40">
        <f t="shared" si="1"/>
        <v>2580796.557612122</v>
      </c>
    </row>
    <row r="14" spans="1:11" x14ac:dyDescent="0.45">
      <c r="A14" s="80"/>
      <c r="B14" s="79" t="s">
        <v>14</v>
      </c>
      <c r="C14" s="11" t="s">
        <v>14</v>
      </c>
      <c r="D14" s="32">
        <f>SUM(D15:D17)</f>
        <v>1255.9287284823283</v>
      </c>
      <c r="E14" s="37">
        <f t="shared" ref="E14:I14" si="4">SUM(E15:E17)</f>
        <v>422050.99773176969</v>
      </c>
      <c r="F14" s="37">
        <f t="shared" si="4"/>
        <v>33872.989530773288</v>
      </c>
      <c r="G14" s="37">
        <f t="shared" si="4"/>
        <v>1426848.4304466615</v>
      </c>
      <c r="H14" s="37">
        <f t="shared" si="4"/>
        <v>1572420.6590125358</v>
      </c>
      <c r="I14" s="37">
        <f t="shared" si="4"/>
        <v>543085.23944128293</v>
      </c>
      <c r="J14" s="41">
        <f t="shared" si="1"/>
        <v>3999534.2448915057</v>
      </c>
    </row>
    <row r="15" spans="1:11" x14ac:dyDescent="0.45">
      <c r="A15" s="80"/>
      <c r="B15" s="79"/>
      <c r="C15" s="12" t="s">
        <v>9</v>
      </c>
      <c r="D15" s="33">
        <f>GV!B16*SDMI!D16</f>
        <v>0</v>
      </c>
      <c r="E15" s="34">
        <f>GV!C16*SDMI!E16</f>
        <v>14260.786559188715</v>
      </c>
      <c r="F15" s="34">
        <f>GV!D16*SDMI!F16</f>
        <v>31062.621664001759</v>
      </c>
      <c r="G15" s="34">
        <f>GV!E16*SDMI!G16</f>
        <v>202584.67466343299</v>
      </c>
      <c r="H15" s="34">
        <f>GV!F16*SDMI!H16</f>
        <v>62556.961523328842</v>
      </c>
      <c r="I15" s="34">
        <f>GV!G16*SDMI!I16</f>
        <v>0</v>
      </c>
      <c r="J15" s="39">
        <f t="shared" si="1"/>
        <v>310465.0444099523</v>
      </c>
    </row>
    <row r="16" spans="1:11" x14ac:dyDescent="0.45">
      <c r="A16" s="80"/>
      <c r="B16" s="79"/>
      <c r="C16" s="12" t="s">
        <v>10</v>
      </c>
      <c r="D16" s="33">
        <f>GV!B17*SDMI!D17</f>
        <v>0</v>
      </c>
      <c r="E16" s="34">
        <f>GV!C17*SDMI!E17</f>
        <v>0</v>
      </c>
      <c r="F16" s="34">
        <f>GV!D17*SDMI!F17</f>
        <v>2810.3678667715262</v>
      </c>
      <c r="G16" s="34">
        <f>GV!E17*SDMI!G17</f>
        <v>120894.86329274996</v>
      </c>
      <c r="H16" s="34">
        <f>GV!F17*SDMI!H17</f>
        <v>0</v>
      </c>
      <c r="I16" s="34">
        <f>GV!G17*SDMI!I17</f>
        <v>0</v>
      </c>
      <c r="J16" s="39">
        <f t="shared" si="1"/>
        <v>123705.23115952149</v>
      </c>
    </row>
    <row r="17" spans="1:10" ht="14.65" thickBot="1" x14ac:dyDescent="0.5">
      <c r="A17" s="80"/>
      <c r="B17" s="79"/>
      <c r="C17" s="26" t="s">
        <v>20</v>
      </c>
      <c r="D17" s="35">
        <f>GV!B18*SDMI!D18</f>
        <v>1255.9287284823283</v>
      </c>
      <c r="E17" s="36">
        <f>GV!C18*SDMI!E18</f>
        <v>407790.21117258095</v>
      </c>
      <c r="F17" s="36">
        <f>GV!D18*SDMI!F18</f>
        <v>0</v>
      </c>
      <c r="G17" s="36">
        <f>GV!E18*SDMI!G18</f>
        <v>1103368.8924904785</v>
      </c>
      <c r="H17" s="36">
        <f>GV!F18*SDMI!H18</f>
        <v>1509863.6974892069</v>
      </c>
      <c r="I17" s="36">
        <f>GV!G18*SDMI!I18</f>
        <v>543085.23944128293</v>
      </c>
      <c r="J17" s="40">
        <f t="shared" si="1"/>
        <v>3565363.9693220314</v>
      </c>
    </row>
    <row r="18" spans="1:10" s="1" customFormat="1" ht="14.65" thickBot="1" x14ac:dyDescent="0.5">
      <c r="A18" s="80"/>
      <c r="B18" s="30" t="s">
        <v>7</v>
      </c>
      <c r="C18" s="28" t="s">
        <v>7</v>
      </c>
      <c r="D18" s="43">
        <f>D2+D6+D10+D14</f>
        <v>4969641.3227801025</v>
      </c>
      <c r="E18" s="44">
        <f t="shared" ref="E18:I18" si="5">E2+E6+E10+E14</f>
        <v>19603944.370950002</v>
      </c>
      <c r="F18" s="44">
        <f t="shared" si="5"/>
        <v>2192974.6645566705</v>
      </c>
      <c r="G18" s="44">
        <f t="shared" si="5"/>
        <v>17960743.962741021</v>
      </c>
      <c r="H18" s="44">
        <f t="shared" si="5"/>
        <v>13220208.245708285</v>
      </c>
      <c r="I18" s="44">
        <f t="shared" si="5"/>
        <v>3485735.3364209644</v>
      </c>
      <c r="J18" s="42">
        <f t="shared" si="1"/>
        <v>61433247.903157055</v>
      </c>
    </row>
    <row r="19" spans="1:10" ht="14.25" customHeight="1" x14ac:dyDescent="0.45">
      <c r="A19" s="80" t="s">
        <v>28</v>
      </c>
      <c r="B19" s="79" t="s">
        <v>1</v>
      </c>
      <c r="C19" s="27" t="s">
        <v>8</v>
      </c>
      <c r="D19" s="32">
        <f t="shared" ref="D19" si="6">SUM(D20:D22)</f>
        <v>447294.67945885903</v>
      </c>
      <c r="E19" s="32">
        <f t="shared" ref="E19:I19" si="7">SUM(E20:E22)</f>
        <v>7703.2803686746884</v>
      </c>
      <c r="F19" s="32">
        <f t="shared" si="7"/>
        <v>5826.2169016226981</v>
      </c>
      <c r="G19" s="32">
        <f t="shared" si="7"/>
        <v>1739.0646348912592</v>
      </c>
      <c r="H19" s="32">
        <f t="shared" si="7"/>
        <v>163903.04260373532</v>
      </c>
      <c r="I19" s="32">
        <f t="shared" si="7"/>
        <v>0</v>
      </c>
      <c r="J19" s="38">
        <f t="shared" si="1"/>
        <v>626466.28396778298</v>
      </c>
    </row>
    <row r="20" spans="1:10" ht="14.25" customHeight="1" x14ac:dyDescent="0.45">
      <c r="A20" s="80"/>
      <c r="B20" s="79"/>
      <c r="C20" s="12" t="s">
        <v>9</v>
      </c>
      <c r="D20" s="33">
        <f>GV!B4*SDMI!D21</f>
        <v>124789.70191362618</v>
      </c>
      <c r="E20" s="34">
        <f>GV!C4*SDMI!E21</f>
        <v>4296.8401808461649</v>
      </c>
      <c r="F20" s="34">
        <f>GV!D4*SDMI!F21</f>
        <v>0</v>
      </c>
      <c r="G20" s="34">
        <f>GV!E4*SDMI!G21</f>
        <v>1042.3107537688002</v>
      </c>
      <c r="H20" s="34">
        <f>GV!F4*SDMI!H21</f>
        <v>156699.67144721042</v>
      </c>
      <c r="I20" s="34">
        <f>GV!G4*SDMI!I21</f>
        <v>0</v>
      </c>
      <c r="J20" s="39">
        <f t="shared" si="1"/>
        <v>286828.52429545159</v>
      </c>
    </row>
    <row r="21" spans="1:10" x14ac:dyDescent="0.45">
      <c r="A21" s="80"/>
      <c r="B21" s="79"/>
      <c r="C21" s="12" t="s">
        <v>10</v>
      </c>
      <c r="D21" s="33">
        <f>GV!B5*SDMI!D22</f>
        <v>0</v>
      </c>
      <c r="E21" s="34">
        <f>GV!C5*SDMI!E22</f>
        <v>3406.4401878285239</v>
      </c>
      <c r="F21" s="34">
        <f>GV!D5*SDMI!F22</f>
        <v>5826.2169016226981</v>
      </c>
      <c r="G21" s="34">
        <f>GV!E5*SDMI!G22</f>
        <v>696.75388112245889</v>
      </c>
      <c r="H21" s="34">
        <f>GV!F5*SDMI!H22</f>
        <v>7203.3711565248923</v>
      </c>
      <c r="I21" s="34">
        <f>GV!G5*SDMI!I22</f>
        <v>0</v>
      </c>
      <c r="J21" s="39">
        <f t="shared" si="1"/>
        <v>17132.782127098573</v>
      </c>
    </row>
    <row r="22" spans="1:10" ht="14.65" thickBot="1" x14ac:dyDescent="0.5">
      <c r="A22" s="80"/>
      <c r="B22" s="79"/>
      <c r="C22" s="13" t="s">
        <v>20</v>
      </c>
      <c r="D22" s="35">
        <f>GV!B6*SDMI!D23</f>
        <v>322504.97754523286</v>
      </c>
      <c r="E22" s="36">
        <f>GV!C6*SDMI!E23</f>
        <v>0</v>
      </c>
      <c r="F22" s="36">
        <f>GV!D6*SDMI!F23</f>
        <v>0</v>
      </c>
      <c r="G22" s="36">
        <f>GV!E6*SDMI!G23</f>
        <v>0</v>
      </c>
      <c r="H22" s="36">
        <f>GV!F6*SDMI!H23</f>
        <v>0</v>
      </c>
      <c r="I22" s="36">
        <f>GV!G6*SDMI!I23</f>
        <v>0</v>
      </c>
      <c r="J22" s="40">
        <f t="shared" si="1"/>
        <v>322504.97754523286</v>
      </c>
    </row>
    <row r="23" spans="1:10" ht="14.25" customHeight="1" x14ac:dyDescent="0.45">
      <c r="A23" s="80"/>
      <c r="B23" s="79" t="s">
        <v>12</v>
      </c>
      <c r="C23" s="11" t="s">
        <v>12</v>
      </c>
      <c r="D23" s="32">
        <f t="shared" ref="D23" si="8">SUM(D24:D26)</f>
        <v>879521.97360408003</v>
      </c>
      <c r="E23" s="37">
        <f t="shared" ref="E23:I23" si="9">SUM(E24:E26)</f>
        <v>649738.75380772073</v>
      </c>
      <c r="F23" s="37">
        <f t="shared" si="9"/>
        <v>63571.922825318157</v>
      </c>
      <c r="G23" s="37">
        <f t="shared" si="9"/>
        <v>548607.18101025606</v>
      </c>
      <c r="H23" s="37">
        <f t="shared" si="9"/>
        <v>1229977.426784646</v>
      </c>
      <c r="I23" s="37">
        <f t="shared" si="9"/>
        <v>113073.28241538478</v>
      </c>
      <c r="J23" s="41">
        <f t="shared" si="1"/>
        <v>3484490.540447406</v>
      </c>
    </row>
    <row r="24" spans="1:10" ht="14.25" customHeight="1" x14ac:dyDescent="0.45">
      <c r="A24" s="80"/>
      <c r="B24" s="79"/>
      <c r="C24" s="12" t="s">
        <v>9</v>
      </c>
      <c r="D24" s="33">
        <f>GV!B8*SDMI!D25</f>
        <v>0</v>
      </c>
      <c r="E24" s="34">
        <f>GV!C8*SDMI!E25</f>
        <v>80098.0090387128</v>
      </c>
      <c r="F24" s="34">
        <f>GV!D8*SDMI!F25</f>
        <v>26770.171407160371</v>
      </c>
      <c r="G24" s="34">
        <f>GV!E8*SDMI!G25</f>
        <v>214859.25825490232</v>
      </c>
      <c r="H24" s="34">
        <f>GV!F8*SDMI!H25</f>
        <v>141389.65773428371</v>
      </c>
      <c r="I24" s="34">
        <f>GV!G8*SDMI!I25</f>
        <v>51982.964609333088</v>
      </c>
      <c r="J24" s="39">
        <f t="shared" si="1"/>
        <v>515100.06104439229</v>
      </c>
    </row>
    <row r="25" spans="1:10" x14ac:dyDescent="0.45">
      <c r="A25" s="80"/>
      <c r="B25" s="79"/>
      <c r="C25" s="12" t="s">
        <v>10</v>
      </c>
      <c r="D25" s="33">
        <f>GV!B9*SDMI!D26</f>
        <v>0</v>
      </c>
      <c r="E25" s="34">
        <f>GV!C9*SDMI!E26</f>
        <v>317290.93546400347</v>
      </c>
      <c r="F25" s="34">
        <f>GV!D9*SDMI!F26</f>
        <v>35640.6761752046</v>
      </c>
      <c r="G25" s="34">
        <f>GV!E9*SDMI!G26</f>
        <v>169522.24599976206</v>
      </c>
      <c r="H25" s="34">
        <f>GV!F9*SDMI!H26</f>
        <v>902153.76012133795</v>
      </c>
      <c r="I25" s="34">
        <f>GV!G9*SDMI!I26</f>
        <v>61090.317806051688</v>
      </c>
      <c r="J25" s="39">
        <f t="shared" si="1"/>
        <v>1485697.9355663597</v>
      </c>
    </row>
    <row r="26" spans="1:10" ht="14.65" thickBot="1" x14ac:dyDescent="0.5">
      <c r="A26" s="80"/>
      <c r="B26" s="79"/>
      <c r="C26" s="13" t="s">
        <v>20</v>
      </c>
      <c r="D26" s="35">
        <f>GV!B10*SDMI!D27</f>
        <v>879521.97360408003</v>
      </c>
      <c r="E26" s="36">
        <f>GV!C10*SDMI!E27</f>
        <v>252349.80930500448</v>
      </c>
      <c r="F26" s="36">
        <f>GV!D10*SDMI!F27</f>
        <v>1161.0752429531826</v>
      </c>
      <c r="G26" s="36">
        <f>GV!E10*SDMI!G27</f>
        <v>164225.6767555917</v>
      </c>
      <c r="H26" s="36">
        <f>GV!F10*SDMI!H27</f>
        <v>186434.00892902428</v>
      </c>
      <c r="I26" s="36">
        <f>GV!G10*SDMI!I27</f>
        <v>0</v>
      </c>
      <c r="J26" s="40">
        <f t="shared" si="1"/>
        <v>1483692.5438366537</v>
      </c>
    </row>
    <row r="27" spans="1:10" x14ac:dyDescent="0.45">
      <c r="A27" s="80"/>
      <c r="B27" s="79" t="s">
        <v>13</v>
      </c>
      <c r="C27" s="11" t="s">
        <v>13</v>
      </c>
      <c r="D27" s="32">
        <f t="shared" ref="D27" si="10">SUM(D28:D30)</f>
        <v>0</v>
      </c>
      <c r="E27" s="37">
        <f t="shared" ref="E27:I27" si="11">SUM(E28:E30)</f>
        <v>147735.52057864773</v>
      </c>
      <c r="F27" s="37">
        <f t="shared" si="11"/>
        <v>6422.9796794896165</v>
      </c>
      <c r="G27" s="37">
        <f t="shared" si="11"/>
        <v>20130.809370228402</v>
      </c>
      <c r="H27" s="37">
        <f t="shared" si="11"/>
        <v>280576.60064915754</v>
      </c>
      <c r="I27" s="37">
        <f t="shared" si="11"/>
        <v>49739.7859076901</v>
      </c>
      <c r="J27" s="41">
        <f t="shared" si="1"/>
        <v>504605.69618521346</v>
      </c>
    </row>
    <row r="28" spans="1:10" x14ac:dyDescent="0.45">
      <c r="A28" s="80"/>
      <c r="B28" s="79"/>
      <c r="C28" s="12" t="s">
        <v>9</v>
      </c>
      <c r="D28" s="33">
        <f>GV!B12*SDMI!D29</f>
        <v>0</v>
      </c>
      <c r="E28" s="34">
        <f>GV!C12*SDMI!E29</f>
        <v>8892.447768294167</v>
      </c>
      <c r="F28" s="34">
        <f>GV!D12*SDMI!F29</f>
        <v>0</v>
      </c>
      <c r="G28" s="34">
        <f>GV!E12*SDMI!G29</f>
        <v>20130.809370228402</v>
      </c>
      <c r="H28" s="34">
        <f>GV!F12*SDMI!H29</f>
        <v>14554.963332886584</v>
      </c>
      <c r="I28" s="34">
        <f>GV!G12*SDMI!I29</f>
        <v>15601.43882169194</v>
      </c>
      <c r="J28" s="39">
        <f t="shared" si="1"/>
        <v>59179.659293101089</v>
      </c>
    </row>
    <row r="29" spans="1:10" x14ac:dyDescent="0.45">
      <c r="A29" s="80"/>
      <c r="B29" s="79"/>
      <c r="C29" s="12" t="s">
        <v>10</v>
      </c>
      <c r="D29" s="33">
        <f>GV!B13*SDMI!D30</f>
        <v>0</v>
      </c>
      <c r="E29" s="34">
        <f>GV!C13*SDMI!E30</f>
        <v>13589.045599713247</v>
      </c>
      <c r="F29" s="34">
        <f>GV!D13*SDMI!F30</f>
        <v>6422.9796794896165</v>
      </c>
      <c r="G29" s="34">
        <f>GV!E13*SDMI!G30</f>
        <v>0</v>
      </c>
      <c r="H29" s="34">
        <f>GV!F13*SDMI!H30</f>
        <v>266021.63731627096</v>
      </c>
      <c r="I29" s="34">
        <f>GV!G13*SDMI!I30</f>
        <v>34138.347085998161</v>
      </c>
      <c r="J29" s="39">
        <f t="shared" si="1"/>
        <v>320172.00968147197</v>
      </c>
    </row>
    <row r="30" spans="1:10" ht="14.65" thickBot="1" x14ac:dyDescent="0.5">
      <c r="A30" s="80"/>
      <c r="B30" s="79"/>
      <c r="C30" s="13" t="s">
        <v>20</v>
      </c>
      <c r="D30" s="35">
        <f>GV!B14*SDMI!D31</f>
        <v>0</v>
      </c>
      <c r="E30" s="36">
        <f>GV!C14*SDMI!E31</f>
        <v>125254.02721064033</v>
      </c>
      <c r="F30" s="36">
        <f>GV!D14*SDMI!F31</f>
        <v>0</v>
      </c>
      <c r="G30" s="36">
        <f>GV!E14*SDMI!G31</f>
        <v>0</v>
      </c>
      <c r="H30" s="36">
        <f>GV!F14*SDMI!H31</f>
        <v>0</v>
      </c>
      <c r="I30" s="36">
        <f>GV!G14*SDMI!I31</f>
        <v>0</v>
      </c>
      <c r="J30" s="40">
        <f t="shared" si="1"/>
        <v>125254.02721064033</v>
      </c>
    </row>
    <row r="31" spans="1:10" x14ac:dyDescent="0.45">
      <c r="A31" s="80"/>
      <c r="B31" s="79" t="s">
        <v>14</v>
      </c>
      <c r="C31" s="11" t="s">
        <v>14</v>
      </c>
      <c r="D31" s="32">
        <f t="shared" ref="D31" si="12">SUM(D32:D34)</f>
        <v>9.6243897975494939</v>
      </c>
      <c r="E31" s="37">
        <f t="shared" ref="E31:I31" si="13">SUM(E32:E34)</f>
        <v>31881.510377133225</v>
      </c>
      <c r="F31" s="37">
        <f t="shared" si="13"/>
        <v>2212.3280851520867</v>
      </c>
      <c r="G31" s="37">
        <f t="shared" si="13"/>
        <v>39353.86260531022</v>
      </c>
      <c r="H31" s="37">
        <f t="shared" si="13"/>
        <v>100822.34578519364</v>
      </c>
      <c r="I31" s="37">
        <f t="shared" si="13"/>
        <v>30611.871274291327</v>
      </c>
      <c r="J31" s="41">
        <f t="shared" si="1"/>
        <v>204891.54251687805</v>
      </c>
    </row>
    <row r="32" spans="1:10" x14ac:dyDescent="0.45">
      <c r="A32" s="80"/>
      <c r="B32" s="79"/>
      <c r="C32" s="12" t="s">
        <v>9</v>
      </c>
      <c r="D32" s="33">
        <f>GV!B16*SDMI!D33</f>
        <v>0</v>
      </c>
      <c r="E32" s="34">
        <f>GV!C16*SDMI!E33</f>
        <v>844.98066833289477</v>
      </c>
      <c r="F32" s="34">
        <f>GV!D16*SDMI!F33</f>
        <v>722.55528109159263</v>
      </c>
      <c r="G32" s="34">
        <f>GV!E16*SDMI!G33</f>
        <v>4164.0278018588597</v>
      </c>
      <c r="H32" s="34">
        <f>GV!F16*SDMI!H33</f>
        <v>6769.0690987895132</v>
      </c>
      <c r="I32" s="34">
        <f>GV!G16*SDMI!I33</f>
        <v>0</v>
      </c>
      <c r="J32" s="39">
        <f t="shared" si="1"/>
        <v>12500.63285007286</v>
      </c>
    </row>
    <row r="33" spans="1:10" x14ac:dyDescent="0.45">
      <c r="A33" s="80"/>
      <c r="B33" s="79"/>
      <c r="C33" s="12" t="s">
        <v>10</v>
      </c>
      <c r="D33" s="33">
        <f>GV!B17*SDMI!D34</f>
        <v>0</v>
      </c>
      <c r="E33" s="34">
        <f>GV!C17*SDMI!E34</f>
        <v>0</v>
      </c>
      <c r="F33" s="34">
        <f>GV!D17*SDMI!F34</f>
        <v>1489.7728040604941</v>
      </c>
      <c r="G33" s="34">
        <f>GV!E17*SDMI!G34</f>
        <v>1349.5354913866377</v>
      </c>
      <c r="H33" s="34">
        <f>GV!F17*SDMI!H34</f>
        <v>0</v>
      </c>
      <c r="I33" s="34">
        <f>GV!G17*SDMI!I34</f>
        <v>0</v>
      </c>
      <c r="J33" s="39">
        <f t="shared" si="1"/>
        <v>2839.308295447132</v>
      </c>
    </row>
    <row r="34" spans="1:10" ht="14.65" thickBot="1" x14ac:dyDescent="0.5">
      <c r="A34" s="80"/>
      <c r="B34" s="79"/>
      <c r="C34" s="13" t="s">
        <v>20</v>
      </c>
      <c r="D34" s="35">
        <f>GV!B18*SDMI!D35</f>
        <v>9.6243897975494939</v>
      </c>
      <c r="E34" s="36">
        <f>GV!C18*SDMI!E35</f>
        <v>31036.529708800332</v>
      </c>
      <c r="F34" s="36">
        <f>GV!D18*SDMI!F35</f>
        <v>0</v>
      </c>
      <c r="G34" s="36">
        <f>GV!E18*SDMI!G35</f>
        <v>33840.299312064722</v>
      </c>
      <c r="H34" s="36">
        <f>GV!F18*SDMI!H35</f>
        <v>94053.276686404133</v>
      </c>
      <c r="I34" s="36">
        <f>GV!G18*SDMI!I35</f>
        <v>30611.871274291327</v>
      </c>
      <c r="J34" s="40">
        <f t="shared" si="1"/>
        <v>189551.60137135806</v>
      </c>
    </row>
    <row r="35" spans="1:10" ht="14.65" thickBot="1" x14ac:dyDescent="0.5">
      <c r="A35" s="80"/>
      <c r="B35" s="30" t="s">
        <v>7</v>
      </c>
      <c r="C35" s="28" t="s">
        <v>7</v>
      </c>
      <c r="D35" s="43">
        <f t="shared" ref="D35:I35" si="14">D19+D23+D27+D31</f>
        <v>1326826.2774527366</v>
      </c>
      <c r="E35" s="44">
        <f t="shared" si="14"/>
        <v>837059.06513217639</v>
      </c>
      <c r="F35" s="44">
        <f t="shared" si="14"/>
        <v>78033.447491582556</v>
      </c>
      <c r="G35" s="44">
        <f t="shared" si="14"/>
        <v>609830.91762068588</v>
      </c>
      <c r="H35" s="44">
        <f t="shared" si="14"/>
        <v>1775279.4158227325</v>
      </c>
      <c r="I35" s="44">
        <f t="shared" si="14"/>
        <v>193424.9395973662</v>
      </c>
      <c r="J35" s="42">
        <f t="shared" si="1"/>
        <v>4820454.0631172806</v>
      </c>
    </row>
    <row r="36" spans="1:10" x14ac:dyDescent="0.45">
      <c r="A36" s="80" t="s">
        <v>21</v>
      </c>
      <c r="B36" s="79" t="s">
        <v>1</v>
      </c>
      <c r="C36" s="11" t="s">
        <v>8</v>
      </c>
      <c r="D36" s="32">
        <f t="shared" ref="D36" si="15">SUM(D37:D39)</f>
        <v>548535.09840619506</v>
      </c>
      <c r="E36" s="32">
        <f t="shared" ref="E36:I36" si="16">SUM(E37:E39)</f>
        <v>132706.93689500802</v>
      </c>
      <c r="F36" s="32">
        <f t="shared" si="16"/>
        <v>93916.752096597411</v>
      </c>
      <c r="G36" s="32">
        <f t="shared" si="16"/>
        <v>281376.93509504362</v>
      </c>
      <c r="H36" s="32">
        <f t="shared" si="16"/>
        <v>152238.98229870302</v>
      </c>
      <c r="I36" s="32">
        <f t="shared" si="16"/>
        <v>0</v>
      </c>
      <c r="J36" s="38">
        <f t="shared" si="1"/>
        <v>1208774.7047915473</v>
      </c>
    </row>
    <row r="37" spans="1:10" ht="14.25" customHeight="1" x14ac:dyDescent="0.45">
      <c r="A37" s="80"/>
      <c r="B37" s="79"/>
      <c r="C37" s="12" t="s">
        <v>9</v>
      </c>
      <c r="D37" s="33">
        <f>GV!B4*SDMI!D38</f>
        <v>548535.09840619506</v>
      </c>
      <c r="E37" s="34">
        <f>GV!C4*SDMI!E38</f>
        <v>84553.484376212509</v>
      </c>
      <c r="F37" s="34">
        <f>GV!D4*SDMI!F38</f>
        <v>0</v>
      </c>
      <c r="G37" s="34">
        <f>GV!E4*SDMI!G38</f>
        <v>70545.758055421611</v>
      </c>
      <c r="H37" s="34">
        <f>GV!F4*SDMI!H38</f>
        <v>152238.98229870302</v>
      </c>
      <c r="I37" s="34">
        <f>GV!G4*SDMI!I38</f>
        <v>0</v>
      </c>
      <c r="J37" s="39">
        <f t="shared" si="1"/>
        <v>855873.32313653221</v>
      </c>
    </row>
    <row r="38" spans="1:10" x14ac:dyDescent="0.45">
      <c r="A38" s="80"/>
      <c r="B38" s="79"/>
      <c r="C38" s="12" t="s">
        <v>10</v>
      </c>
      <c r="D38" s="33">
        <f>GV!B5*SDMI!D39</f>
        <v>0</v>
      </c>
      <c r="E38" s="34">
        <f>GV!C5*SDMI!E39</f>
        <v>48153.452518795501</v>
      </c>
      <c r="F38" s="34">
        <f>GV!D5*SDMI!F39</f>
        <v>93916.752096597411</v>
      </c>
      <c r="G38" s="34">
        <f>GV!E5*SDMI!G39</f>
        <v>210831.17703962198</v>
      </c>
      <c r="H38" s="34">
        <f>GV!F5*SDMI!H39</f>
        <v>0</v>
      </c>
      <c r="I38" s="34">
        <f>GV!G5*SDMI!I39</f>
        <v>0</v>
      </c>
      <c r="J38" s="39">
        <f t="shared" si="1"/>
        <v>352901.38165501488</v>
      </c>
    </row>
    <row r="39" spans="1:10" ht="14.65" thickBot="1" x14ac:dyDescent="0.5">
      <c r="A39" s="80"/>
      <c r="B39" s="79"/>
      <c r="C39" s="13" t="s">
        <v>20</v>
      </c>
      <c r="D39" s="35">
        <f>GV!B6*SDMI!D40</f>
        <v>0</v>
      </c>
      <c r="E39" s="36">
        <f>GV!C6*SDMI!E40</f>
        <v>0</v>
      </c>
      <c r="F39" s="36">
        <f>GV!D6*SDMI!F40</f>
        <v>0</v>
      </c>
      <c r="G39" s="36">
        <f>GV!E6*SDMI!G40</f>
        <v>0</v>
      </c>
      <c r="H39" s="36">
        <f>GV!F6*SDMI!H40</f>
        <v>0</v>
      </c>
      <c r="I39" s="36">
        <f>GV!G6*SDMI!I40</f>
        <v>0</v>
      </c>
      <c r="J39" s="40">
        <f t="shared" si="1"/>
        <v>0</v>
      </c>
    </row>
    <row r="40" spans="1:10" x14ac:dyDescent="0.45">
      <c r="A40" s="80"/>
      <c r="B40" s="79" t="s">
        <v>12</v>
      </c>
      <c r="C40" s="11" t="s">
        <v>12</v>
      </c>
      <c r="D40" s="32">
        <f t="shared" ref="D40" si="17">SUM(D41:D43)</f>
        <v>0</v>
      </c>
      <c r="E40" s="37">
        <f t="shared" ref="E40:I40" si="18">SUM(E41:E43)</f>
        <v>14375231.870464485</v>
      </c>
      <c r="F40" s="37">
        <f t="shared" si="18"/>
        <v>2405053.0550638977</v>
      </c>
      <c r="G40" s="37">
        <f t="shared" si="18"/>
        <v>8965471.0752354823</v>
      </c>
      <c r="H40" s="37">
        <f t="shared" si="18"/>
        <v>6281488.8025888335</v>
      </c>
      <c r="I40" s="37">
        <f t="shared" si="18"/>
        <v>2030247.7564173504</v>
      </c>
      <c r="J40" s="41">
        <f t="shared" si="1"/>
        <v>34057492.559770048</v>
      </c>
    </row>
    <row r="41" spans="1:10" ht="14.25" customHeight="1" x14ac:dyDescent="0.45">
      <c r="A41" s="80"/>
      <c r="B41" s="79"/>
      <c r="C41" s="12" t="s">
        <v>9</v>
      </c>
      <c r="D41" s="33">
        <f>GV!B8*SDMI!D42</f>
        <v>0</v>
      </c>
      <c r="E41" s="34">
        <f>GV!C8*SDMI!E42</f>
        <v>1424082.1307817553</v>
      </c>
      <c r="F41" s="34">
        <f>GV!D8*SDMI!F42</f>
        <v>820042.7294581749</v>
      </c>
      <c r="G41" s="34">
        <f>GV!E8*SDMI!G42</f>
        <v>3072711.0319410143</v>
      </c>
      <c r="H41" s="34">
        <f>GV!F8*SDMI!H42</f>
        <v>1687263.9692502816</v>
      </c>
      <c r="I41" s="34">
        <f>GV!G8*SDMI!I42</f>
        <v>1352581.5404495301</v>
      </c>
      <c r="J41" s="39">
        <f t="shared" si="1"/>
        <v>8356681.401880756</v>
      </c>
    </row>
    <row r="42" spans="1:10" x14ac:dyDescent="0.45">
      <c r="A42" s="80"/>
      <c r="B42" s="79"/>
      <c r="C42" s="12" t="s">
        <v>10</v>
      </c>
      <c r="D42" s="33">
        <f>GV!B9*SDMI!D43</f>
        <v>0</v>
      </c>
      <c r="E42" s="34">
        <f>GV!C9*SDMI!E43</f>
        <v>7494460.5338900164</v>
      </c>
      <c r="F42" s="34">
        <f>GV!D9*SDMI!F43</f>
        <v>749767.30976945977</v>
      </c>
      <c r="G42" s="34">
        <f>GV!E9*SDMI!G43</f>
        <v>3839924.7963938187</v>
      </c>
      <c r="H42" s="34">
        <f>GV!F9*SDMI!H43</f>
        <v>910397.1796667258</v>
      </c>
      <c r="I42" s="34">
        <f>GV!G9*SDMI!I43</f>
        <v>677666.21596782026</v>
      </c>
      <c r="J42" s="39">
        <f t="shared" si="1"/>
        <v>13672216.035687841</v>
      </c>
    </row>
    <row r="43" spans="1:10" ht="14.65" thickBot="1" x14ac:dyDescent="0.5">
      <c r="A43" s="80"/>
      <c r="B43" s="79"/>
      <c r="C43" s="13" t="s">
        <v>20</v>
      </c>
      <c r="D43" s="35">
        <f>GV!B10*SDMI!D44</f>
        <v>0</v>
      </c>
      <c r="E43" s="36">
        <f>GV!C10*SDMI!E44</f>
        <v>5456689.205792713</v>
      </c>
      <c r="F43" s="36">
        <f>GV!D10*SDMI!F44</f>
        <v>835243.01583626284</v>
      </c>
      <c r="G43" s="36">
        <f>GV!E10*SDMI!G44</f>
        <v>2052835.2469006488</v>
      </c>
      <c r="H43" s="36">
        <f>GV!F10*SDMI!H44</f>
        <v>3683827.6536718267</v>
      </c>
      <c r="I43" s="36">
        <f>GV!G10*SDMI!I44</f>
        <v>0</v>
      </c>
      <c r="J43" s="40">
        <f t="shared" si="1"/>
        <v>12028595.122201452</v>
      </c>
    </row>
    <row r="44" spans="1:10" x14ac:dyDescent="0.45">
      <c r="A44" s="80"/>
      <c r="B44" s="79" t="s">
        <v>13</v>
      </c>
      <c r="C44" s="11" t="s">
        <v>13</v>
      </c>
      <c r="D44" s="32">
        <f t="shared" ref="D44" si="19">SUM(D45:D47)</f>
        <v>0</v>
      </c>
      <c r="E44" s="37">
        <f t="shared" ref="E44:I44" si="20">SUM(E45:E47)</f>
        <v>1201478.4175324379</v>
      </c>
      <c r="F44" s="37">
        <f t="shared" si="20"/>
        <v>68880.416040571814</v>
      </c>
      <c r="G44" s="37">
        <f t="shared" si="20"/>
        <v>390746.80192001309</v>
      </c>
      <c r="H44" s="37">
        <f t="shared" si="20"/>
        <v>531727.99389635213</v>
      </c>
      <c r="I44" s="37">
        <f t="shared" si="20"/>
        <v>100021.34131557302</v>
      </c>
      <c r="J44" s="41">
        <f t="shared" si="1"/>
        <v>2292854.9707049481</v>
      </c>
    </row>
    <row r="45" spans="1:10" x14ac:dyDescent="0.45">
      <c r="A45" s="80"/>
      <c r="B45" s="79"/>
      <c r="C45" s="12" t="s">
        <v>9</v>
      </c>
      <c r="D45" s="33">
        <f>GV!B12*SDMI!D46</f>
        <v>0</v>
      </c>
      <c r="E45" s="34">
        <f>GV!C12*SDMI!E46</f>
        <v>173222.24489141241</v>
      </c>
      <c r="F45" s="34">
        <f>GV!D12*SDMI!F46</f>
        <v>0</v>
      </c>
      <c r="G45" s="34">
        <f>GV!E12*SDMI!G46</f>
        <v>390746.80192001309</v>
      </c>
      <c r="H45" s="34">
        <f>GV!F12*SDMI!H46</f>
        <v>106467.18899673174</v>
      </c>
      <c r="I45" s="34">
        <f>GV!G12*SDMI!I46</f>
        <v>100021.34131557302</v>
      </c>
      <c r="J45" s="39">
        <f t="shared" si="1"/>
        <v>770457.57712373021</v>
      </c>
    </row>
    <row r="46" spans="1:10" x14ac:dyDescent="0.45">
      <c r="A46" s="80"/>
      <c r="B46" s="79"/>
      <c r="C46" s="12" t="s">
        <v>10</v>
      </c>
      <c r="D46" s="33">
        <f>GV!B13*SDMI!D47</f>
        <v>0</v>
      </c>
      <c r="E46" s="34">
        <f>GV!C13*SDMI!E47</f>
        <v>658680.39041081176</v>
      </c>
      <c r="F46" s="34">
        <f>GV!D13*SDMI!F47</f>
        <v>68880.416040571814</v>
      </c>
      <c r="G46" s="34">
        <f>GV!E13*SDMI!G47</f>
        <v>0</v>
      </c>
      <c r="H46" s="34">
        <f>GV!F13*SDMI!H47</f>
        <v>425260.80489962036</v>
      </c>
      <c r="I46" s="34">
        <f>GV!G13*SDMI!I47</f>
        <v>0</v>
      </c>
      <c r="J46" s="39">
        <f t="shared" si="1"/>
        <v>1152821.6113510039</v>
      </c>
    </row>
    <row r="47" spans="1:10" ht="14.65" thickBot="1" x14ac:dyDescent="0.5">
      <c r="A47" s="80"/>
      <c r="B47" s="79"/>
      <c r="C47" s="13" t="s">
        <v>20</v>
      </c>
      <c r="D47" s="35">
        <f>GV!B14*SDMI!D48</f>
        <v>0</v>
      </c>
      <c r="E47" s="36">
        <f>GV!C14*SDMI!E48</f>
        <v>369575.78223021381</v>
      </c>
      <c r="F47" s="36">
        <f>GV!D14*SDMI!F48</f>
        <v>0</v>
      </c>
      <c r="G47" s="36">
        <f>GV!E14*SDMI!G48</f>
        <v>0</v>
      </c>
      <c r="H47" s="36">
        <f>GV!F14*SDMI!H48</f>
        <v>0</v>
      </c>
      <c r="I47" s="36">
        <f>GV!G14*SDMI!I48</f>
        <v>0</v>
      </c>
      <c r="J47" s="40">
        <f t="shared" si="1"/>
        <v>369575.78223021381</v>
      </c>
    </row>
    <row r="48" spans="1:10" x14ac:dyDescent="0.45">
      <c r="A48" s="80"/>
      <c r="B48" s="79" t="s">
        <v>14</v>
      </c>
      <c r="C48" s="11" t="s">
        <v>14</v>
      </c>
      <c r="D48" s="32">
        <f t="shared" ref="D48" si="21">SUM(D49:D51)</f>
        <v>0</v>
      </c>
      <c r="E48" s="37">
        <f t="shared" ref="E48:I48" si="22">SUM(E49:E51)</f>
        <v>782196.42251799745</v>
      </c>
      <c r="F48" s="37">
        <f t="shared" si="22"/>
        <v>79692.115567950765</v>
      </c>
      <c r="G48" s="37">
        <f t="shared" si="22"/>
        <v>487475.11378589924</v>
      </c>
      <c r="H48" s="37">
        <f t="shared" si="22"/>
        <v>358944.32033694512</v>
      </c>
      <c r="I48" s="37">
        <f t="shared" si="22"/>
        <v>1365.9499157033686</v>
      </c>
      <c r="J48" s="41">
        <f t="shared" si="1"/>
        <v>1709673.922124496</v>
      </c>
    </row>
    <row r="49" spans="1:10" x14ac:dyDescent="0.45">
      <c r="A49" s="80"/>
      <c r="B49" s="79"/>
      <c r="C49" s="12" t="s">
        <v>9</v>
      </c>
      <c r="D49" s="33">
        <f>GV!B16*SDMI!D50</f>
        <v>0</v>
      </c>
      <c r="E49" s="34">
        <f>GV!C16*SDMI!E50</f>
        <v>80809.565249981519</v>
      </c>
      <c r="F49" s="34">
        <f>GV!D16*SDMI!F50</f>
        <v>18203.133084102792</v>
      </c>
      <c r="G49" s="34">
        <f>GV!E16*SDMI!G50</f>
        <v>112000.69795578827</v>
      </c>
      <c r="H49" s="34">
        <f>GV!F16*SDMI!H50</f>
        <v>321093.02550486528</v>
      </c>
      <c r="I49" s="34">
        <f>GV!G16*SDMI!I50</f>
        <v>0</v>
      </c>
      <c r="J49" s="39">
        <f t="shared" si="1"/>
        <v>532106.42179473792</v>
      </c>
    </row>
    <row r="50" spans="1:10" x14ac:dyDescent="0.45">
      <c r="A50" s="80"/>
      <c r="B50" s="79"/>
      <c r="C50" s="12" t="s">
        <v>10</v>
      </c>
      <c r="D50" s="33">
        <f>GV!B17*SDMI!D51</f>
        <v>0</v>
      </c>
      <c r="E50" s="34">
        <f>GV!C17*SDMI!E51</f>
        <v>0</v>
      </c>
      <c r="F50" s="34">
        <f>GV!D17*SDMI!F51</f>
        <v>61488.982483847969</v>
      </c>
      <c r="G50" s="34">
        <f>GV!E17*SDMI!G51</f>
        <v>0</v>
      </c>
      <c r="H50" s="34">
        <f>GV!F17*SDMI!H51</f>
        <v>0</v>
      </c>
      <c r="I50" s="34">
        <f>GV!G17*SDMI!I51</f>
        <v>0</v>
      </c>
      <c r="J50" s="39">
        <f t="shared" si="1"/>
        <v>61488.982483847969</v>
      </c>
    </row>
    <row r="51" spans="1:10" ht="14.65" thickBot="1" x14ac:dyDescent="0.5">
      <c r="A51" s="80"/>
      <c r="B51" s="79"/>
      <c r="C51" s="13" t="s">
        <v>20</v>
      </c>
      <c r="D51" s="35">
        <f>GV!B18*SDMI!D52</f>
        <v>0</v>
      </c>
      <c r="E51" s="36">
        <f>GV!C18*SDMI!E52</f>
        <v>701386.85726801597</v>
      </c>
      <c r="F51" s="36">
        <f>GV!D18*SDMI!F52</f>
        <v>0</v>
      </c>
      <c r="G51" s="36">
        <f>GV!E18*SDMI!G52</f>
        <v>375474.41583011096</v>
      </c>
      <c r="H51" s="36">
        <f>GV!F18*SDMI!H52</f>
        <v>37851.294832079839</v>
      </c>
      <c r="I51" s="36">
        <f>GV!G18*SDMI!I52</f>
        <v>1365.9499157033686</v>
      </c>
      <c r="J51" s="40">
        <f t="shared" si="1"/>
        <v>1116078.5178459103</v>
      </c>
    </row>
    <row r="52" spans="1:10" ht="14.65" thickBot="1" x14ac:dyDescent="0.5">
      <c r="A52" s="80"/>
      <c r="B52" s="30" t="s">
        <v>7</v>
      </c>
      <c r="C52" s="28" t="s">
        <v>7</v>
      </c>
      <c r="D52" s="43">
        <f t="shared" ref="D52:I52" si="23">D36+D40+D44+D48</f>
        <v>548535.09840619506</v>
      </c>
      <c r="E52" s="44">
        <f t="shared" si="23"/>
        <v>16491613.647409929</v>
      </c>
      <c r="F52" s="44">
        <f t="shared" si="23"/>
        <v>2647542.3387690177</v>
      </c>
      <c r="G52" s="44">
        <f t="shared" si="23"/>
        <v>10125069.92603644</v>
      </c>
      <c r="H52" s="44">
        <f t="shared" si="23"/>
        <v>7324400.0991208339</v>
      </c>
      <c r="I52" s="44">
        <f t="shared" si="23"/>
        <v>2131635.0476486268</v>
      </c>
      <c r="J52" s="42">
        <f t="shared" si="1"/>
        <v>39268796.157391042</v>
      </c>
    </row>
    <row r="53" spans="1:10" x14ac:dyDescent="0.45">
      <c r="A53" s="80" t="s">
        <v>22</v>
      </c>
      <c r="B53" s="79" t="s">
        <v>1</v>
      </c>
      <c r="C53" s="11" t="s">
        <v>8</v>
      </c>
      <c r="D53" s="32">
        <f t="shared" ref="D53" si="24">SUM(D54:D56)</f>
        <v>559478.96893152245</v>
      </c>
      <c r="E53" s="32">
        <f t="shared" ref="E53:I53" si="25">SUM(E54:E56)</f>
        <v>10337.767898542579</v>
      </c>
      <c r="F53" s="32">
        <f t="shared" si="25"/>
        <v>2159.9733268950481</v>
      </c>
      <c r="G53" s="32">
        <f t="shared" si="25"/>
        <v>5418.856142291761</v>
      </c>
      <c r="H53" s="32">
        <f t="shared" si="25"/>
        <v>11148.998557372244</v>
      </c>
      <c r="I53" s="32">
        <f t="shared" si="25"/>
        <v>0</v>
      </c>
      <c r="J53" s="38">
        <f t="shared" si="1"/>
        <v>588544.56485662411</v>
      </c>
    </row>
    <row r="54" spans="1:10" ht="14.25" customHeight="1" x14ac:dyDescent="0.45">
      <c r="A54" s="80"/>
      <c r="B54" s="79"/>
      <c r="C54" s="12" t="s">
        <v>9</v>
      </c>
      <c r="D54" s="33">
        <f>GV!B4*SDMI!D55</f>
        <v>112474.55117052856</v>
      </c>
      <c r="E54" s="34">
        <f>GV!C4*SDMI!E55</f>
        <v>1751.8206766507751</v>
      </c>
      <c r="F54" s="34">
        <f>GV!D4*SDMI!F55</f>
        <v>0</v>
      </c>
      <c r="G54" s="34">
        <f>GV!E4*SDMI!G55</f>
        <v>2204.5469769395181</v>
      </c>
      <c r="H54" s="34">
        <f>GV!F4*SDMI!H55</f>
        <v>8834.1608548655295</v>
      </c>
      <c r="I54" s="34">
        <f>GV!G4*SDMI!I55</f>
        <v>0</v>
      </c>
      <c r="J54" s="39">
        <f t="shared" si="1"/>
        <v>125265.07967898439</v>
      </c>
    </row>
    <row r="55" spans="1:10" x14ac:dyDescent="0.45">
      <c r="A55" s="80"/>
      <c r="B55" s="79"/>
      <c r="C55" s="12" t="s">
        <v>10</v>
      </c>
      <c r="D55" s="33">
        <f>GV!B5*SDMI!D56</f>
        <v>0</v>
      </c>
      <c r="E55" s="34">
        <f>GV!C5*SDMI!E56</f>
        <v>8585.9472218918036</v>
      </c>
      <c r="F55" s="34">
        <f>GV!D5*SDMI!F56</f>
        <v>2159.9733268950481</v>
      </c>
      <c r="G55" s="34">
        <f>GV!E5*SDMI!G56</f>
        <v>3214.3091653522424</v>
      </c>
      <c r="H55" s="34">
        <f>GV!F5*SDMI!H56</f>
        <v>2314.8377025067143</v>
      </c>
      <c r="I55" s="34">
        <f>GV!G5*SDMI!I56</f>
        <v>0</v>
      </c>
      <c r="J55" s="39">
        <f t="shared" si="1"/>
        <v>16275.067416645808</v>
      </c>
    </row>
    <row r="56" spans="1:10" ht="14.65" thickBot="1" x14ac:dyDescent="0.5">
      <c r="A56" s="80"/>
      <c r="B56" s="79"/>
      <c r="C56" s="13" t="s">
        <v>20</v>
      </c>
      <c r="D56" s="35">
        <f>GV!B6*SDMI!D57</f>
        <v>447004.41776099394</v>
      </c>
      <c r="E56" s="36">
        <f>GV!C6*SDMI!E57</f>
        <v>0</v>
      </c>
      <c r="F56" s="36">
        <f>GV!D6*SDMI!F57</f>
        <v>0</v>
      </c>
      <c r="G56" s="36">
        <f>GV!E6*SDMI!G57</f>
        <v>0</v>
      </c>
      <c r="H56" s="36">
        <f>GV!F6*SDMI!H57</f>
        <v>0</v>
      </c>
      <c r="I56" s="36">
        <f>GV!G6*SDMI!I57</f>
        <v>0</v>
      </c>
      <c r="J56" s="40">
        <f t="shared" si="1"/>
        <v>447004.41776099394</v>
      </c>
    </row>
    <row r="57" spans="1:10" x14ac:dyDescent="0.45">
      <c r="A57" s="80"/>
      <c r="B57" s="79" t="s">
        <v>12</v>
      </c>
      <c r="C57" s="11" t="s">
        <v>12</v>
      </c>
      <c r="D57" s="32">
        <f t="shared" ref="D57" si="26">SUM(D58:D60)</f>
        <v>5634.0120931473039</v>
      </c>
      <c r="E57" s="37">
        <f t="shared" ref="E57:I57" si="27">SUM(E58:E60)</f>
        <v>767932.24522590253</v>
      </c>
      <c r="F57" s="37">
        <f t="shared" si="27"/>
        <v>150392.47274934119</v>
      </c>
      <c r="G57" s="37">
        <f t="shared" si="27"/>
        <v>986435.91965605854</v>
      </c>
      <c r="H57" s="37">
        <f t="shared" si="27"/>
        <v>390509.61424938339</v>
      </c>
      <c r="I57" s="37">
        <f t="shared" si="27"/>
        <v>200334.66300289656</v>
      </c>
      <c r="J57" s="41">
        <f t="shared" si="1"/>
        <v>2501238.9269767297</v>
      </c>
    </row>
    <row r="58" spans="1:10" ht="14.25" customHeight="1" x14ac:dyDescent="0.45">
      <c r="A58" s="80"/>
      <c r="B58" s="79"/>
      <c r="C58" s="12" t="s">
        <v>9</v>
      </c>
      <c r="D58" s="33">
        <f>GV!B8*SDMI!D59</f>
        <v>0</v>
      </c>
      <c r="E58" s="34">
        <f>GV!C8*SDMI!E59</f>
        <v>144216.66354862196</v>
      </c>
      <c r="F58" s="34">
        <f>GV!D8*SDMI!F59</f>
        <v>58124.048956719307</v>
      </c>
      <c r="G58" s="34">
        <f>GV!E8*SDMI!G59</f>
        <v>237827.50883555488</v>
      </c>
      <c r="H58" s="34">
        <f>GV!F8*SDMI!H59</f>
        <v>161442.44673018021</v>
      </c>
      <c r="I58" s="34">
        <f>GV!G8*SDMI!I59</f>
        <v>127606.82928442069</v>
      </c>
      <c r="J58" s="39">
        <f t="shared" si="1"/>
        <v>729217.49735549709</v>
      </c>
    </row>
    <row r="59" spans="1:10" x14ac:dyDescent="0.45">
      <c r="A59" s="80"/>
      <c r="B59" s="79"/>
      <c r="C59" s="12" t="s">
        <v>10</v>
      </c>
      <c r="D59" s="33">
        <f>GV!B9*SDMI!D60</f>
        <v>0</v>
      </c>
      <c r="E59" s="34">
        <f>GV!C9*SDMI!E60</f>
        <v>259209.26822996486</v>
      </c>
      <c r="F59" s="34">
        <f>GV!D9*SDMI!F60</f>
        <v>85999.216586855226</v>
      </c>
      <c r="G59" s="34">
        <f>GV!E9*SDMI!G60</f>
        <v>323776.21577498061</v>
      </c>
      <c r="H59" s="34">
        <f>GV!F9*SDMI!H60</f>
        <v>191885.90536731153</v>
      </c>
      <c r="I59" s="34">
        <f>GV!G9*SDMI!I60</f>
        <v>72727.833718475871</v>
      </c>
      <c r="J59" s="39">
        <f t="shared" si="1"/>
        <v>933598.43967758818</v>
      </c>
    </row>
    <row r="60" spans="1:10" ht="14.65" thickBot="1" x14ac:dyDescent="0.5">
      <c r="A60" s="80"/>
      <c r="B60" s="79"/>
      <c r="C60" s="13" t="s">
        <v>20</v>
      </c>
      <c r="D60" s="35">
        <f>GV!B10*SDMI!D61</f>
        <v>5634.0120931473039</v>
      </c>
      <c r="E60" s="36">
        <f>GV!C10*SDMI!E61</f>
        <v>364506.31344731571</v>
      </c>
      <c r="F60" s="36">
        <f>GV!D10*SDMI!F61</f>
        <v>6269.2072057666755</v>
      </c>
      <c r="G60" s="36">
        <f>GV!E10*SDMI!G61</f>
        <v>424832.19504552305</v>
      </c>
      <c r="H60" s="36">
        <f>GV!F10*SDMI!H61</f>
        <v>37181.262151891635</v>
      </c>
      <c r="I60" s="36">
        <f>GV!G10*SDMI!I61</f>
        <v>0</v>
      </c>
      <c r="J60" s="40">
        <f t="shared" si="1"/>
        <v>838422.98994364438</v>
      </c>
    </row>
    <row r="61" spans="1:10" x14ac:dyDescent="0.45">
      <c r="A61" s="80"/>
      <c r="B61" s="79" t="s">
        <v>13</v>
      </c>
      <c r="C61" s="11" t="s">
        <v>13</v>
      </c>
      <c r="D61" s="32">
        <f t="shared" ref="D61" si="28">SUM(D62:D64)</f>
        <v>0</v>
      </c>
      <c r="E61" s="37">
        <f t="shared" ref="E61:I61" si="29">SUM(E62:E64)</f>
        <v>141561.43102597474</v>
      </c>
      <c r="F61" s="37">
        <f t="shared" si="29"/>
        <v>12592.516827689566</v>
      </c>
      <c r="G61" s="37">
        <f t="shared" si="29"/>
        <v>7479.3858078023986</v>
      </c>
      <c r="H61" s="37">
        <f t="shared" si="29"/>
        <v>128051.50444347489</v>
      </c>
      <c r="I61" s="37">
        <f t="shared" si="29"/>
        <v>51035.325581696714</v>
      </c>
      <c r="J61" s="41">
        <f t="shared" si="1"/>
        <v>340720.16368663829</v>
      </c>
    </row>
    <row r="62" spans="1:10" x14ac:dyDescent="0.45">
      <c r="A62" s="80"/>
      <c r="B62" s="79"/>
      <c r="C62" s="12" t="s">
        <v>9</v>
      </c>
      <c r="D62" s="33">
        <f>GV!B12*SDMI!D63</f>
        <v>0</v>
      </c>
      <c r="E62" s="34">
        <f>GV!C12*SDMI!E63</f>
        <v>2662.5320592866437</v>
      </c>
      <c r="F62" s="34">
        <f>GV!D12*SDMI!F63</f>
        <v>0</v>
      </c>
      <c r="G62" s="34">
        <f>GV!E12*SDMI!G63</f>
        <v>7479.3858078023986</v>
      </c>
      <c r="H62" s="34">
        <f>GV!F12*SDMI!H63</f>
        <v>15015.957272784526</v>
      </c>
      <c r="I62" s="34">
        <f>GV!G12*SDMI!I63</f>
        <v>8786.0519919001345</v>
      </c>
      <c r="J62" s="39">
        <f t="shared" si="1"/>
        <v>33943.9271317737</v>
      </c>
    </row>
    <row r="63" spans="1:10" x14ac:dyDescent="0.45">
      <c r="A63" s="80"/>
      <c r="B63" s="79"/>
      <c r="C63" s="12" t="s">
        <v>10</v>
      </c>
      <c r="D63" s="33">
        <f>GV!B13*SDMI!D64</f>
        <v>0</v>
      </c>
      <c r="E63" s="34">
        <f>GV!C13*SDMI!E64</f>
        <v>42495.227759389127</v>
      </c>
      <c r="F63" s="34">
        <f>GV!D13*SDMI!F64</f>
        <v>12592.516827689566</v>
      </c>
      <c r="G63" s="34">
        <f>GV!E13*SDMI!G64</f>
        <v>0</v>
      </c>
      <c r="H63" s="34">
        <f>GV!F13*SDMI!H64</f>
        <v>113035.54717069036</v>
      </c>
      <c r="I63" s="34">
        <f>GV!G13*SDMI!I64</f>
        <v>42249.273589796583</v>
      </c>
      <c r="J63" s="39">
        <f t="shared" si="1"/>
        <v>210372.56534756566</v>
      </c>
    </row>
    <row r="64" spans="1:10" ht="14.65" thickBot="1" x14ac:dyDescent="0.5">
      <c r="A64" s="80"/>
      <c r="B64" s="79"/>
      <c r="C64" s="13" t="s">
        <v>20</v>
      </c>
      <c r="D64" s="35">
        <f>GV!B14*SDMI!D65</f>
        <v>0</v>
      </c>
      <c r="E64" s="36">
        <f>GV!C14*SDMI!E65</f>
        <v>96403.67120729899</v>
      </c>
      <c r="F64" s="36">
        <f>GV!D14*SDMI!F65</f>
        <v>0</v>
      </c>
      <c r="G64" s="36">
        <f>GV!E14*SDMI!G65</f>
        <v>0</v>
      </c>
      <c r="H64" s="36">
        <f>GV!F14*SDMI!H65</f>
        <v>0</v>
      </c>
      <c r="I64" s="36">
        <f>GV!G14*SDMI!I65</f>
        <v>0</v>
      </c>
      <c r="J64" s="40">
        <f t="shared" si="1"/>
        <v>96403.67120729899</v>
      </c>
    </row>
    <row r="65" spans="1:10" x14ac:dyDescent="0.45">
      <c r="A65" s="80"/>
      <c r="B65" s="79" t="s">
        <v>14</v>
      </c>
      <c r="C65" s="11" t="s">
        <v>14</v>
      </c>
      <c r="D65" s="32">
        <f t="shared" ref="D65" si="30">SUM(D66:D68)</f>
        <v>1468.6649230981604</v>
      </c>
      <c r="E65" s="37">
        <f t="shared" ref="E65:I65" si="31">SUM(E66:E68)</f>
        <v>16249.134556277535</v>
      </c>
      <c r="F65" s="37">
        <f t="shared" si="31"/>
        <v>17709.980754273645</v>
      </c>
      <c r="G65" s="37">
        <f t="shared" si="31"/>
        <v>179555.75664645384</v>
      </c>
      <c r="H65" s="37">
        <f t="shared" si="31"/>
        <v>71161.070726010279</v>
      </c>
      <c r="I65" s="37">
        <f t="shared" si="31"/>
        <v>43353.425138816652</v>
      </c>
      <c r="J65" s="41">
        <f t="shared" si="1"/>
        <v>329498.03274493007</v>
      </c>
    </row>
    <row r="66" spans="1:10" x14ac:dyDescent="0.45">
      <c r="A66" s="80"/>
      <c r="B66" s="79"/>
      <c r="C66" s="12" t="s">
        <v>9</v>
      </c>
      <c r="D66" s="33">
        <f>GV!B16*SDMI!D67</f>
        <v>0</v>
      </c>
      <c r="E66" s="34">
        <f>GV!C16*SDMI!E67</f>
        <v>9401.2554052842715</v>
      </c>
      <c r="F66" s="34">
        <f>GV!D16*SDMI!F67</f>
        <v>1999.8406363749493</v>
      </c>
      <c r="G66" s="34">
        <f>GV!E16*SDMI!G67</f>
        <v>31785.723014672134</v>
      </c>
      <c r="H66" s="34">
        <f>GV!F16*SDMI!H67</f>
        <v>7429.871029787274</v>
      </c>
      <c r="I66" s="34">
        <f>GV!G16*SDMI!I67</f>
        <v>0</v>
      </c>
      <c r="J66" s="39">
        <f t="shared" si="1"/>
        <v>50616.69008611863</v>
      </c>
    </row>
    <row r="67" spans="1:10" x14ac:dyDescent="0.45">
      <c r="A67" s="80"/>
      <c r="B67" s="79"/>
      <c r="C67" s="12" t="s">
        <v>10</v>
      </c>
      <c r="D67" s="33">
        <f>GV!B17*SDMI!D68</f>
        <v>0</v>
      </c>
      <c r="E67" s="34">
        <f>GV!C17*SDMI!E68</f>
        <v>0</v>
      </c>
      <c r="F67" s="34">
        <f>GV!D17*SDMI!F68</f>
        <v>15710.140117898696</v>
      </c>
      <c r="G67" s="34">
        <f>GV!E17*SDMI!G68</f>
        <v>6870.5093940311444</v>
      </c>
      <c r="H67" s="34">
        <f>GV!F17*SDMI!H68</f>
        <v>0</v>
      </c>
      <c r="I67" s="34">
        <f>GV!G17*SDMI!I68</f>
        <v>0</v>
      </c>
      <c r="J67" s="39">
        <f t="shared" ref="J67:J130" si="32">SUM(D67:I67)</f>
        <v>22580.649511929842</v>
      </c>
    </row>
    <row r="68" spans="1:10" ht="14.65" thickBot="1" x14ac:dyDescent="0.5">
      <c r="A68" s="80"/>
      <c r="B68" s="79"/>
      <c r="C68" s="13" t="s">
        <v>20</v>
      </c>
      <c r="D68" s="35">
        <f>GV!B18*SDMI!D69</f>
        <v>1468.6649230981604</v>
      </c>
      <c r="E68" s="36">
        <f>GV!C18*SDMI!E69</f>
        <v>6847.8791509932635</v>
      </c>
      <c r="F68" s="36">
        <f>GV!D18*SDMI!F69</f>
        <v>0</v>
      </c>
      <c r="G68" s="36">
        <f>GV!E18*SDMI!G69</f>
        <v>140899.52423775056</v>
      </c>
      <c r="H68" s="36">
        <f>GV!F18*SDMI!H69</f>
        <v>63731.199696223004</v>
      </c>
      <c r="I68" s="36">
        <f>GV!G18*SDMI!I69</f>
        <v>43353.425138816652</v>
      </c>
      <c r="J68" s="40">
        <f t="shared" si="32"/>
        <v>256300.69314688165</v>
      </c>
    </row>
    <row r="69" spans="1:10" ht="14.65" thickBot="1" x14ac:dyDescent="0.5">
      <c r="A69" s="80"/>
      <c r="B69" s="30" t="s">
        <v>7</v>
      </c>
      <c r="C69" s="28" t="s">
        <v>7</v>
      </c>
      <c r="D69" s="43">
        <f t="shared" ref="D69:I69" si="33">D53+D57+D61+D65</f>
        <v>566581.64594776789</v>
      </c>
      <c r="E69" s="44">
        <f t="shared" si="33"/>
        <v>936080.57870669744</v>
      </c>
      <c r="F69" s="44">
        <f t="shared" si="33"/>
        <v>182854.94365819945</v>
      </c>
      <c r="G69" s="44">
        <f t="shared" si="33"/>
        <v>1178889.9182526066</v>
      </c>
      <c r="H69" s="44">
        <f t="shared" si="33"/>
        <v>600871.18797624076</v>
      </c>
      <c r="I69" s="44">
        <f t="shared" si="33"/>
        <v>294723.41372340993</v>
      </c>
      <c r="J69" s="42">
        <f t="shared" si="32"/>
        <v>3760001.6882649222</v>
      </c>
    </row>
    <row r="70" spans="1:10" x14ac:dyDescent="0.45">
      <c r="A70" s="80" t="s">
        <v>23</v>
      </c>
      <c r="B70" s="79" t="s">
        <v>1</v>
      </c>
      <c r="C70" s="11" t="s">
        <v>8</v>
      </c>
      <c r="D70" s="32">
        <f t="shared" ref="D70" si="34">SUM(D71:D73)</f>
        <v>102940.34583943068</v>
      </c>
      <c r="E70" s="32">
        <f t="shared" ref="E70:I70" si="35">SUM(E71:E73)</f>
        <v>14548.178896140606</v>
      </c>
      <c r="F70" s="32">
        <f t="shared" si="35"/>
        <v>1955.1621508098783</v>
      </c>
      <c r="G70" s="32">
        <f t="shared" si="35"/>
        <v>26891.893679654757</v>
      </c>
      <c r="H70" s="32">
        <f t="shared" si="35"/>
        <v>11136.415718813558</v>
      </c>
      <c r="I70" s="32">
        <f t="shared" si="35"/>
        <v>0</v>
      </c>
      <c r="J70" s="38">
        <f t="shared" si="32"/>
        <v>157471.99628484948</v>
      </c>
    </row>
    <row r="71" spans="1:10" ht="14.25" customHeight="1" x14ac:dyDescent="0.45">
      <c r="A71" s="80"/>
      <c r="B71" s="79"/>
      <c r="C71" s="12" t="s">
        <v>9</v>
      </c>
      <c r="D71" s="33">
        <f>GV!B4*SDMI!D72</f>
        <v>102940.34583943068</v>
      </c>
      <c r="E71" s="34">
        <f>GV!C4*SDMI!E72</f>
        <v>1728.5084979999988</v>
      </c>
      <c r="F71" s="34">
        <f>GV!D4*SDMI!F72</f>
        <v>0</v>
      </c>
      <c r="G71" s="34">
        <f>GV!E4*SDMI!G72</f>
        <v>8832.8140969832712</v>
      </c>
      <c r="H71" s="34">
        <f>GV!F4*SDMI!H72</f>
        <v>11136.415718813558</v>
      </c>
      <c r="I71" s="34">
        <f>GV!G4*SDMI!I72</f>
        <v>0</v>
      </c>
      <c r="J71" s="39">
        <f t="shared" si="32"/>
        <v>124638.08415322751</v>
      </c>
    </row>
    <row r="72" spans="1:10" x14ac:dyDescent="0.45">
      <c r="A72" s="80"/>
      <c r="B72" s="79"/>
      <c r="C72" s="12" t="s">
        <v>10</v>
      </c>
      <c r="D72" s="33">
        <f>GV!B5*SDMI!D73</f>
        <v>0</v>
      </c>
      <c r="E72" s="34">
        <f>GV!C5*SDMI!E73</f>
        <v>12819.670398140606</v>
      </c>
      <c r="F72" s="34">
        <f>GV!D5*SDMI!F73</f>
        <v>1955.1621508098783</v>
      </c>
      <c r="G72" s="34">
        <f>GV!E5*SDMI!G73</f>
        <v>18059.079582671486</v>
      </c>
      <c r="H72" s="34">
        <f>GV!F5*SDMI!H73</f>
        <v>0</v>
      </c>
      <c r="I72" s="34">
        <f>GV!G5*SDMI!I73</f>
        <v>0</v>
      </c>
      <c r="J72" s="39">
        <f t="shared" si="32"/>
        <v>32833.912131621968</v>
      </c>
    </row>
    <row r="73" spans="1:10" ht="14.65" thickBot="1" x14ac:dyDescent="0.5">
      <c r="A73" s="80"/>
      <c r="B73" s="79"/>
      <c r="C73" s="13" t="s">
        <v>20</v>
      </c>
      <c r="D73" s="35">
        <f>GV!B6*SDMI!D74</f>
        <v>0</v>
      </c>
      <c r="E73" s="36">
        <f>GV!C6*SDMI!E74</f>
        <v>0</v>
      </c>
      <c r="F73" s="36">
        <f>GV!D6*SDMI!F74</f>
        <v>0</v>
      </c>
      <c r="G73" s="36">
        <f>GV!E6*SDMI!G74</f>
        <v>0</v>
      </c>
      <c r="H73" s="36">
        <f>GV!F6*SDMI!H74</f>
        <v>0</v>
      </c>
      <c r="I73" s="36">
        <f>GV!G6*SDMI!I74</f>
        <v>0</v>
      </c>
      <c r="J73" s="40">
        <f t="shared" si="32"/>
        <v>0</v>
      </c>
    </row>
    <row r="74" spans="1:10" x14ac:dyDescent="0.45">
      <c r="A74" s="80"/>
      <c r="B74" s="79" t="s">
        <v>12</v>
      </c>
      <c r="C74" s="11" t="s">
        <v>12</v>
      </c>
      <c r="D74" s="32">
        <f t="shared" ref="D74" si="36">SUM(D75:D77)</f>
        <v>5559.1865213516658</v>
      </c>
      <c r="E74" s="37">
        <f t="shared" ref="E74:I74" si="37">SUM(E75:E77)</f>
        <v>2994172.2227113987</v>
      </c>
      <c r="F74" s="37">
        <f t="shared" si="37"/>
        <v>93261.273177914307</v>
      </c>
      <c r="G74" s="37">
        <f t="shared" si="37"/>
        <v>305604.63259191316</v>
      </c>
      <c r="H74" s="37">
        <f t="shared" si="37"/>
        <v>362418.81623412523</v>
      </c>
      <c r="I74" s="37">
        <f t="shared" si="37"/>
        <v>52409.325475390186</v>
      </c>
      <c r="J74" s="41">
        <f t="shared" si="32"/>
        <v>3813425.4567120932</v>
      </c>
    </row>
    <row r="75" spans="1:10" ht="14.25" customHeight="1" x14ac:dyDescent="0.45">
      <c r="A75" s="80"/>
      <c r="B75" s="79"/>
      <c r="C75" s="12" t="s">
        <v>9</v>
      </c>
      <c r="D75" s="33">
        <f>GV!B8*SDMI!D76</f>
        <v>0</v>
      </c>
      <c r="E75" s="34">
        <f>GV!C8*SDMI!E76</f>
        <v>45274.615185263661</v>
      </c>
      <c r="F75" s="34">
        <f>GV!D8*SDMI!F76</f>
        <v>43328.272295394992</v>
      </c>
      <c r="G75" s="34">
        <f>GV!E8*SDMI!G76</f>
        <v>93368.152936784012</v>
      </c>
      <c r="H75" s="34">
        <f>GV!F8*SDMI!H76</f>
        <v>126520.13992694454</v>
      </c>
      <c r="I75" s="34">
        <f>GV!G8*SDMI!I76</f>
        <v>36056.419810614578</v>
      </c>
      <c r="J75" s="39">
        <f t="shared" si="32"/>
        <v>344547.60015500174</v>
      </c>
    </row>
    <row r="76" spans="1:10" x14ac:dyDescent="0.45">
      <c r="A76" s="80"/>
      <c r="B76" s="79"/>
      <c r="C76" s="12" t="s">
        <v>10</v>
      </c>
      <c r="D76" s="33">
        <f>GV!B9*SDMI!D77</f>
        <v>0</v>
      </c>
      <c r="E76" s="34">
        <f>GV!C9*SDMI!E77</f>
        <v>1359522.4831403531</v>
      </c>
      <c r="F76" s="34">
        <f>GV!D9*SDMI!F77</f>
        <v>47201.294772353482</v>
      </c>
      <c r="G76" s="34">
        <f>GV!E9*SDMI!G77</f>
        <v>99585.092213541036</v>
      </c>
      <c r="H76" s="34">
        <f>GV!F9*SDMI!H77</f>
        <v>217907.29009551639</v>
      </c>
      <c r="I76" s="34">
        <f>GV!G9*SDMI!I77</f>
        <v>16352.905664775608</v>
      </c>
      <c r="J76" s="39">
        <f t="shared" si="32"/>
        <v>1740569.0658865396</v>
      </c>
    </row>
    <row r="77" spans="1:10" ht="14.65" thickBot="1" x14ac:dyDescent="0.5">
      <c r="A77" s="80"/>
      <c r="B77" s="79"/>
      <c r="C77" s="13" t="s">
        <v>20</v>
      </c>
      <c r="D77" s="35">
        <f>GV!B10*SDMI!D78</f>
        <v>5559.1865213516658</v>
      </c>
      <c r="E77" s="36">
        <f>GV!C10*SDMI!E78</f>
        <v>1589375.1243857821</v>
      </c>
      <c r="F77" s="36">
        <f>GV!D10*SDMI!F78</f>
        <v>2731.7061101658319</v>
      </c>
      <c r="G77" s="36">
        <f>GV!E10*SDMI!G78</f>
        <v>112651.38744158811</v>
      </c>
      <c r="H77" s="36">
        <f>GV!F10*SDMI!H78</f>
        <v>17991.386211664296</v>
      </c>
      <c r="I77" s="36">
        <f>GV!G10*SDMI!I78</f>
        <v>0</v>
      </c>
      <c r="J77" s="40">
        <f t="shared" si="32"/>
        <v>1728308.7906705518</v>
      </c>
    </row>
    <row r="78" spans="1:10" x14ac:dyDescent="0.45">
      <c r="A78" s="80"/>
      <c r="B78" s="79" t="s">
        <v>13</v>
      </c>
      <c r="C78" s="11" t="s">
        <v>13</v>
      </c>
      <c r="D78" s="32">
        <f t="shared" ref="D78" si="38">SUM(D79:D81)</f>
        <v>0</v>
      </c>
      <c r="E78" s="37">
        <f t="shared" ref="E78:I78" si="39">SUM(E79:E81)</f>
        <v>324625.2754997756</v>
      </c>
      <c r="F78" s="37">
        <f t="shared" si="39"/>
        <v>676.57481854017192</v>
      </c>
      <c r="G78" s="37">
        <f t="shared" si="39"/>
        <v>6096.9981005187574</v>
      </c>
      <c r="H78" s="37">
        <f t="shared" si="39"/>
        <v>0</v>
      </c>
      <c r="I78" s="37">
        <f t="shared" si="39"/>
        <v>13547.352699713354</v>
      </c>
      <c r="J78" s="41">
        <f t="shared" si="32"/>
        <v>344946.20111854794</v>
      </c>
    </row>
    <row r="79" spans="1:10" x14ac:dyDescent="0.45">
      <c r="A79" s="80"/>
      <c r="B79" s="79"/>
      <c r="C79" s="12" t="s">
        <v>9</v>
      </c>
      <c r="D79" s="33">
        <f>GV!B12*SDMI!D80</f>
        <v>0</v>
      </c>
      <c r="E79" s="34">
        <f>GV!C12*SDMI!E80</f>
        <v>9253.2300840309945</v>
      </c>
      <c r="F79" s="34">
        <f>GV!D12*SDMI!F80</f>
        <v>0</v>
      </c>
      <c r="G79" s="34">
        <f>GV!E12*SDMI!G80</f>
        <v>6096.9981005187574</v>
      </c>
      <c r="H79" s="34">
        <f>GV!F12*SDMI!H80</f>
        <v>0</v>
      </c>
      <c r="I79" s="34">
        <f>GV!G12*SDMI!I80</f>
        <v>13547.352699713354</v>
      </c>
      <c r="J79" s="39">
        <f t="shared" si="32"/>
        <v>28897.580884263109</v>
      </c>
    </row>
    <row r="80" spans="1:10" x14ac:dyDescent="0.45">
      <c r="A80" s="80"/>
      <c r="B80" s="79"/>
      <c r="C80" s="12" t="s">
        <v>10</v>
      </c>
      <c r="D80" s="33">
        <f>GV!B13*SDMI!D81</f>
        <v>0</v>
      </c>
      <c r="E80" s="34">
        <f>GV!C13*SDMI!E81</f>
        <v>96835.206271862611</v>
      </c>
      <c r="F80" s="34">
        <f>GV!D13*SDMI!F81</f>
        <v>676.57481854017192</v>
      </c>
      <c r="G80" s="34">
        <f>GV!E13*SDMI!G81</f>
        <v>0</v>
      </c>
      <c r="H80" s="34">
        <f>GV!F13*SDMI!H81</f>
        <v>0</v>
      </c>
      <c r="I80" s="34">
        <f>GV!G13*SDMI!I81</f>
        <v>0</v>
      </c>
      <c r="J80" s="39">
        <f t="shared" si="32"/>
        <v>97511.781090402787</v>
      </c>
    </row>
    <row r="81" spans="1:10" ht="14.65" thickBot="1" x14ac:dyDescent="0.5">
      <c r="A81" s="80"/>
      <c r="B81" s="79"/>
      <c r="C81" s="13" t="s">
        <v>20</v>
      </c>
      <c r="D81" s="35">
        <f>GV!B14*SDMI!D82</f>
        <v>0</v>
      </c>
      <c r="E81" s="36">
        <f>GV!C14*SDMI!E82</f>
        <v>218536.83914388201</v>
      </c>
      <c r="F81" s="36">
        <f>GV!D14*SDMI!F82</f>
        <v>0</v>
      </c>
      <c r="G81" s="36">
        <f>GV!E14*SDMI!G82</f>
        <v>0</v>
      </c>
      <c r="H81" s="36">
        <f>GV!F14*SDMI!H82</f>
        <v>0</v>
      </c>
      <c r="I81" s="36">
        <f>GV!G14*SDMI!I82</f>
        <v>0</v>
      </c>
      <c r="J81" s="40">
        <f t="shared" si="32"/>
        <v>218536.83914388201</v>
      </c>
    </row>
    <row r="82" spans="1:10" x14ac:dyDescent="0.45">
      <c r="A82" s="80"/>
      <c r="B82" s="79" t="s">
        <v>14</v>
      </c>
      <c r="C82" s="11" t="s">
        <v>14</v>
      </c>
      <c r="D82" s="32">
        <f t="shared" ref="D82" si="40">SUM(D83:D85)</f>
        <v>0</v>
      </c>
      <c r="E82" s="37">
        <f t="shared" ref="E82:I82" si="41">SUM(E83:E85)</f>
        <v>22896.94157318044</v>
      </c>
      <c r="F82" s="37">
        <f t="shared" si="41"/>
        <v>2279.0671057453742</v>
      </c>
      <c r="G82" s="37">
        <f t="shared" si="41"/>
        <v>1306.9066656641921</v>
      </c>
      <c r="H82" s="37">
        <f t="shared" si="41"/>
        <v>3770.8526068117608</v>
      </c>
      <c r="I82" s="37">
        <f t="shared" si="41"/>
        <v>0</v>
      </c>
      <c r="J82" s="41">
        <f t="shared" si="32"/>
        <v>30253.767951401765</v>
      </c>
    </row>
    <row r="83" spans="1:10" x14ac:dyDescent="0.45">
      <c r="A83" s="80"/>
      <c r="B83" s="79"/>
      <c r="C83" s="12" t="s">
        <v>9</v>
      </c>
      <c r="D83" s="33">
        <f>GV!B16*SDMI!D84</f>
        <v>0</v>
      </c>
      <c r="E83" s="34">
        <f>GV!C16*SDMI!E84</f>
        <v>12456.761773744165</v>
      </c>
      <c r="F83" s="34">
        <f>GV!D16*SDMI!F84</f>
        <v>0</v>
      </c>
      <c r="G83" s="34">
        <f>GV!E16*SDMI!G84</f>
        <v>1306.9066656641921</v>
      </c>
      <c r="H83" s="34">
        <f>GV!F16*SDMI!H84</f>
        <v>3770.8526068117608</v>
      </c>
      <c r="I83" s="34">
        <f>GV!G16*SDMI!I84</f>
        <v>0</v>
      </c>
      <c r="J83" s="39">
        <f t="shared" si="32"/>
        <v>17534.521046220118</v>
      </c>
    </row>
    <row r="84" spans="1:10" x14ac:dyDescent="0.45">
      <c r="A84" s="80"/>
      <c r="B84" s="79"/>
      <c r="C84" s="12" t="s">
        <v>10</v>
      </c>
      <c r="D84" s="33">
        <f>GV!B17*SDMI!D85</f>
        <v>0</v>
      </c>
      <c r="E84" s="34">
        <f>GV!C17*SDMI!E85</f>
        <v>0</v>
      </c>
      <c r="F84" s="34">
        <f>GV!D17*SDMI!F85</f>
        <v>2279.0671057453742</v>
      </c>
      <c r="G84" s="34">
        <f>GV!E17*SDMI!G85</f>
        <v>0</v>
      </c>
      <c r="H84" s="34">
        <f>GV!F17*SDMI!H85</f>
        <v>0</v>
      </c>
      <c r="I84" s="34">
        <f>GV!G17*SDMI!I85</f>
        <v>0</v>
      </c>
      <c r="J84" s="39">
        <f t="shared" si="32"/>
        <v>2279.0671057453742</v>
      </c>
    </row>
    <row r="85" spans="1:10" ht="14.65" thickBot="1" x14ac:dyDescent="0.5">
      <c r="A85" s="80"/>
      <c r="B85" s="79"/>
      <c r="C85" s="13" t="s">
        <v>20</v>
      </c>
      <c r="D85" s="35">
        <f>GV!B18*SDMI!D86</f>
        <v>0</v>
      </c>
      <c r="E85" s="36">
        <f>GV!C18*SDMI!E86</f>
        <v>10440.179799436277</v>
      </c>
      <c r="F85" s="36">
        <f>GV!D18*SDMI!F86</f>
        <v>0</v>
      </c>
      <c r="G85" s="36">
        <f>GV!E18*SDMI!G86</f>
        <v>0</v>
      </c>
      <c r="H85" s="36">
        <f>GV!F18*SDMI!H86</f>
        <v>0</v>
      </c>
      <c r="I85" s="36">
        <f>GV!G18*SDMI!I86</f>
        <v>0</v>
      </c>
      <c r="J85" s="40">
        <f t="shared" si="32"/>
        <v>10440.179799436277</v>
      </c>
    </row>
    <row r="86" spans="1:10" ht="14.65" thickBot="1" x14ac:dyDescent="0.5">
      <c r="A86" s="80"/>
      <c r="B86" s="30" t="s">
        <v>7</v>
      </c>
      <c r="C86" s="28" t="s">
        <v>7</v>
      </c>
      <c r="D86" s="43">
        <f t="shared" ref="D86:I86" si="42">D70+D74+D78+D82</f>
        <v>108499.53236078235</v>
      </c>
      <c r="E86" s="44">
        <f t="shared" si="42"/>
        <v>3356242.6186804953</v>
      </c>
      <c r="F86" s="44">
        <f t="shared" si="42"/>
        <v>98172.077253009731</v>
      </c>
      <c r="G86" s="44">
        <f t="shared" si="42"/>
        <v>339900.43103775085</v>
      </c>
      <c r="H86" s="44">
        <f t="shared" si="42"/>
        <v>377326.08455975051</v>
      </c>
      <c r="I86" s="44">
        <f t="shared" si="42"/>
        <v>65956.678175103545</v>
      </c>
      <c r="J86" s="42">
        <f t="shared" si="32"/>
        <v>4346097.4220668925</v>
      </c>
    </row>
    <row r="87" spans="1:10" x14ac:dyDescent="0.45">
      <c r="A87" s="80" t="s">
        <v>39</v>
      </c>
      <c r="B87" s="79" t="s">
        <v>1</v>
      </c>
      <c r="C87" s="11" t="s">
        <v>8</v>
      </c>
      <c r="D87" s="32">
        <f t="shared" ref="D87" si="43">SUM(D88:D90)</f>
        <v>14457.559621965098</v>
      </c>
      <c r="E87" s="32">
        <f t="shared" ref="E87:I87" si="44">SUM(E88:E90)</f>
        <v>400.7791282782116</v>
      </c>
      <c r="F87" s="32">
        <f t="shared" si="44"/>
        <v>144.37723147988399</v>
      </c>
      <c r="G87" s="32">
        <f t="shared" si="44"/>
        <v>4065.7117964852555</v>
      </c>
      <c r="H87" s="32">
        <f t="shared" si="44"/>
        <v>1468.7960617961348</v>
      </c>
      <c r="I87" s="32">
        <f t="shared" si="44"/>
        <v>0</v>
      </c>
      <c r="J87" s="38">
        <f t="shared" si="32"/>
        <v>20537.223840004586</v>
      </c>
    </row>
    <row r="88" spans="1:10" ht="14.25" customHeight="1" x14ac:dyDescent="0.45">
      <c r="A88" s="80"/>
      <c r="B88" s="79"/>
      <c r="C88" s="12" t="s">
        <v>9</v>
      </c>
      <c r="D88" s="33">
        <f>GV!B4*SDMI!D89</f>
        <v>14457.559621965098</v>
      </c>
      <c r="E88" s="34">
        <f>GV!C4*SDMI!E89</f>
        <v>0</v>
      </c>
      <c r="F88" s="34">
        <f>GV!D4*SDMI!F89</f>
        <v>0</v>
      </c>
      <c r="G88" s="34">
        <f>GV!E4*SDMI!G89</f>
        <v>1337.7854360479519</v>
      </c>
      <c r="H88" s="34">
        <f>GV!F4*SDMI!H89</f>
        <v>1468.7960617961348</v>
      </c>
      <c r="I88" s="34">
        <f>GV!G4*SDMI!I89</f>
        <v>0</v>
      </c>
      <c r="J88" s="39">
        <f t="shared" si="32"/>
        <v>17264.141119809185</v>
      </c>
    </row>
    <row r="89" spans="1:10" x14ac:dyDescent="0.45">
      <c r="A89" s="80"/>
      <c r="B89" s="79"/>
      <c r="C89" s="12" t="s">
        <v>10</v>
      </c>
      <c r="D89" s="33">
        <f>GV!B5*SDMI!D90</f>
        <v>0</v>
      </c>
      <c r="E89" s="34">
        <f>GV!C5*SDMI!E90</f>
        <v>400.7791282782116</v>
      </c>
      <c r="F89" s="34">
        <f>GV!D5*SDMI!F90</f>
        <v>144.37723147988399</v>
      </c>
      <c r="G89" s="34">
        <f>GV!E5*SDMI!G90</f>
        <v>2727.9263604373036</v>
      </c>
      <c r="H89" s="34">
        <f>GV!F5*SDMI!H90</f>
        <v>0</v>
      </c>
      <c r="I89" s="34">
        <f>GV!G5*SDMI!I90</f>
        <v>0</v>
      </c>
      <c r="J89" s="39">
        <f t="shared" si="32"/>
        <v>3273.0827201953994</v>
      </c>
    </row>
    <row r="90" spans="1:10" ht="14.65" thickBot="1" x14ac:dyDescent="0.5">
      <c r="A90" s="80"/>
      <c r="B90" s="79"/>
      <c r="C90" s="13" t="s">
        <v>20</v>
      </c>
      <c r="D90" s="35">
        <f>GV!B6*SDMI!D91</f>
        <v>0</v>
      </c>
      <c r="E90" s="36">
        <f>GV!C6*SDMI!E91</f>
        <v>0</v>
      </c>
      <c r="F90" s="36">
        <f>GV!D6*SDMI!F91</f>
        <v>0</v>
      </c>
      <c r="G90" s="36">
        <f>GV!E6*SDMI!G91</f>
        <v>0</v>
      </c>
      <c r="H90" s="36">
        <f>GV!F6*SDMI!H91</f>
        <v>0</v>
      </c>
      <c r="I90" s="36">
        <f>GV!G6*SDMI!I91</f>
        <v>0</v>
      </c>
      <c r="J90" s="40">
        <f t="shared" si="32"/>
        <v>0</v>
      </c>
    </row>
    <row r="91" spans="1:10" x14ac:dyDescent="0.45">
      <c r="A91" s="80"/>
      <c r="B91" s="79" t="s">
        <v>12</v>
      </c>
      <c r="C91" s="11" t="s">
        <v>12</v>
      </c>
      <c r="D91" s="32">
        <f t="shared" ref="D91" si="45">SUM(D92:D94)</f>
        <v>713.85794687214764</v>
      </c>
      <c r="E91" s="37">
        <f t="shared" ref="E91:I91" si="46">SUM(E92:E94)</f>
        <v>64311.856330997995</v>
      </c>
      <c r="F91" s="37">
        <f t="shared" si="46"/>
        <v>11616.402729160105</v>
      </c>
      <c r="G91" s="37">
        <f t="shared" si="46"/>
        <v>63268.378752504497</v>
      </c>
      <c r="H91" s="37">
        <f t="shared" si="46"/>
        <v>22936.57817699037</v>
      </c>
      <c r="I91" s="37">
        <f t="shared" si="46"/>
        <v>8947.162020882075</v>
      </c>
      <c r="J91" s="41">
        <f t="shared" si="32"/>
        <v>171794.23595740716</v>
      </c>
    </row>
    <row r="92" spans="1:10" ht="14.25" customHeight="1" x14ac:dyDescent="0.45">
      <c r="A92" s="80"/>
      <c r="B92" s="79"/>
      <c r="C92" s="12" t="s">
        <v>9</v>
      </c>
      <c r="D92" s="33">
        <f>GV!B8*SDMI!D93</f>
        <v>0</v>
      </c>
      <c r="E92" s="34">
        <f>GV!C8*SDMI!E93</f>
        <v>0</v>
      </c>
      <c r="F92" s="34">
        <f>GV!D8*SDMI!F93</f>
        <v>4467.0279335492241</v>
      </c>
      <c r="G92" s="34">
        <f>GV!E8*SDMI!G93</f>
        <v>12671.770710150869</v>
      </c>
      <c r="H92" s="34">
        <f>GV!F8*SDMI!H93</f>
        <v>11886.832483502762</v>
      </c>
      <c r="I92" s="34">
        <f>GV!G8*SDMI!I93</f>
        <v>4570.3807682080833</v>
      </c>
      <c r="J92" s="39">
        <f t="shared" si="32"/>
        <v>33596.011895410935</v>
      </c>
    </row>
    <row r="93" spans="1:10" x14ac:dyDescent="0.45">
      <c r="A93" s="80"/>
      <c r="B93" s="79"/>
      <c r="C93" s="12" t="s">
        <v>10</v>
      </c>
      <c r="D93" s="33">
        <f>GV!B9*SDMI!D94</f>
        <v>0</v>
      </c>
      <c r="E93" s="34">
        <f>GV!C9*SDMI!E94</f>
        <v>29912.055431754918</v>
      </c>
      <c r="F93" s="34">
        <f>GV!D9*SDMI!F94</f>
        <v>5732.7500034027171</v>
      </c>
      <c r="G93" s="34">
        <f>GV!E9*SDMI!G94</f>
        <v>16150.02428390603</v>
      </c>
      <c r="H93" s="34">
        <f>GV!F9*SDMI!H94</f>
        <v>8650.8941985990332</v>
      </c>
      <c r="I93" s="34">
        <f>GV!G9*SDMI!I94</f>
        <v>4376.7812526739917</v>
      </c>
      <c r="J93" s="39">
        <f t="shared" si="32"/>
        <v>64822.505170336692</v>
      </c>
    </row>
    <row r="94" spans="1:10" ht="14.65" thickBot="1" x14ac:dyDescent="0.5">
      <c r="A94" s="80"/>
      <c r="B94" s="79"/>
      <c r="C94" s="13" t="s">
        <v>20</v>
      </c>
      <c r="D94" s="35">
        <f>GV!B10*SDMI!D95</f>
        <v>713.85794687214764</v>
      </c>
      <c r="E94" s="36">
        <f>GV!C10*SDMI!E95</f>
        <v>34399.800899243077</v>
      </c>
      <c r="F94" s="36">
        <f>GV!D10*SDMI!F95</f>
        <v>1416.6247922081634</v>
      </c>
      <c r="G94" s="36">
        <f>GV!E10*SDMI!G95</f>
        <v>34446.583758447596</v>
      </c>
      <c r="H94" s="36">
        <f>GV!F10*SDMI!H95</f>
        <v>2398.8514948885731</v>
      </c>
      <c r="I94" s="36">
        <f>GV!G10*SDMI!I95</f>
        <v>0</v>
      </c>
      <c r="J94" s="40">
        <f t="shared" si="32"/>
        <v>73375.718891659548</v>
      </c>
    </row>
    <row r="95" spans="1:10" x14ac:dyDescent="0.45">
      <c r="A95" s="80"/>
      <c r="B95" s="79" t="s">
        <v>13</v>
      </c>
      <c r="C95" s="11" t="s">
        <v>13</v>
      </c>
      <c r="D95" s="32">
        <f t="shared" ref="D95" si="47">SUM(D96:D98)</f>
        <v>0</v>
      </c>
      <c r="E95" s="37">
        <f t="shared" ref="E95:I95" si="48">SUM(E96:E98)</f>
        <v>5458.8071342754301</v>
      </c>
      <c r="F95" s="37">
        <f t="shared" si="48"/>
        <v>555.62541942315966</v>
      </c>
      <c r="G95" s="37">
        <f t="shared" si="48"/>
        <v>0</v>
      </c>
      <c r="H95" s="37">
        <f t="shared" si="48"/>
        <v>2937.9931826054039</v>
      </c>
      <c r="I95" s="37">
        <f t="shared" si="48"/>
        <v>279.04504642388127</v>
      </c>
      <c r="J95" s="41">
        <f t="shared" si="32"/>
        <v>9231.4707827278762</v>
      </c>
    </row>
    <row r="96" spans="1:10" x14ac:dyDescent="0.45">
      <c r="A96" s="80"/>
      <c r="B96" s="79"/>
      <c r="C96" s="12" t="s">
        <v>9</v>
      </c>
      <c r="D96" s="33">
        <f>GV!B12*SDMI!D97</f>
        <v>0</v>
      </c>
      <c r="E96" s="34">
        <f>GV!C12*SDMI!E97</f>
        <v>946.88189474923149</v>
      </c>
      <c r="F96" s="34">
        <f>GV!D12*SDMI!F97</f>
        <v>0</v>
      </c>
      <c r="G96" s="34">
        <f>GV!E12*SDMI!G97</f>
        <v>0</v>
      </c>
      <c r="H96" s="34">
        <f>GV!F12*SDMI!H97</f>
        <v>0</v>
      </c>
      <c r="I96" s="34">
        <f>GV!G12*SDMI!I97</f>
        <v>279.04504642388127</v>
      </c>
      <c r="J96" s="39">
        <f t="shared" si="32"/>
        <v>1225.9269411731127</v>
      </c>
    </row>
    <row r="97" spans="1:10" x14ac:dyDescent="0.45">
      <c r="A97" s="80"/>
      <c r="B97" s="79"/>
      <c r="C97" s="12" t="s">
        <v>10</v>
      </c>
      <c r="D97" s="33">
        <f>GV!B13*SDMI!D98</f>
        <v>0</v>
      </c>
      <c r="E97" s="34">
        <f>GV!C13*SDMI!E98</f>
        <v>1877.8039851194869</v>
      </c>
      <c r="F97" s="34">
        <f>GV!D13*SDMI!F98</f>
        <v>555.62541942315966</v>
      </c>
      <c r="G97" s="34">
        <f>GV!E13*SDMI!G98</f>
        <v>0</v>
      </c>
      <c r="H97" s="34">
        <f>GV!F13*SDMI!H98</f>
        <v>2937.9931826054039</v>
      </c>
      <c r="I97" s="34">
        <f>GV!G13*SDMI!I98</f>
        <v>0</v>
      </c>
      <c r="J97" s="39">
        <f t="shared" si="32"/>
        <v>5371.4225871480503</v>
      </c>
    </row>
    <row r="98" spans="1:10" ht="14.65" thickBot="1" x14ac:dyDescent="0.5">
      <c r="A98" s="80"/>
      <c r="B98" s="79"/>
      <c r="C98" s="13" t="s">
        <v>20</v>
      </c>
      <c r="D98" s="35">
        <f>GV!B14*SDMI!D99</f>
        <v>0</v>
      </c>
      <c r="E98" s="36">
        <f>GV!C14*SDMI!E99</f>
        <v>2634.1212544067121</v>
      </c>
      <c r="F98" s="36">
        <f>GV!D14*SDMI!F99</f>
        <v>0</v>
      </c>
      <c r="G98" s="36">
        <f>GV!E14*SDMI!G99</f>
        <v>0</v>
      </c>
      <c r="H98" s="36">
        <f>GV!F14*SDMI!H99</f>
        <v>0</v>
      </c>
      <c r="I98" s="36">
        <f>GV!G14*SDMI!I99</f>
        <v>0</v>
      </c>
      <c r="J98" s="40">
        <f t="shared" si="32"/>
        <v>2634.1212544067121</v>
      </c>
    </row>
    <row r="99" spans="1:10" x14ac:dyDescent="0.45">
      <c r="A99" s="80"/>
      <c r="B99" s="79" t="s">
        <v>14</v>
      </c>
      <c r="C99" s="11" t="s">
        <v>14</v>
      </c>
      <c r="D99" s="32">
        <f t="shared" ref="D99" si="49">SUM(D100:D102)</f>
        <v>142.18174479175258</v>
      </c>
      <c r="E99" s="37">
        <f t="shared" ref="E99:I99" si="50">SUM(E100:E102)</f>
        <v>0</v>
      </c>
      <c r="F99" s="37">
        <f t="shared" si="50"/>
        <v>207.29311022117813</v>
      </c>
      <c r="G99" s="37">
        <f t="shared" si="50"/>
        <v>0</v>
      </c>
      <c r="H99" s="37">
        <f t="shared" si="50"/>
        <v>370.26459705128406</v>
      </c>
      <c r="I99" s="37">
        <f t="shared" si="50"/>
        <v>0</v>
      </c>
      <c r="J99" s="41">
        <f t="shared" si="32"/>
        <v>719.73945206421467</v>
      </c>
    </row>
    <row r="100" spans="1:10" x14ac:dyDescent="0.45">
      <c r="A100" s="80"/>
      <c r="B100" s="79"/>
      <c r="C100" s="12" t="s">
        <v>9</v>
      </c>
      <c r="D100" s="33">
        <f>GV!B16*SDMI!D101</f>
        <v>0</v>
      </c>
      <c r="E100" s="34">
        <f>GV!C16*SDMI!E101</f>
        <v>0</v>
      </c>
      <c r="F100" s="34">
        <f>GV!D16*SDMI!F101</f>
        <v>0</v>
      </c>
      <c r="G100" s="34">
        <f>GV!E16*SDMI!G101</f>
        <v>0</v>
      </c>
      <c r="H100" s="34">
        <f>GV!F16*SDMI!H101</f>
        <v>370.26459705128406</v>
      </c>
      <c r="I100" s="34">
        <f>GV!G16*SDMI!I101</f>
        <v>0</v>
      </c>
      <c r="J100" s="39">
        <f t="shared" si="32"/>
        <v>370.26459705128406</v>
      </c>
    </row>
    <row r="101" spans="1:10" x14ac:dyDescent="0.45">
      <c r="A101" s="80"/>
      <c r="B101" s="79"/>
      <c r="C101" s="12" t="s">
        <v>10</v>
      </c>
      <c r="D101" s="33">
        <f>GV!B17*SDMI!D102</f>
        <v>0</v>
      </c>
      <c r="E101" s="34">
        <f>GV!C17*SDMI!E102</f>
        <v>0</v>
      </c>
      <c r="F101" s="34">
        <f>GV!D17*SDMI!F102</f>
        <v>207.29311022117813</v>
      </c>
      <c r="G101" s="34">
        <f>GV!E17*SDMI!G102</f>
        <v>0</v>
      </c>
      <c r="H101" s="34">
        <f>GV!F17*SDMI!H102</f>
        <v>0</v>
      </c>
      <c r="I101" s="34">
        <f>GV!G17*SDMI!I102</f>
        <v>0</v>
      </c>
      <c r="J101" s="39">
        <f t="shared" si="32"/>
        <v>207.29311022117813</v>
      </c>
    </row>
    <row r="102" spans="1:10" ht="14.65" thickBot="1" x14ac:dyDescent="0.5">
      <c r="A102" s="80"/>
      <c r="B102" s="79"/>
      <c r="C102" s="13" t="s">
        <v>20</v>
      </c>
      <c r="D102" s="35">
        <f>GV!B18*SDMI!D103</f>
        <v>142.18174479175258</v>
      </c>
      <c r="E102" s="36">
        <f>GV!C18*SDMI!E103</f>
        <v>0</v>
      </c>
      <c r="F102" s="36">
        <f>GV!D18*SDMI!F103</f>
        <v>0</v>
      </c>
      <c r="G102" s="36">
        <f>GV!E18*SDMI!G103</f>
        <v>0</v>
      </c>
      <c r="H102" s="36">
        <f>GV!F18*SDMI!H103</f>
        <v>0</v>
      </c>
      <c r="I102" s="36">
        <f>GV!G18*SDMI!I103</f>
        <v>0</v>
      </c>
      <c r="J102" s="40">
        <f t="shared" si="32"/>
        <v>142.18174479175258</v>
      </c>
    </row>
    <row r="103" spans="1:10" ht="14.65" thickBot="1" x14ac:dyDescent="0.5">
      <c r="A103" s="80"/>
      <c r="B103" s="30" t="s">
        <v>7</v>
      </c>
      <c r="C103" s="28" t="s">
        <v>7</v>
      </c>
      <c r="D103" s="43">
        <f t="shared" ref="D103:I103" si="51">D87+D91+D95+D99</f>
        <v>15313.599313628998</v>
      </c>
      <c r="E103" s="44">
        <f t="shared" si="51"/>
        <v>70171.442593551634</v>
      </c>
      <c r="F103" s="44">
        <f t="shared" si="51"/>
        <v>12523.698490284327</v>
      </c>
      <c r="G103" s="44">
        <f t="shared" si="51"/>
        <v>67334.090548989756</v>
      </c>
      <c r="H103" s="44">
        <f t="shared" si="51"/>
        <v>27713.632018443197</v>
      </c>
      <c r="I103" s="44">
        <f t="shared" si="51"/>
        <v>9226.207067305957</v>
      </c>
      <c r="J103" s="42">
        <f t="shared" si="32"/>
        <v>202282.67003220387</v>
      </c>
    </row>
    <row r="104" spans="1:10" x14ac:dyDescent="0.45">
      <c r="A104" s="80" t="s">
        <v>25</v>
      </c>
      <c r="B104" s="79" t="s">
        <v>1</v>
      </c>
      <c r="C104" s="11" t="s">
        <v>8</v>
      </c>
      <c r="D104" s="32">
        <f t="shared" ref="D104" si="52">SUM(D105:D107)</f>
        <v>39190.701184430189</v>
      </c>
      <c r="E104" s="32">
        <f t="shared" ref="E104:I104" si="53">SUM(E105:E107)</f>
        <v>450.3580658286478</v>
      </c>
      <c r="F104" s="32">
        <f t="shared" si="53"/>
        <v>399.23123555089967</v>
      </c>
      <c r="G104" s="32">
        <f t="shared" si="53"/>
        <v>1538.342856132457</v>
      </c>
      <c r="H104" s="32">
        <f t="shared" si="53"/>
        <v>629.51786580972146</v>
      </c>
      <c r="I104" s="32">
        <f t="shared" si="53"/>
        <v>0</v>
      </c>
      <c r="J104" s="38">
        <f t="shared" si="32"/>
        <v>42208.151207751907</v>
      </c>
    </row>
    <row r="105" spans="1:10" ht="14.25" customHeight="1" x14ac:dyDescent="0.45">
      <c r="A105" s="80"/>
      <c r="B105" s="79"/>
      <c r="C105" s="12" t="s">
        <v>9</v>
      </c>
      <c r="D105" s="33">
        <f>GV!B4*SDMI!D106</f>
        <v>10622.153517627488</v>
      </c>
      <c r="E105" s="34">
        <f>GV!C4*SDMI!E106</f>
        <v>161.20218694979749</v>
      </c>
      <c r="F105" s="34">
        <f>GV!D4*SDMI!F106</f>
        <v>0</v>
      </c>
      <c r="G105" s="34">
        <f>GV!E4*SDMI!G106</f>
        <v>322.50491112170056</v>
      </c>
      <c r="H105" s="34">
        <f>GV!F4*SDMI!H106</f>
        <v>317.82357592506361</v>
      </c>
      <c r="I105" s="34">
        <f>GV!G4*SDMI!I106</f>
        <v>0</v>
      </c>
      <c r="J105" s="39">
        <f t="shared" si="32"/>
        <v>11423.68419162405</v>
      </c>
    </row>
    <row r="106" spans="1:10" x14ac:dyDescent="0.45">
      <c r="A106" s="80"/>
      <c r="B106" s="79"/>
      <c r="C106" s="12" t="s">
        <v>10</v>
      </c>
      <c r="D106" s="33">
        <f>GV!B5*SDMI!D107</f>
        <v>0</v>
      </c>
      <c r="E106" s="34">
        <f>GV!C5*SDMI!E107</f>
        <v>289.15587887885027</v>
      </c>
      <c r="F106" s="34">
        <f>GV!D5*SDMI!F107</f>
        <v>399.23123555089967</v>
      </c>
      <c r="G106" s="34">
        <f>GV!E5*SDMI!G107</f>
        <v>1215.8379450107564</v>
      </c>
      <c r="H106" s="34">
        <f>GV!F5*SDMI!H107</f>
        <v>311.69428988465785</v>
      </c>
      <c r="I106" s="34">
        <f>GV!G5*SDMI!I107</f>
        <v>0</v>
      </c>
      <c r="J106" s="39">
        <f t="shared" si="32"/>
        <v>2215.9193493251641</v>
      </c>
    </row>
    <row r="107" spans="1:10" ht="14.65" thickBot="1" x14ac:dyDescent="0.5">
      <c r="A107" s="80"/>
      <c r="B107" s="79"/>
      <c r="C107" s="13" t="s">
        <v>20</v>
      </c>
      <c r="D107" s="35">
        <f>GV!B6*SDMI!D108</f>
        <v>28568.5476668027</v>
      </c>
      <c r="E107" s="36">
        <f>GV!C6*SDMI!E108</f>
        <v>0</v>
      </c>
      <c r="F107" s="36">
        <f>GV!D6*SDMI!F108</f>
        <v>0</v>
      </c>
      <c r="G107" s="36">
        <f>GV!E6*SDMI!G108</f>
        <v>0</v>
      </c>
      <c r="H107" s="36">
        <f>GV!F6*SDMI!H108</f>
        <v>0</v>
      </c>
      <c r="I107" s="36">
        <f>GV!G6*SDMI!I108</f>
        <v>0</v>
      </c>
      <c r="J107" s="40">
        <f t="shared" si="32"/>
        <v>28568.5476668027</v>
      </c>
    </row>
    <row r="108" spans="1:10" x14ac:dyDescent="0.45">
      <c r="A108" s="80"/>
      <c r="B108" s="79" t="s">
        <v>12</v>
      </c>
      <c r="C108" s="11" t="s">
        <v>12</v>
      </c>
      <c r="D108" s="32">
        <f t="shared" ref="D108" si="54">SUM(D109:D111)</f>
        <v>9418.4132015189189</v>
      </c>
      <c r="E108" s="37">
        <f t="shared" ref="E108:I108" si="55">SUM(E109:E111)</f>
        <v>39813.392929132257</v>
      </c>
      <c r="F108" s="37">
        <f t="shared" si="55"/>
        <v>3456.5553136267285</v>
      </c>
      <c r="G108" s="37">
        <f t="shared" si="55"/>
        <v>41167.875201381728</v>
      </c>
      <c r="H108" s="37">
        <f t="shared" si="55"/>
        <v>19380.363076411639</v>
      </c>
      <c r="I108" s="37">
        <f t="shared" si="55"/>
        <v>10276.771589046184</v>
      </c>
      <c r="J108" s="41">
        <f t="shared" si="32"/>
        <v>123513.37131111746</v>
      </c>
    </row>
    <row r="109" spans="1:10" ht="14.25" customHeight="1" x14ac:dyDescent="0.45">
      <c r="A109" s="80"/>
      <c r="B109" s="79"/>
      <c r="C109" s="12" t="s">
        <v>9</v>
      </c>
      <c r="D109" s="33">
        <f>GV!B8*SDMI!D110</f>
        <v>0</v>
      </c>
      <c r="E109" s="34">
        <f>GV!C8*SDMI!E110</f>
        <v>3852.0332440189268</v>
      </c>
      <c r="F109" s="34">
        <f>GV!D8*SDMI!F110</f>
        <v>0</v>
      </c>
      <c r="G109" s="34">
        <f>GV!E8*SDMI!G110</f>
        <v>13895.613062721615</v>
      </c>
      <c r="H109" s="34">
        <f>GV!F8*SDMI!H110</f>
        <v>3519.6619251478742</v>
      </c>
      <c r="I109" s="34">
        <f>GV!G8*SDMI!I110</f>
        <v>7316.7109602404498</v>
      </c>
      <c r="J109" s="39">
        <f t="shared" si="32"/>
        <v>28584.019192128864</v>
      </c>
    </row>
    <row r="110" spans="1:10" x14ac:dyDescent="0.45">
      <c r="A110" s="80"/>
      <c r="B110" s="79"/>
      <c r="C110" s="12" t="s">
        <v>10</v>
      </c>
      <c r="D110" s="33">
        <f>GV!B9*SDMI!D111</f>
        <v>0</v>
      </c>
      <c r="E110" s="34">
        <f>GV!C9*SDMI!E111</f>
        <v>19284.609383024635</v>
      </c>
      <c r="F110" s="34">
        <f>GV!D9*SDMI!F111</f>
        <v>0</v>
      </c>
      <c r="G110" s="34">
        <f>GV!E9*SDMI!G111</f>
        <v>17007.100639502816</v>
      </c>
      <c r="H110" s="34">
        <f>GV!F9*SDMI!H111</f>
        <v>6903.8824053627668</v>
      </c>
      <c r="I110" s="34">
        <f>GV!G9*SDMI!I111</f>
        <v>2960.0606288057347</v>
      </c>
      <c r="J110" s="39">
        <f t="shared" si="32"/>
        <v>46155.653056695948</v>
      </c>
    </row>
    <row r="111" spans="1:10" ht="14.65" thickBot="1" x14ac:dyDescent="0.5">
      <c r="A111" s="80"/>
      <c r="B111" s="79"/>
      <c r="C111" s="13" t="s">
        <v>20</v>
      </c>
      <c r="D111" s="35">
        <f>GV!B10*SDMI!D112</f>
        <v>9418.4132015189189</v>
      </c>
      <c r="E111" s="36">
        <f>GV!C10*SDMI!E112</f>
        <v>16676.750302088691</v>
      </c>
      <c r="F111" s="36">
        <f>GV!D10*SDMI!F112</f>
        <v>3456.5553136267285</v>
      </c>
      <c r="G111" s="36">
        <f>GV!E10*SDMI!G112</f>
        <v>10265.161499157299</v>
      </c>
      <c r="H111" s="36">
        <f>GV!F10*SDMI!H112</f>
        <v>8956.8187459009987</v>
      </c>
      <c r="I111" s="36">
        <f>GV!G10*SDMI!I112</f>
        <v>0</v>
      </c>
      <c r="J111" s="40">
        <f t="shared" si="32"/>
        <v>48773.699062292639</v>
      </c>
    </row>
    <row r="112" spans="1:10" x14ac:dyDescent="0.45">
      <c r="A112" s="80"/>
      <c r="B112" s="79" t="s">
        <v>13</v>
      </c>
      <c r="C112" s="11" t="s">
        <v>13</v>
      </c>
      <c r="D112" s="32">
        <f t="shared" ref="D112" si="56">SUM(D113:D115)</f>
        <v>0</v>
      </c>
      <c r="E112" s="37">
        <f t="shared" ref="E112:I112" si="57">SUM(E113:E115)</f>
        <v>5760.1606413180098</v>
      </c>
      <c r="F112" s="37">
        <f t="shared" si="57"/>
        <v>566.08952212522365</v>
      </c>
      <c r="G112" s="37">
        <f t="shared" si="57"/>
        <v>2132.6789150530808</v>
      </c>
      <c r="H112" s="37">
        <f t="shared" si="57"/>
        <v>3789.7017994642229</v>
      </c>
      <c r="I112" s="37">
        <f t="shared" si="57"/>
        <v>1311.1985311190463</v>
      </c>
      <c r="J112" s="41">
        <f t="shared" si="32"/>
        <v>13559.829409079583</v>
      </c>
    </row>
    <row r="113" spans="1:10" x14ac:dyDescent="0.45">
      <c r="A113" s="80"/>
      <c r="B113" s="79"/>
      <c r="C113" s="12" t="s">
        <v>9</v>
      </c>
      <c r="D113" s="33">
        <f>GV!B12*SDMI!D114</f>
        <v>0</v>
      </c>
      <c r="E113" s="34">
        <f>GV!C12*SDMI!E114</f>
        <v>641.49989653767136</v>
      </c>
      <c r="F113" s="34">
        <f>GV!D12*SDMI!F114</f>
        <v>0</v>
      </c>
      <c r="G113" s="34">
        <f>GV!E12*SDMI!G114</f>
        <v>2132.6789150530808</v>
      </c>
      <c r="H113" s="34">
        <f>GV!F12*SDMI!H114</f>
        <v>1311.3142026229091</v>
      </c>
      <c r="I113" s="34">
        <f>GV!G12*SDMI!I114</f>
        <v>937.66687837080678</v>
      </c>
      <c r="J113" s="39">
        <f t="shared" si="32"/>
        <v>5023.1598925844673</v>
      </c>
    </row>
    <row r="114" spans="1:10" x14ac:dyDescent="0.45">
      <c r="A114" s="80"/>
      <c r="B114" s="79"/>
      <c r="C114" s="12" t="s">
        <v>10</v>
      </c>
      <c r="D114" s="33">
        <f>GV!B13*SDMI!D115</f>
        <v>0</v>
      </c>
      <c r="E114" s="34">
        <f>GV!C13*SDMI!E115</f>
        <v>2964.2013236515809</v>
      </c>
      <c r="F114" s="34">
        <f>GV!D13*SDMI!F115</f>
        <v>566.08952212522365</v>
      </c>
      <c r="G114" s="34">
        <f>GV!E13*SDMI!G115</f>
        <v>0</v>
      </c>
      <c r="H114" s="34">
        <f>GV!F13*SDMI!H115</f>
        <v>2478.387596841314</v>
      </c>
      <c r="I114" s="34">
        <f>GV!G13*SDMI!I115</f>
        <v>373.53165274823948</v>
      </c>
      <c r="J114" s="39">
        <f t="shared" si="32"/>
        <v>6382.2100953663576</v>
      </c>
    </row>
    <row r="115" spans="1:10" ht="14.65" thickBot="1" x14ac:dyDescent="0.5">
      <c r="A115" s="80"/>
      <c r="B115" s="79"/>
      <c r="C115" s="13" t="s">
        <v>20</v>
      </c>
      <c r="D115" s="35">
        <f>GV!B14*SDMI!D116</f>
        <v>0</v>
      </c>
      <c r="E115" s="36">
        <f>GV!C14*SDMI!E116</f>
        <v>2154.4594211287576</v>
      </c>
      <c r="F115" s="36">
        <f>GV!D14*SDMI!F116</f>
        <v>0</v>
      </c>
      <c r="G115" s="36">
        <f>GV!E14*SDMI!G116</f>
        <v>0</v>
      </c>
      <c r="H115" s="36">
        <f>GV!F14*SDMI!H116</f>
        <v>0</v>
      </c>
      <c r="I115" s="36">
        <f>GV!G14*SDMI!I116</f>
        <v>0</v>
      </c>
      <c r="J115" s="40">
        <f t="shared" si="32"/>
        <v>2154.4594211287576</v>
      </c>
    </row>
    <row r="116" spans="1:10" x14ac:dyDescent="0.45">
      <c r="A116" s="80"/>
      <c r="B116" s="79" t="s">
        <v>14</v>
      </c>
      <c r="C116" s="11" t="s">
        <v>14</v>
      </c>
      <c r="D116" s="32">
        <f t="shared" ref="D116" si="58">SUM(D117:D119)</f>
        <v>77.259218084751254</v>
      </c>
      <c r="E116" s="37">
        <f t="shared" ref="E116:I116" si="59">SUM(E117:E119)</f>
        <v>801.8441369219978</v>
      </c>
      <c r="F116" s="37">
        <f t="shared" si="59"/>
        <v>237.76270245692322</v>
      </c>
      <c r="G116" s="37">
        <f t="shared" si="59"/>
        <v>8776.5779213791848</v>
      </c>
      <c r="H116" s="37">
        <f t="shared" si="59"/>
        <v>1567.7641186288754</v>
      </c>
      <c r="I116" s="37">
        <f t="shared" si="59"/>
        <v>1387.2693008557649</v>
      </c>
      <c r="J116" s="41">
        <f t="shared" si="32"/>
        <v>12848.477398327497</v>
      </c>
    </row>
    <row r="117" spans="1:10" x14ac:dyDescent="0.45">
      <c r="A117" s="80"/>
      <c r="B117" s="79"/>
      <c r="C117" s="12" t="s">
        <v>9</v>
      </c>
      <c r="D117" s="33">
        <f>GV!B16*SDMI!D118</f>
        <v>0</v>
      </c>
      <c r="E117" s="34">
        <f>GV!C16*SDMI!E118</f>
        <v>0</v>
      </c>
      <c r="F117" s="34">
        <f>GV!D16*SDMI!F118</f>
        <v>237.76270245692322</v>
      </c>
      <c r="G117" s="34">
        <f>GV!E16*SDMI!G118</f>
        <v>466.12053924901562</v>
      </c>
      <c r="H117" s="34">
        <f>GV!F16*SDMI!H118</f>
        <v>0</v>
      </c>
      <c r="I117" s="34">
        <f>GV!G16*SDMI!I118</f>
        <v>0</v>
      </c>
      <c r="J117" s="39">
        <f t="shared" si="32"/>
        <v>703.88324170593887</v>
      </c>
    </row>
    <row r="118" spans="1:10" x14ac:dyDescent="0.45">
      <c r="A118" s="80"/>
      <c r="B118" s="79"/>
      <c r="C118" s="12" t="s">
        <v>10</v>
      </c>
      <c r="D118" s="33">
        <f>GV!B17*SDMI!D119</f>
        <v>0</v>
      </c>
      <c r="E118" s="34">
        <f>GV!C17*SDMI!E119</f>
        <v>0</v>
      </c>
      <c r="F118" s="34">
        <f>GV!D17*SDMI!F119</f>
        <v>0</v>
      </c>
      <c r="G118" s="34">
        <f>GV!E17*SDMI!G119</f>
        <v>4198.0922256066815</v>
      </c>
      <c r="H118" s="34">
        <f>GV!F17*SDMI!H119</f>
        <v>0</v>
      </c>
      <c r="I118" s="34">
        <f>GV!G17*SDMI!I119</f>
        <v>0</v>
      </c>
      <c r="J118" s="39">
        <f t="shared" si="32"/>
        <v>4198.0922256066815</v>
      </c>
    </row>
    <row r="119" spans="1:10" ht="14.65" thickBot="1" x14ac:dyDescent="0.5">
      <c r="A119" s="80"/>
      <c r="B119" s="79"/>
      <c r="C119" s="13" t="s">
        <v>20</v>
      </c>
      <c r="D119" s="35">
        <f>GV!B18*SDMI!D120</f>
        <v>77.259218084751254</v>
      </c>
      <c r="E119" s="36">
        <f>GV!C18*SDMI!E120</f>
        <v>801.8441369219978</v>
      </c>
      <c r="F119" s="36">
        <f>GV!D18*SDMI!F120</f>
        <v>0</v>
      </c>
      <c r="G119" s="36">
        <f>GV!E18*SDMI!G120</f>
        <v>4112.3651565234877</v>
      </c>
      <c r="H119" s="36">
        <f>GV!F18*SDMI!H120</f>
        <v>1567.7641186288754</v>
      </c>
      <c r="I119" s="36">
        <f>GV!G18*SDMI!I120</f>
        <v>1387.2693008557649</v>
      </c>
      <c r="J119" s="40">
        <f t="shared" si="32"/>
        <v>7946.5019310148764</v>
      </c>
    </row>
    <row r="120" spans="1:10" ht="14.65" thickBot="1" x14ac:dyDescent="0.5">
      <c r="A120" s="80"/>
      <c r="B120" s="30" t="s">
        <v>7</v>
      </c>
      <c r="C120" s="28" t="s">
        <v>7</v>
      </c>
      <c r="D120" s="43">
        <f t="shared" ref="D120:I120" si="60">D104+D108+D112+D116</f>
        <v>48686.373604033855</v>
      </c>
      <c r="E120" s="44">
        <f t="shared" si="60"/>
        <v>46825.755773200908</v>
      </c>
      <c r="F120" s="44">
        <f t="shared" si="60"/>
        <v>4659.6387737597752</v>
      </c>
      <c r="G120" s="44">
        <f t="shared" si="60"/>
        <v>53615.474893946448</v>
      </c>
      <c r="H120" s="44">
        <f t="shared" si="60"/>
        <v>25367.346860314457</v>
      </c>
      <c r="I120" s="44">
        <f t="shared" si="60"/>
        <v>12975.239421020995</v>
      </c>
      <c r="J120" s="42">
        <f t="shared" si="32"/>
        <v>192129.82932627643</v>
      </c>
    </row>
    <row r="121" spans="1:10" x14ac:dyDescent="0.45">
      <c r="A121" s="80" t="s">
        <v>26</v>
      </c>
      <c r="B121" s="79" t="s">
        <v>1</v>
      </c>
      <c r="C121" s="11" t="s">
        <v>8</v>
      </c>
      <c r="D121" s="32">
        <f t="shared" ref="D121" si="61">SUM(D122:D124)</f>
        <v>406164.01672048128</v>
      </c>
      <c r="E121" s="32">
        <f t="shared" ref="E121:I121" si="62">SUM(E122:E124)</f>
        <v>6550.5026382920396</v>
      </c>
      <c r="F121" s="32">
        <f t="shared" si="62"/>
        <v>563.37126592848961</v>
      </c>
      <c r="G121" s="32">
        <f t="shared" si="62"/>
        <v>19914.879509720169</v>
      </c>
      <c r="H121" s="32">
        <f t="shared" si="62"/>
        <v>13272.315364157912</v>
      </c>
      <c r="I121" s="32">
        <f t="shared" si="62"/>
        <v>0</v>
      </c>
      <c r="J121" s="38">
        <f t="shared" si="32"/>
        <v>446465.08549857989</v>
      </c>
    </row>
    <row r="122" spans="1:10" ht="14.25" customHeight="1" x14ac:dyDescent="0.45">
      <c r="A122" s="80"/>
      <c r="B122" s="79"/>
      <c r="C122" s="12" t="s">
        <v>9</v>
      </c>
      <c r="D122" s="33">
        <f>GV!B4*SDMI!D123</f>
        <v>81023.730077608139</v>
      </c>
      <c r="E122" s="34">
        <f>GV!C4*SDMI!E123</f>
        <v>177.00122331214678</v>
      </c>
      <c r="F122" s="34">
        <f>GV!D4*SDMI!F123</f>
        <v>0</v>
      </c>
      <c r="G122" s="34">
        <f>GV!E4*SDMI!G123</f>
        <v>2006.1684188376344</v>
      </c>
      <c r="H122" s="34">
        <f>GV!F4*SDMI!H123</f>
        <v>6374.860539287678</v>
      </c>
      <c r="I122" s="34">
        <f>GV!G4*SDMI!I123</f>
        <v>0</v>
      </c>
      <c r="J122" s="39">
        <f t="shared" si="32"/>
        <v>89581.760259045608</v>
      </c>
    </row>
    <row r="123" spans="1:10" x14ac:dyDescent="0.45">
      <c r="A123" s="80"/>
      <c r="B123" s="79"/>
      <c r="C123" s="12" t="s">
        <v>10</v>
      </c>
      <c r="D123" s="33">
        <f>GV!B5*SDMI!D124</f>
        <v>0</v>
      </c>
      <c r="E123" s="34">
        <f>GV!C5*SDMI!E124</f>
        <v>6373.5014149798926</v>
      </c>
      <c r="F123" s="34">
        <f>GV!D5*SDMI!F124</f>
        <v>563.37126592848961</v>
      </c>
      <c r="G123" s="34">
        <f>GV!E5*SDMI!G124</f>
        <v>17908.711090882534</v>
      </c>
      <c r="H123" s="34">
        <f>GV!F5*SDMI!H124</f>
        <v>6897.4548248702349</v>
      </c>
      <c r="I123" s="34">
        <f>GV!G5*SDMI!I124</f>
        <v>0</v>
      </c>
      <c r="J123" s="39">
        <f t="shared" si="32"/>
        <v>31743.03859666115</v>
      </c>
    </row>
    <row r="124" spans="1:10" ht="14.65" thickBot="1" x14ac:dyDescent="0.5">
      <c r="A124" s="80"/>
      <c r="B124" s="79"/>
      <c r="C124" s="13" t="s">
        <v>20</v>
      </c>
      <c r="D124" s="35">
        <f>GV!B6*SDMI!D125</f>
        <v>325140.28664287314</v>
      </c>
      <c r="E124" s="36">
        <f>GV!C6*SDMI!E125</f>
        <v>0</v>
      </c>
      <c r="F124" s="36">
        <f>GV!D6*SDMI!F125</f>
        <v>0</v>
      </c>
      <c r="G124" s="36">
        <f>GV!E6*SDMI!G125</f>
        <v>0</v>
      </c>
      <c r="H124" s="36">
        <f>GV!F6*SDMI!H125</f>
        <v>0</v>
      </c>
      <c r="I124" s="36">
        <f>GV!G6*SDMI!I125</f>
        <v>0</v>
      </c>
      <c r="J124" s="40">
        <f t="shared" si="32"/>
        <v>325140.28664287314</v>
      </c>
    </row>
    <row r="125" spans="1:10" x14ac:dyDescent="0.45">
      <c r="A125" s="80"/>
      <c r="B125" s="79" t="s">
        <v>12</v>
      </c>
      <c r="C125" s="11" t="s">
        <v>12</v>
      </c>
      <c r="D125" s="32">
        <f t="shared" ref="D125" si="63">SUM(D126:D128)</f>
        <v>19533.829220009622</v>
      </c>
      <c r="E125" s="37">
        <f t="shared" ref="E125:I125" si="64">SUM(E126:E128)</f>
        <v>675976.03843494062</v>
      </c>
      <c r="F125" s="37">
        <f t="shared" si="64"/>
        <v>101988.87720713648</v>
      </c>
      <c r="G125" s="37">
        <f t="shared" si="64"/>
        <v>319405.32040620077</v>
      </c>
      <c r="H125" s="37">
        <f t="shared" si="64"/>
        <v>252413.62332345959</v>
      </c>
      <c r="I125" s="37">
        <f t="shared" si="64"/>
        <v>75289.906602683448</v>
      </c>
      <c r="J125" s="41">
        <f t="shared" si="32"/>
        <v>1444607.5951944306</v>
      </c>
    </row>
    <row r="126" spans="1:10" ht="14.25" customHeight="1" x14ac:dyDescent="0.45">
      <c r="A126" s="80"/>
      <c r="B126" s="79"/>
      <c r="C126" s="12" t="s">
        <v>9</v>
      </c>
      <c r="D126" s="33">
        <f>GV!B8*SDMI!D127</f>
        <v>0</v>
      </c>
      <c r="E126" s="34">
        <f>GV!C8*SDMI!E127</f>
        <v>22109.086863451634</v>
      </c>
      <c r="F126" s="34">
        <f>GV!D8*SDMI!F127</f>
        <v>35210.686366565715</v>
      </c>
      <c r="G126" s="34">
        <f>GV!E8*SDMI!G127</f>
        <v>88930.621768923389</v>
      </c>
      <c r="H126" s="34">
        <f>GV!F8*SDMI!H127</f>
        <v>79595.629560973743</v>
      </c>
      <c r="I126" s="34">
        <f>GV!G8*SDMI!I127</f>
        <v>48218.580282600436</v>
      </c>
      <c r="J126" s="39">
        <f t="shared" si="32"/>
        <v>274064.60484251491</v>
      </c>
    </row>
    <row r="127" spans="1:10" x14ac:dyDescent="0.45">
      <c r="A127" s="80"/>
      <c r="B127" s="79"/>
      <c r="C127" s="12" t="s">
        <v>10</v>
      </c>
      <c r="D127" s="33">
        <f>GV!B9*SDMI!D128</f>
        <v>0</v>
      </c>
      <c r="E127" s="34">
        <f>GV!C9*SDMI!E128</f>
        <v>255945.48512011295</v>
      </c>
      <c r="F127" s="34">
        <f>GV!D9*SDMI!F128</f>
        <v>52992.692097270061</v>
      </c>
      <c r="G127" s="34">
        <f>GV!E9*SDMI!G128</f>
        <v>109851.96026004897</v>
      </c>
      <c r="H127" s="34">
        <f>GV!F9*SDMI!H128</f>
        <v>78378.1006229786</v>
      </c>
      <c r="I127" s="34">
        <f>GV!G9*SDMI!I128</f>
        <v>27071.326320083019</v>
      </c>
      <c r="J127" s="39">
        <f t="shared" si="32"/>
        <v>524239.56442049355</v>
      </c>
    </row>
    <row r="128" spans="1:10" ht="14.65" thickBot="1" x14ac:dyDescent="0.5">
      <c r="A128" s="80"/>
      <c r="B128" s="79"/>
      <c r="C128" s="13" t="s">
        <v>20</v>
      </c>
      <c r="D128" s="35">
        <f>GV!B10*SDMI!D129</f>
        <v>19533.829220009622</v>
      </c>
      <c r="E128" s="36">
        <f>GV!C10*SDMI!E129</f>
        <v>397921.46645137598</v>
      </c>
      <c r="F128" s="36">
        <f>GV!D10*SDMI!F129</f>
        <v>13785.498743300701</v>
      </c>
      <c r="G128" s="36">
        <f>GV!E10*SDMI!G129</f>
        <v>120622.73837722841</v>
      </c>
      <c r="H128" s="36">
        <f>GV!F10*SDMI!H129</f>
        <v>94439.893139507229</v>
      </c>
      <c r="I128" s="36">
        <f>GV!G10*SDMI!I129</f>
        <v>0</v>
      </c>
      <c r="J128" s="40">
        <f t="shared" si="32"/>
        <v>646303.42593142192</v>
      </c>
    </row>
    <row r="129" spans="1:10" x14ac:dyDescent="0.45">
      <c r="A129" s="80"/>
      <c r="B129" s="79" t="s">
        <v>13</v>
      </c>
      <c r="C129" s="11" t="s">
        <v>13</v>
      </c>
      <c r="D129" s="32">
        <f t="shared" ref="D129" si="65">SUM(D130:D132)</f>
        <v>0</v>
      </c>
      <c r="E129" s="37">
        <f t="shared" ref="E129:I129" si="66">SUM(E130:E132)</f>
        <v>43679.622270534644</v>
      </c>
      <c r="F129" s="37">
        <f t="shared" si="66"/>
        <v>2349.7221105891203</v>
      </c>
      <c r="G129" s="37">
        <f t="shared" si="66"/>
        <v>4416.001576543229</v>
      </c>
      <c r="H129" s="37">
        <f t="shared" si="66"/>
        <v>26535.929444771678</v>
      </c>
      <c r="I129" s="37">
        <f t="shared" si="66"/>
        <v>10466.195312500284</v>
      </c>
      <c r="J129" s="41">
        <f t="shared" si="32"/>
        <v>87447.470714938972</v>
      </c>
    </row>
    <row r="130" spans="1:10" x14ac:dyDescent="0.45">
      <c r="A130" s="80"/>
      <c r="B130" s="79"/>
      <c r="C130" s="12" t="s">
        <v>9</v>
      </c>
      <c r="D130" s="33">
        <f>GV!B12*SDMI!D131</f>
        <v>0</v>
      </c>
      <c r="E130" s="34">
        <f>GV!C12*SDMI!E131</f>
        <v>6589.9534826142608</v>
      </c>
      <c r="F130" s="34">
        <f>GV!D12*SDMI!F131</f>
        <v>0</v>
      </c>
      <c r="G130" s="34">
        <f>GV!E12*SDMI!G131</f>
        <v>4416.001576543229</v>
      </c>
      <c r="H130" s="34">
        <f>GV!F12*SDMI!H131</f>
        <v>5772.6295470042487</v>
      </c>
      <c r="I130" s="34">
        <f>GV!G12*SDMI!I131</f>
        <v>5100.7047506801664</v>
      </c>
      <c r="J130" s="39">
        <f t="shared" si="32"/>
        <v>21879.289356841902</v>
      </c>
    </row>
    <row r="131" spans="1:10" x14ac:dyDescent="0.45">
      <c r="A131" s="80"/>
      <c r="B131" s="79"/>
      <c r="C131" s="12" t="s">
        <v>10</v>
      </c>
      <c r="D131" s="33">
        <f>GV!B13*SDMI!D132</f>
        <v>0</v>
      </c>
      <c r="E131" s="34">
        <f>GV!C13*SDMI!E132</f>
        <v>19949.028607991339</v>
      </c>
      <c r="F131" s="34">
        <f>GV!D13*SDMI!F132</f>
        <v>2349.7221105891203</v>
      </c>
      <c r="G131" s="34">
        <f>GV!E13*SDMI!G132</f>
        <v>0</v>
      </c>
      <c r="H131" s="34">
        <f>GV!F13*SDMI!H132</f>
        <v>20763.299897767429</v>
      </c>
      <c r="I131" s="34">
        <f>GV!G13*SDMI!I132</f>
        <v>5365.4905618201183</v>
      </c>
      <c r="J131" s="39">
        <f t="shared" ref="J131:J171" si="67">SUM(D131:I131)</f>
        <v>48427.541178168001</v>
      </c>
    </row>
    <row r="132" spans="1:10" ht="14.65" thickBot="1" x14ac:dyDescent="0.5">
      <c r="A132" s="80"/>
      <c r="B132" s="79"/>
      <c r="C132" s="13" t="s">
        <v>20</v>
      </c>
      <c r="D132" s="35">
        <f>GV!B14*SDMI!D133</f>
        <v>0</v>
      </c>
      <c r="E132" s="36">
        <f>GV!C14*SDMI!E133</f>
        <v>17140.640179929043</v>
      </c>
      <c r="F132" s="36">
        <f>GV!D14*SDMI!F133</f>
        <v>0</v>
      </c>
      <c r="G132" s="36">
        <f>GV!E14*SDMI!G133</f>
        <v>0</v>
      </c>
      <c r="H132" s="36">
        <f>GV!F14*SDMI!H133</f>
        <v>0</v>
      </c>
      <c r="I132" s="36">
        <f>GV!G14*SDMI!I133</f>
        <v>0</v>
      </c>
      <c r="J132" s="40">
        <f t="shared" si="67"/>
        <v>17140.640179929043</v>
      </c>
    </row>
    <row r="133" spans="1:10" x14ac:dyDescent="0.45">
      <c r="A133" s="80"/>
      <c r="B133" s="79" t="s">
        <v>14</v>
      </c>
      <c r="C133" s="11" t="s">
        <v>14</v>
      </c>
      <c r="D133" s="32">
        <f t="shared" ref="D133" si="68">SUM(D134:D136)</f>
        <v>7.4244473810633274</v>
      </c>
      <c r="E133" s="37">
        <f t="shared" ref="E133:I133" si="69">SUM(E134:E136)</f>
        <v>9274.751066177454</v>
      </c>
      <c r="F133" s="37">
        <f t="shared" si="69"/>
        <v>4243.1345330807308</v>
      </c>
      <c r="G133" s="37">
        <f t="shared" si="69"/>
        <v>17593.636006353579</v>
      </c>
      <c r="H133" s="37">
        <f t="shared" si="69"/>
        <v>703.71926340156324</v>
      </c>
      <c r="I133" s="37">
        <f t="shared" si="69"/>
        <v>7893.0139518890328</v>
      </c>
      <c r="J133" s="41">
        <f t="shared" si="67"/>
        <v>39715.67926828342</v>
      </c>
    </row>
    <row r="134" spans="1:10" x14ac:dyDescent="0.45">
      <c r="A134" s="80"/>
      <c r="B134" s="79"/>
      <c r="C134" s="12" t="s">
        <v>9</v>
      </c>
      <c r="D134" s="33">
        <f>GV!B16*SDMI!D135</f>
        <v>0</v>
      </c>
      <c r="E134" s="34">
        <f>GV!C16*SDMI!E135</f>
        <v>2917.7635897538303</v>
      </c>
      <c r="F134" s="34">
        <f>GV!D16*SDMI!F135</f>
        <v>2946.6317825858005</v>
      </c>
      <c r="G134" s="34">
        <f>GV!E16*SDMI!G135</f>
        <v>2401.4444096751013</v>
      </c>
      <c r="H134" s="34">
        <f>GV!F16*SDMI!H135</f>
        <v>703.71926340156324</v>
      </c>
      <c r="I134" s="34">
        <f>GV!G16*SDMI!I135</f>
        <v>0</v>
      </c>
      <c r="J134" s="39">
        <f t="shared" si="67"/>
        <v>8969.5590454162957</v>
      </c>
    </row>
    <row r="135" spans="1:10" x14ac:dyDescent="0.45">
      <c r="A135" s="80"/>
      <c r="B135" s="79"/>
      <c r="C135" s="12" t="s">
        <v>10</v>
      </c>
      <c r="D135" s="33">
        <f>GV!B17*SDMI!D136</f>
        <v>0</v>
      </c>
      <c r="E135" s="34">
        <f>GV!C17*SDMI!E136</f>
        <v>0</v>
      </c>
      <c r="F135" s="34">
        <f>GV!D17*SDMI!F136</f>
        <v>1296.5027504949305</v>
      </c>
      <c r="G135" s="34">
        <f>GV!E17*SDMI!G136</f>
        <v>1023.0931391059534</v>
      </c>
      <c r="H135" s="34">
        <f>GV!F17*SDMI!H136</f>
        <v>0</v>
      </c>
      <c r="I135" s="34">
        <f>GV!G17*SDMI!I136</f>
        <v>0</v>
      </c>
      <c r="J135" s="39">
        <f t="shared" si="67"/>
        <v>2319.5958896008838</v>
      </c>
    </row>
    <row r="136" spans="1:10" ht="14.65" thickBot="1" x14ac:dyDescent="0.5">
      <c r="A136" s="80"/>
      <c r="B136" s="79"/>
      <c r="C136" s="13" t="s">
        <v>20</v>
      </c>
      <c r="D136" s="35">
        <f>GV!B18*SDMI!D137</f>
        <v>7.4244473810633274</v>
      </c>
      <c r="E136" s="36">
        <f>GV!C18*SDMI!E137</f>
        <v>6356.9874764236238</v>
      </c>
      <c r="F136" s="36">
        <f>GV!D18*SDMI!F137</f>
        <v>0</v>
      </c>
      <c r="G136" s="36">
        <f>GV!E18*SDMI!G137</f>
        <v>14169.098457572525</v>
      </c>
      <c r="H136" s="36">
        <f>GV!F18*SDMI!H137</f>
        <v>0</v>
      </c>
      <c r="I136" s="36">
        <f>GV!G18*SDMI!I137</f>
        <v>7893.0139518890328</v>
      </c>
      <c r="J136" s="40">
        <f t="shared" si="67"/>
        <v>28426.524333266243</v>
      </c>
    </row>
    <row r="137" spans="1:10" ht="14.65" thickBot="1" x14ac:dyDescent="0.5">
      <c r="A137" s="80"/>
      <c r="B137" s="30" t="s">
        <v>7</v>
      </c>
      <c r="C137" s="28" t="s">
        <v>7</v>
      </c>
      <c r="D137" s="43">
        <f t="shared" ref="D137:I137" si="70">D121+D125+D129+D133</f>
        <v>425705.27038787195</v>
      </c>
      <c r="E137" s="44">
        <f t="shared" si="70"/>
        <v>735480.91440994479</v>
      </c>
      <c r="F137" s="44">
        <f t="shared" si="70"/>
        <v>109145.10511673483</v>
      </c>
      <c r="G137" s="44">
        <f t="shared" si="70"/>
        <v>361329.83749881777</v>
      </c>
      <c r="H137" s="44">
        <f t="shared" si="70"/>
        <v>292925.58739579073</v>
      </c>
      <c r="I137" s="44">
        <f t="shared" si="70"/>
        <v>93649.115867072775</v>
      </c>
      <c r="J137" s="42">
        <f t="shared" si="67"/>
        <v>2018235.8306762327</v>
      </c>
    </row>
    <row r="138" spans="1:10" x14ac:dyDescent="0.45">
      <c r="A138" s="80" t="s">
        <v>27</v>
      </c>
      <c r="B138" s="79" t="s">
        <v>1</v>
      </c>
      <c r="C138" s="11" t="s">
        <v>8</v>
      </c>
      <c r="D138" s="32">
        <f t="shared" ref="D138" si="71">SUM(D139:D141)</f>
        <v>16365.011740631633</v>
      </c>
      <c r="E138" s="32">
        <f t="shared" ref="E138:I138" si="72">SUM(E139:E141)</f>
        <v>233.77418382005297</v>
      </c>
      <c r="F138" s="32">
        <f t="shared" si="72"/>
        <v>239.93252109551005</v>
      </c>
      <c r="G138" s="32">
        <f t="shared" si="72"/>
        <v>5920.8230430298081</v>
      </c>
      <c r="H138" s="32">
        <f t="shared" si="72"/>
        <v>987.22026699047387</v>
      </c>
      <c r="I138" s="32">
        <f t="shared" si="72"/>
        <v>0</v>
      </c>
      <c r="J138" s="38">
        <f t="shared" si="67"/>
        <v>23746.761755567481</v>
      </c>
    </row>
    <row r="139" spans="1:10" ht="14.25" customHeight="1" x14ac:dyDescent="0.45">
      <c r="A139" s="80"/>
      <c r="B139" s="79"/>
      <c r="C139" s="12" t="s">
        <v>9</v>
      </c>
      <c r="D139" s="33">
        <f>GV!B4*SDMI!D140</f>
        <v>3662.9665330343068</v>
      </c>
      <c r="E139" s="34">
        <f>GV!C4*SDMI!E140</f>
        <v>52.367948138559285</v>
      </c>
      <c r="F139" s="34">
        <f>GV!D4*SDMI!F140</f>
        <v>0</v>
      </c>
      <c r="G139" s="34">
        <f>GV!E4*SDMI!G140</f>
        <v>5186.6371408596733</v>
      </c>
      <c r="H139" s="34">
        <f>GV!F4*SDMI!H140</f>
        <v>902.95276191701203</v>
      </c>
      <c r="I139" s="34">
        <f>GV!G4*SDMI!I140</f>
        <v>0</v>
      </c>
      <c r="J139" s="39">
        <f t="shared" si="67"/>
        <v>9804.9243839495502</v>
      </c>
    </row>
    <row r="140" spans="1:10" x14ac:dyDescent="0.45">
      <c r="A140" s="80"/>
      <c r="B140" s="79"/>
      <c r="C140" s="12" t="s">
        <v>10</v>
      </c>
      <c r="D140" s="33">
        <f>GV!B5*SDMI!D141</f>
        <v>0</v>
      </c>
      <c r="E140" s="34">
        <f>GV!C5*SDMI!E141</f>
        <v>181.40623568149368</v>
      </c>
      <c r="F140" s="34">
        <f>GV!D5*SDMI!F141</f>
        <v>239.93252109551005</v>
      </c>
      <c r="G140" s="34">
        <f>GV!E5*SDMI!G141</f>
        <v>734.18590217013525</v>
      </c>
      <c r="H140" s="34">
        <f>GV!F5*SDMI!H141</f>
        <v>84.267505073461791</v>
      </c>
      <c r="I140" s="34">
        <f>GV!G5*SDMI!I141</f>
        <v>0</v>
      </c>
      <c r="J140" s="39">
        <f t="shared" si="67"/>
        <v>1239.7921640206007</v>
      </c>
    </row>
    <row r="141" spans="1:10" ht="14.65" thickBot="1" x14ac:dyDescent="0.5">
      <c r="A141" s="80"/>
      <c r="B141" s="79"/>
      <c r="C141" s="13" t="s">
        <v>20</v>
      </c>
      <c r="D141" s="35">
        <f>GV!B6*SDMI!D142</f>
        <v>12702.045207597326</v>
      </c>
      <c r="E141" s="36">
        <f>GV!C6*SDMI!E142</f>
        <v>0</v>
      </c>
      <c r="F141" s="36">
        <f>GV!D6*SDMI!F142</f>
        <v>0</v>
      </c>
      <c r="G141" s="36">
        <f>GV!E6*SDMI!G142</f>
        <v>0</v>
      </c>
      <c r="H141" s="36">
        <f>GV!F6*SDMI!H142</f>
        <v>0</v>
      </c>
      <c r="I141" s="36">
        <f>GV!G6*SDMI!I142</f>
        <v>0</v>
      </c>
      <c r="J141" s="40">
        <f t="shared" si="67"/>
        <v>12702.045207597326</v>
      </c>
    </row>
    <row r="142" spans="1:10" x14ac:dyDescent="0.45">
      <c r="A142" s="80"/>
      <c r="B142" s="79" t="s">
        <v>12</v>
      </c>
      <c r="C142" s="11" t="s">
        <v>12</v>
      </c>
      <c r="D142" s="32">
        <f t="shared" ref="D142" si="73">SUM(D143:D145)</f>
        <v>2708.0336405369585</v>
      </c>
      <c r="E142" s="37">
        <f t="shared" ref="E142:I142" si="74">SUM(E143:E145)</f>
        <v>45496.530446539065</v>
      </c>
      <c r="F142" s="37">
        <f t="shared" si="74"/>
        <v>11294.243704662587</v>
      </c>
      <c r="G142" s="37">
        <f t="shared" si="74"/>
        <v>111213.45361414875</v>
      </c>
      <c r="H142" s="37">
        <f t="shared" si="74"/>
        <v>20970.600870006325</v>
      </c>
      <c r="I142" s="37">
        <f t="shared" si="74"/>
        <v>8656.8065604162366</v>
      </c>
      <c r="J142" s="41">
        <f t="shared" si="67"/>
        <v>200339.66883630992</v>
      </c>
    </row>
    <row r="143" spans="1:10" ht="14.25" customHeight="1" x14ac:dyDescent="0.45">
      <c r="A143" s="80"/>
      <c r="B143" s="79"/>
      <c r="C143" s="12" t="s">
        <v>9</v>
      </c>
      <c r="D143" s="33">
        <f>GV!B8*SDMI!D144</f>
        <v>0</v>
      </c>
      <c r="E143" s="34">
        <f>GV!C8*SDMI!E144</f>
        <v>3769.5188894468902</v>
      </c>
      <c r="F143" s="34">
        <f>GV!D8*SDMI!F144</f>
        <v>3698.9348859145498</v>
      </c>
      <c r="G143" s="34">
        <f>GV!E8*SDMI!G144</f>
        <v>60767.553667818189</v>
      </c>
      <c r="H143" s="34">
        <f>GV!F8*SDMI!H144</f>
        <v>9574.6718280342957</v>
      </c>
      <c r="I143" s="34">
        <f>GV!G8*SDMI!I144</f>
        <v>2844.7125722154324</v>
      </c>
      <c r="J143" s="39">
        <f t="shared" si="67"/>
        <v>80655.391843429345</v>
      </c>
    </row>
    <row r="144" spans="1:10" x14ac:dyDescent="0.45">
      <c r="A144" s="80"/>
      <c r="B144" s="79"/>
      <c r="C144" s="12" t="s">
        <v>10</v>
      </c>
      <c r="D144" s="33">
        <f>GV!B9*SDMI!D145</f>
        <v>0</v>
      </c>
      <c r="E144" s="34">
        <f>GV!C9*SDMI!E145</f>
        <v>24968.368510728269</v>
      </c>
      <c r="F144" s="34">
        <f>GV!D9*SDMI!F145</f>
        <v>6600.9670380607131</v>
      </c>
      <c r="G144" s="34">
        <f>GV!E9*SDMI!G145</f>
        <v>33755.323297694587</v>
      </c>
      <c r="H144" s="34">
        <f>GV!F9*SDMI!H145</f>
        <v>11289.9392270998</v>
      </c>
      <c r="I144" s="34">
        <f>GV!G9*SDMI!I145</f>
        <v>5812.0939882008051</v>
      </c>
      <c r="J144" s="39">
        <f t="shared" si="67"/>
        <v>82426.692061784168</v>
      </c>
    </row>
    <row r="145" spans="1:10" ht="14.65" thickBot="1" x14ac:dyDescent="0.5">
      <c r="A145" s="80"/>
      <c r="B145" s="79"/>
      <c r="C145" s="13" t="s">
        <v>20</v>
      </c>
      <c r="D145" s="35">
        <f>GV!B10*SDMI!D146</f>
        <v>2708.0336405369585</v>
      </c>
      <c r="E145" s="36">
        <f>GV!C10*SDMI!E146</f>
        <v>16758.643046363904</v>
      </c>
      <c r="F145" s="36">
        <f>GV!D10*SDMI!F146</f>
        <v>994.34178068732388</v>
      </c>
      <c r="G145" s="36">
        <f>GV!E10*SDMI!G146</f>
        <v>16690.576648635964</v>
      </c>
      <c r="H145" s="36">
        <f>GV!F10*SDMI!H146</f>
        <v>105.98981487222731</v>
      </c>
      <c r="I145" s="36">
        <f>GV!G10*SDMI!I146</f>
        <v>0</v>
      </c>
      <c r="J145" s="40">
        <f t="shared" si="67"/>
        <v>37257.584931096382</v>
      </c>
    </row>
    <row r="146" spans="1:10" x14ac:dyDescent="0.45">
      <c r="A146" s="80"/>
      <c r="B146" s="79" t="s">
        <v>13</v>
      </c>
      <c r="C146" s="11" t="s">
        <v>13</v>
      </c>
      <c r="D146" s="32">
        <f t="shared" ref="D146" si="75">SUM(D147:D149)</f>
        <v>0</v>
      </c>
      <c r="E146" s="37">
        <f t="shared" ref="E146:I146" si="76">SUM(E147:E149)</f>
        <v>14619.214779031412</v>
      </c>
      <c r="F146" s="37">
        <f t="shared" si="76"/>
        <v>135.92242980578027</v>
      </c>
      <c r="G146" s="37">
        <f t="shared" si="76"/>
        <v>1271.9914918868351</v>
      </c>
      <c r="H146" s="37">
        <f t="shared" si="76"/>
        <v>7314.9554714218521</v>
      </c>
      <c r="I146" s="37">
        <f t="shared" si="76"/>
        <v>2258.4785232010026</v>
      </c>
      <c r="J146" s="41">
        <f t="shared" si="67"/>
        <v>25600.562695346882</v>
      </c>
    </row>
    <row r="147" spans="1:10" x14ac:dyDescent="0.45">
      <c r="A147" s="80"/>
      <c r="B147" s="79"/>
      <c r="C147" s="12" t="s">
        <v>9</v>
      </c>
      <c r="D147" s="33">
        <f>GV!B12*SDMI!D148</f>
        <v>0</v>
      </c>
      <c r="E147" s="34">
        <f>GV!C12*SDMI!E148</f>
        <v>1063.2225273963652</v>
      </c>
      <c r="F147" s="34">
        <f>GV!D12*SDMI!F148</f>
        <v>0</v>
      </c>
      <c r="G147" s="34">
        <f>GV!E12*SDMI!G148</f>
        <v>1271.9914918868351</v>
      </c>
      <c r="H147" s="34">
        <f>GV!F12*SDMI!H148</f>
        <v>2458.4493866209609</v>
      </c>
      <c r="I147" s="34">
        <f>GV!G12*SDMI!I148</f>
        <v>1276.6190073809776</v>
      </c>
      <c r="J147" s="39">
        <f t="shared" si="67"/>
        <v>6070.2824132851383</v>
      </c>
    </row>
    <row r="148" spans="1:10" x14ac:dyDescent="0.45">
      <c r="A148" s="80"/>
      <c r="B148" s="79"/>
      <c r="C148" s="12" t="s">
        <v>10</v>
      </c>
      <c r="D148" s="33">
        <f>GV!B13*SDMI!D149</f>
        <v>0</v>
      </c>
      <c r="E148" s="34">
        <f>GV!C13*SDMI!E149</f>
        <v>3253.2134667703608</v>
      </c>
      <c r="F148" s="34">
        <f>GV!D13*SDMI!F149</f>
        <v>135.92242980578027</v>
      </c>
      <c r="G148" s="34">
        <f>GV!E13*SDMI!G149</f>
        <v>0</v>
      </c>
      <c r="H148" s="34">
        <f>GV!F13*SDMI!H149</f>
        <v>4856.5060848008916</v>
      </c>
      <c r="I148" s="34">
        <f>GV!G13*SDMI!I149</f>
        <v>981.85951582002508</v>
      </c>
      <c r="J148" s="39">
        <f t="shared" si="67"/>
        <v>9227.5014971970595</v>
      </c>
    </row>
    <row r="149" spans="1:10" ht="14.65" thickBot="1" x14ac:dyDescent="0.5">
      <c r="A149" s="80"/>
      <c r="B149" s="79"/>
      <c r="C149" s="13" t="s">
        <v>20</v>
      </c>
      <c r="D149" s="35">
        <f>GV!B14*SDMI!D150</f>
        <v>0</v>
      </c>
      <c r="E149" s="36">
        <f>GV!C14*SDMI!E150</f>
        <v>10302.778784864686</v>
      </c>
      <c r="F149" s="36">
        <f>GV!D14*SDMI!F150</f>
        <v>0</v>
      </c>
      <c r="G149" s="36">
        <f>GV!E14*SDMI!G150</f>
        <v>0</v>
      </c>
      <c r="H149" s="36">
        <f>GV!F14*SDMI!H150</f>
        <v>0</v>
      </c>
      <c r="I149" s="36">
        <f>GV!G14*SDMI!I150</f>
        <v>0</v>
      </c>
      <c r="J149" s="40">
        <f t="shared" si="67"/>
        <v>10302.778784864686</v>
      </c>
    </row>
    <row r="150" spans="1:10" x14ac:dyDescent="0.45">
      <c r="A150" s="80"/>
      <c r="B150" s="79" t="s">
        <v>14</v>
      </c>
      <c r="C150" s="11" t="s">
        <v>14</v>
      </c>
      <c r="D150" s="32">
        <f t="shared" ref="D150" si="77">SUM(D151:D153)</f>
        <v>38.837415859001048</v>
      </c>
      <c r="E150" s="37">
        <f t="shared" ref="E150:I150" si="78">SUM(E151:E153)</f>
        <v>851.20405013722814</v>
      </c>
      <c r="F150" s="37">
        <f t="shared" si="78"/>
        <v>379.14753800004763</v>
      </c>
      <c r="G150" s="37">
        <f t="shared" si="78"/>
        <v>18648.896810917224</v>
      </c>
      <c r="H150" s="37">
        <f t="shared" si="78"/>
        <v>8287.1122360427471</v>
      </c>
      <c r="I150" s="37">
        <f t="shared" si="78"/>
        <v>846.42392974922188</v>
      </c>
      <c r="J150" s="41">
        <f t="shared" si="67"/>
        <v>29051.621980705469</v>
      </c>
    </row>
    <row r="151" spans="1:10" x14ac:dyDescent="0.45">
      <c r="A151" s="80"/>
      <c r="B151" s="79"/>
      <c r="C151" s="12" t="s">
        <v>9</v>
      </c>
      <c r="D151" s="33">
        <f>GV!B16*SDMI!D152</f>
        <v>0</v>
      </c>
      <c r="E151" s="34">
        <f>GV!C16*SDMI!E152</f>
        <v>7.9448475105386418</v>
      </c>
      <c r="F151" s="34">
        <f>GV!D16*SDMI!F152</f>
        <v>347.19451038260974</v>
      </c>
      <c r="G151" s="34">
        <f>GV!E16*SDMI!G152</f>
        <v>971.34115414589701</v>
      </c>
      <c r="H151" s="34">
        <f>GV!F16*SDMI!H152</f>
        <v>195.20089721738745</v>
      </c>
      <c r="I151" s="34">
        <f>GV!G16*SDMI!I152</f>
        <v>0</v>
      </c>
      <c r="J151" s="39">
        <f t="shared" si="67"/>
        <v>1521.6814092564327</v>
      </c>
    </row>
    <row r="152" spans="1:10" x14ac:dyDescent="0.45">
      <c r="A152" s="80"/>
      <c r="B152" s="79"/>
      <c r="C152" s="12" t="s">
        <v>10</v>
      </c>
      <c r="D152" s="33">
        <f>GV!B17*SDMI!D153</f>
        <v>0</v>
      </c>
      <c r="E152" s="34">
        <f>GV!C17*SDMI!E153</f>
        <v>0</v>
      </c>
      <c r="F152" s="34">
        <f>GV!D17*SDMI!F153</f>
        <v>31.953027617437886</v>
      </c>
      <c r="G152" s="34">
        <f>GV!E17*SDMI!G153</f>
        <v>1098.7243281234062</v>
      </c>
      <c r="H152" s="34">
        <f>GV!F17*SDMI!H153</f>
        <v>0</v>
      </c>
      <c r="I152" s="34">
        <f>GV!G17*SDMI!I153</f>
        <v>0</v>
      </c>
      <c r="J152" s="39">
        <f t="shared" si="67"/>
        <v>1130.677355740844</v>
      </c>
    </row>
    <row r="153" spans="1:10" ht="14.65" thickBot="1" x14ac:dyDescent="0.5">
      <c r="A153" s="80"/>
      <c r="B153" s="79"/>
      <c r="C153" s="13" t="s">
        <v>20</v>
      </c>
      <c r="D153" s="35">
        <f>GV!B18*SDMI!D154</f>
        <v>38.837415859001048</v>
      </c>
      <c r="E153" s="36">
        <f>GV!C18*SDMI!E154</f>
        <v>843.25920262668944</v>
      </c>
      <c r="F153" s="36">
        <f>GV!D18*SDMI!F154</f>
        <v>0</v>
      </c>
      <c r="G153" s="36">
        <f>GV!E18*SDMI!G154</f>
        <v>16578.831328647921</v>
      </c>
      <c r="H153" s="36">
        <f>GV!F18*SDMI!H154</f>
        <v>8091.9113388253591</v>
      </c>
      <c r="I153" s="36">
        <f>GV!G18*SDMI!I154</f>
        <v>846.42392974922188</v>
      </c>
      <c r="J153" s="40">
        <f t="shared" si="67"/>
        <v>26399.263215708193</v>
      </c>
    </row>
    <row r="154" spans="1:10" ht="14.65" thickBot="1" x14ac:dyDescent="0.5">
      <c r="A154" s="80"/>
      <c r="B154" s="30" t="s">
        <v>7</v>
      </c>
      <c r="C154" s="28" t="s">
        <v>7</v>
      </c>
      <c r="D154" s="43">
        <f t="shared" ref="D154:I154" si="79">D138+D142+D146+D150</f>
        <v>19111.882797027592</v>
      </c>
      <c r="E154" s="44">
        <f t="shared" si="79"/>
        <v>61200.723459527755</v>
      </c>
      <c r="F154" s="44">
        <f t="shared" si="79"/>
        <v>12049.246193563926</v>
      </c>
      <c r="G154" s="44">
        <f t="shared" si="79"/>
        <v>137055.16495998262</v>
      </c>
      <c r="H154" s="44">
        <f t="shared" si="79"/>
        <v>37559.888844461399</v>
      </c>
      <c r="I154" s="44">
        <f t="shared" si="79"/>
        <v>11761.709013366462</v>
      </c>
      <c r="J154" s="42">
        <f t="shared" si="67"/>
        <v>278738.6152679298</v>
      </c>
    </row>
    <row r="155" spans="1:10" x14ac:dyDescent="0.45">
      <c r="A155" s="80" t="s">
        <v>7</v>
      </c>
      <c r="B155" s="79" t="s">
        <v>1</v>
      </c>
      <c r="C155" s="11" t="s">
        <v>8</v>
      </c>
      <c r="D155" s="32">
        <f t="shared" ref="D155" si="80">SUM(D156:D158)</f>
        <v>5804952.5941888969</v>
      </c>
      <c r="E155" s="32">
        <f t="shared" ref="E155:I155" si="81">SUM(E156:E158)</f>
        <v>30674.583901691523</v>
      </c>
      <c r="F155" s="32">
        <f t="shared" si="81"/>
        <v>759.27340246557776</v>
      </c>
      <c r="G155" s="32">
        <f t="shared" si="81"/>
        <v>250646.15392309864</v>
      </c>
      <c r="H155" s="32">
        <f t="shared" si="81"/>
        <v>445630.02635887504</v>
      </c>
      <c r="I155" s="32">
        <f t="shared" si="81"/>
        <v>0</v>
      </c>
      <c r="J155" s="38">
        <f t="shared" si="67"/>
        <v>6532662.6317750281</v>
      </c>
    </row>
    <row r="156" spans="1:10" ht="14.25" customHeight="1" x14ac:dyDescent="0.45">
      <c r="A156" s="80"/>
      <c r="B156" s="79"/>
      <c r="C156" s="12" t="s">
        <v>9</v>
      </c>
      <c r="D156" s="33">
        <f>GV!B4*SDMI!D157</f>
        <v>1334182.1049399746</v>
      </c>
      <c r="E156" s="34">
        <f>GV!C4*SDMI!E157</f>
        <v>23875.074456542545</v>
      </c>
      <c r="F156" s="34">
        <f>GV!D4*SDMI!F157</f>
        <v>0</v>
      </c>
      <c r="G156" s="34">
        <f>GV!E4*SDMI!G157</f>
        <v>67664.774669526611</v>
      </c>
      <c r="H156" s="34">
        <f>GV!F4*SDMI!H157</f>
        <v>325760.51641071896</v>
      </c>
      <c r="I156" s="34">
        <f>GV!G4*SDMI!I157</f>
        <v>0</v>
      </c>
      <c r="J156" s="39">
        <f t="shared" si="67"/>
        <v>1751482.4704767626</v>
      </c>
    </row>
    <row r="157" spans="1:10" x14ac:dyDescent="0.45">
      <c r="A157" s="80"/>
      <c r="B157" s="79"/>
      <c r="C157" s="12" t="s">
        <v>10</v>
      </c>
      <c r="D157" s="33">
        <f>GV!B5*SDMI!D158</f>
        <v>0</v>
      </c>
      <c r="E157" s="34">
        <f>GV!C5*SDMI!E158</f>
        <v>6799.5094451489776</v>
      </c>
      <c r="F157" s="34">
        <f>GV!D5*SDMI!F158</f>
        <v>759.27340246557776</v>
      </c>
      <c r="G157" s="34">
        <f>GV!E5*SDMI!G158</f>
        <v>182981.37925357203</v>
      </c>
      <c r="H157" s="34">
        <f>GV!F5*SDMI!H158</f>
        <v>119869.50994815609</v>
      </c>
      <c r="I157" s="34">
        <f>GV!G5*SDMI!I158</f>
        <v>0</v>
      </c>
      <c r="J157" s="39">
        <f t="shared" si="67"/>
        <v>310409.67204934265</v>
      </c>
    </row>
    <row r="158" spans="1:10" ht="14.65" thickBot="1" x14ac:dyDescent="0.5">
      <c r="A158" s="80"/>
      <c r="B158" s="79"/>
      <c r="C158" s="13" t="s">
        <v>20</v>
      </c>
      <c r="D158" s="35">
        <f>GV!B6*SDMI!D159</f>
        <v>4470770.4892489221</v>
      </c>
      <c r="E158" s="36">
        <f>GV!C6*SDMI!E159</f>
        <v>0</v>
      </c>
      <c r="F158" s="36">
        <f>GV!D6*SDMI!F159</f>
        <v>0</v>
      </c>
      <c r="G158" s="36">
        <f>GV!E6*SDMI!G159</f>
        <v>0</v>
      </c>
      <c r="H158" s="36">
        <f>GV!F6*SDMI!H159</f>
        <v>0</v>
      </c>
      <c r="I158" s="36">
        <f>GV!G6*SDMI!I159</f>
        <v>0</v>
      </c>
      <c r="J158" s="40">
        <f t="shared" si="67"/>
        <v>4470770.4892489221</v>
      </c>
    </row>
    <row r="159" spans="1:10" x14ac:dyDescent="0.45">
      <c r="A159" s="80"/>
      <c r="B159" s="79" t="s">
        <v>12</v>
      </c>
      <c r="C159" s="11" t="s">
        <v>12</v>
      </c>
      <c r="D159" s="32">
        <f t="shared" ref="D159" si="82">SUM(D160:D162)</f>
        <v>1016662.7393825072</v>
      </c>
      <c r="E159" s="37">
        <f t="shared" ref="E159:I159" si="83">SUM(E160:E162)</f>
        <v>8613105.4888525754</v>
      </c>
      <c r="F159" s="37">
        <f t="shared" si="83"/>
        <v>3220728.4241948887</v>
      </c>
      <c r="G159" s="37">
        <f t="shared" si="83"/>
        <v>15763249.884311449</v>
      </c>
      <c r="H159" s="37">
        <f t="shared" si="83"/>
        <v>6897004.134955355</v>
      </c>
      <c r="I159" s="37">
        <f t="shared" si="83"/>
        <v>2989995.6363679022</v>
      </c>
      <c r="J159" s="41">
        <f t="shared" si="67"/>
        <v>38500746.308064677</v>
      </c>
    </row>
    <row r="160" spans="1:10" ht="14.25" customHeight="1" x14ac:dyDescent="0.45">
      <c r="A160" s="80"/>
      <c r="B160" s="79"/>
      <c r="C160" s="12" t="s">
        <v>9</v>
      </c>
      <c r="D160" s="33">
        <f>GV!B8*SDMI!D161</f>
        <v>0</v>
      </c>
      <c r="E160" s="34">
        <f>GV!C8*SDMI!E161</f>
        <v>1417797.8351819771</v>
      </c>
      <c r="F160" s="34">
        <f>GV!D8*SDMI!F161</f>
        <v>1034111.7045118611</v>
      </c>
      <c r="G160" s="34">
        <f>GV!E8*SDMI!G161</f>
        <v>5355319.9812628869</v>
      </c>
      <c r="H160" s="34">
        <f>GV!F8*SDMI!H161</f>
        <v>2371401.7956388183</v>
      </c>
      <c r="I160" s="34">
        <f>GV!G8*SDMI!I161</f>
        <v>1711142.8693348786</v>
      </c>
      <c r="J160" s="39">
        <f t="shared" si="67"/>
        <v>11889774.185930422</v>
      </c>
    </row>
    <row r="161" spans="1:10" x14ac:dyDescent="0.45">
      <c r="A161" s="80"/>
      <c r="B161" s="79"/>
      <c r="C161" s="12" t="s">
        <v>10</v>
      </c>
      <c r="D161" s="33">
        <f>GV!B9*SDMI!D162</f>
        <v>0</v>
      </c>
      <c r="E161" s="34">
        <f>GV!C9*SDMI!E162</f>
        <v>5328212.0911550745</v>
      </c>
      <c r="F161" s="34">
        <f>GV!D9*SDMI!F162</f>
        <v>1301054.8799653866</v>
      </c>
      <c r="G161" s="34">
        <f>GV!E9*SDMI!G162</f>
        <v>4190079.1759601543</v>
      </c>
      <c r="H161" s="34">
        <f>GV!F9*SDMI!H162</f>
        <v>4461901.4552132487</v>
      </c>
      <c r="I161" s="34">
        <f>GV!G9*SDMI!I162</f>
        <v>1278852.7670330238</v>
      </c>
      <c r="J161" s="39">
        <f t="shared" si="67"/>
        <v>16560100.369326888</v>
      </c>
    </row>
    <row r="162" spans="1:10" ht="14.65" thickBot="1" x14ac:dyDescent="0.5">
      <c r="A162" s="80"/>
      <c r="B162" s="79"/>
      <c r="C162" s="13" t="s">
        <v>20</v>
      </c>
      <c r="D162" s="35">
        <f>GV!B10*SDMI!D163</f>
        <v>1016662.7393825072</v>
      </c>
      <c r="E162" s="36">
        <f>GV!C10*SDMI!E163</f>
        <v>1867095.5625155231</v>
      </c>
      <c r="F162" s="36">
        <f>GV!D10*SDMI!F163</f>
        <v>885561.83971764089</v>
      </c>
      <c r="G162" s="36">
        <f>GV!E10*SDMI!G163</f>
        <v>6217850.7270884076</v>
      </c>
      <c r="H162" s="36">
        <f>GV!F10*SDMI!H163</f>
        <v>63700.884103288096</v>
      </c>
      <c r="I162" s="36">
        <f>GV!G10*SDMI!I163</f>
        <v>0</v>
      </c>
      <c r="J162" s="40">
        <f t="shared" si="67"/>
        <v>10050871.752807368</v>
      </c>
    </row>
    <row r="163" spans="1:10" x14ac:dyDescent="0.45">
      <c r="A163" s="80"/>
      <c r="B163" s="79" t="s">
        <v>13</v>
      </c>
      <c r="C163" s="11" t="s">
        <v>13</v>
      </c>
      <c r="D163" s="32">
        <f t="shared" ref="D163" si="84">SUM(D164:D166)</f>
        <v>0</v>
      </c>
      <c r="E163" s="37">
        <f t="shared" ref="E163:I163" si="85">SUM(E164:E166)</f>
        <v>4627135.0057661608</v>
      </c>
      <c r="F163" s="37">
        <f t="shared" si="85"/>
        <v>191710.03825935311</v>
      </c>
      <c r="G163" s="37">
        <f t="shared" si="85"/>
        <v>663404.67188991234</v>
      </c>
      <c r="H163" s="37">
        <f t="shared" si="85"/>
        <v>2506570.168153367</v>
      </c>
      <c r="I163" s="37">
        <f t="shared" si="85"/>
        <v>985296.96944082901</v>
      </c>
      <c r="J163" s="41">
        <f t="shared" si="67"/>
        <v>8974116.8535096236</v>
      </c>
    </row>
    <row r="164" spans="1:10" x14ac:dyDescent="0.45">
      <c r="A164" s="80"/>
      <c r="B164" s="79"/>
      <c r="C164" s="12" t="s">
        <v>9</v>
      </c>
      <c r="D164" s="33">
        <f>GV!B12*SDMI!D165</f>
        <v>0</v>
      </c>
      <c r="E164" s="34">
        <f>GV!C12*SDMI!E165</f>
        <v>145046.11293631827</v>
      </c>
      <c r="F164" s="34">
        <f>GV!D12*SDMI!F165</f>
        <v>0</v>
      </c>
      <c r="G164" s="34">
        <f>GV!E12*SDMI!G165</f>
        <v>663404.67188991234</v>
      </c>
      <c r="H164" s="34">
        <f>GV!F12*SDMI!H165</f>
        <v>334023.46712767356</v>
      </c>
      <c r="I164" s="34">
        <f>GV!G12*SDMI!I165</f>
        <v>214001.48090563522</v>
      </c>
      <c r="J164" s="39">
        <f t="shared" si="67"/>
        <v>1356475.7328595393</v>
      </c>
    </row>
    <row r="165" spans="1:10" x14ac:dyDescent="0.45">
      <c r="A165" s="80"/>
      <c r="B165" s="79"/>
      <c r="C165" s="12" t="s">
        <v>10</v>
      </c>
      <c r="D165" s="33">
        <f>GV!B13*SDMI!D166</f>
        <v>0</v>
      </c>
      <c r="E165" s="34">
        <f>GV!C13*SDMI!E166</f>
        <v>1187017.8386560872</v>
      </c>
      <c r="F165" s="34">
        <f>GV!D13*SDMI!F166</f>
        <v>191710.03825935311</v>
      </c>
      <c r="G165" s="34">
        <f>GV!E13*SDMI!G166</f>
        <v>0</v>
      </c>
      <c r="H165" s="34">
        <f>GV!F13*SDMI!H166</f>
        <v>2172546.7010256932</v>
      </c>
      <c r="I165" s="34">
        <f>GV!G13*SDMI!I166</f>
        <v>771295.48853519373</v>
      </c>
      <c r="J165" s="39">
        <f t="shared" si="67"/>
        <v>4322570.0664763274</v>
      </c>
    </row>
    <row r="166" spans="1:10" ht="14.65" thickBot="1" x14ac:dyDescent="0.5">
      <c r="A166" s="80"/>
      <c r="B166" s="79"/>
      <c r="C166" s="13" t="s">
        <v>20</v>
      </c>
      <c r="D166" s="35">
        <f>GV!B14*SDMI!D167</f>
        <v>0</v>
      </c>
      <c r="E166" s="36">
        <f>GV!C14*SDMI!E167</f>
        <v>3295071.0541737559</v>
      </c>
      <c r="F166" s="36">
        <f>GV!D14*SDMI!F167</f>
        <v>0</v>
      </c>
      <c r="G166" s="36">
        <f>GV!E14*SDMI!G167</f>
        <v>0</v>
      </c>
      <c r="H166" s="36">
        <f>GV!F14*SDMI!H167</f>
        <v>0</v>
      </c>
      <c r="I166" s="36">
        <f>GV!G14*SDMI!I167</f>
        <v>0</v>
      </c>
      <c r="J166" s="40">
        <f t="shared" si="67"/>
        <v>3295071.0541737559</v>
      </c>
    </row>
    <row r="167" spans="1:10" x14ac:dyDescent="0.45">
      <c r="A167" s="80"/>
      <c r="B167" s="79" t="s">
        <v>14</v>
      </c>
      <c r="C167" s="11" t="s">
        <v>14</v>
      </c>
      <c r="D167" s="32">
        <f t="shared" ref="D167" si="86">SUM(D168:D170)</f>
        <v>2965.8231931371188</v>
      </c>
      <c r="E167" s="37">
        <f t="shared" ref="E167:I167" si="87">SUM(E168:E170)</f>
        <v>390839.29158320132</v>
      </c>
      <c r="F167" s="37">
        <f t="shared" si="87"/>
        <v>127716.9292471396</v>
      </c>
      <c r="G167" s="37">
        <f t="shared" si="87"/>
        <v>1142567.6658184589</v>
      </c>
      <c r="H167" s="37">
        <f t="shared" si="87"/>
        <v>1788153.9658283191</v>
      </c>
      <c r="I167" s="37">
        <f t="shared" si="87"/>
        <v>625811.29312118154</v>
      </c>
      <c r="J167" s="41">
        <f t="shared" si="67"/>
        <v>4078054.9687914373</v>
      </c>
    </row>
    <row r="168" spans="1:10" x14ac:dyDescent="0.45">
      <c r="A168" s="80"/>
      <c r="B168" s="79"/>
      <c r="C168" s="12" t="s">
        <v>9</v>
      </c>
      <c r="D168" s="33">
        <f>GV!B16*SDMI!D169</f>
        <v>0</v>
      </c>
      <c r="E168" s="34">
        <f>GV!C16*SDMI!E169</f>
        <v>118993.20706210898</v>
      </c>
      <c r="F168" s="34">
        <f>GV!D16*SDMI!F169</f>
        <v>54074.62909881321</v>
      </c>
      <c r="G168" s="34">
        <f>GV!E16*SDMI!G169</f>
        <v>355680.93620448676</v>
      </c>
      <c r="H168" s="34">
        <f>GV!F16*SDMI!H169</f>
        <v>264236.90327701607</v>
      </c>
      <c r="I168" s="34">
        <f>GV!G16*SDMI!I169</f>
        <v>0</v>
      </c>
      <c r="J168" s="39">
        <f t="shared" si="67"/>
        <v>792985.67564242496</v>
      </c>
    </row>
    <row r="169" spans="1:10" x14ac:dyDescent="0.45">
      <c r="A169" s="80"/>
      <c r="B169" s="79"/>
      <c r="C169" s="12" t="s">
        <v>10</v>
      </c>
      <c r="D169" s="33">
        <f>GV!B17*SDMI!D170</f>
        <v>0</v>
      </c>
      <c r="E169" s="34">
        <f>GV!C17*SDMI!E170</f>
        <v>0</v>
      </c>
      <c r="F169" s="34">
        <f>GV!D17*SDMI!F170</f>
        <v>73642.300148326394</v>
      </c>
      <c r="G169" s="34">
        <f>GV!E17*SDMI!G170</f>
        <v>131191.18293654473</v>
      </c>
      <c r="H169" s="34">
        <f>GV!F17*SDMI!H170</f>
        <v>0</v>
      </c>
      <c r="I169" s="34">
        <f>GV!G17*SDMI!I170</f>
        <v>0</v>
      </c>
      <c r="J169" s="39">
        <f t="shared" si="67"/>
        <v>204833.48308487114</v>
      </c>
    </row>
    <row r="170" spans="1:10" ht="14.65" thickBot="1" x14ac:dyDescent="0.5">
      <c r="A170" s="80"/>
      <c r="B170" s="79"/>
      <c r="C170" s="13" t="s">
        <v>20</v>
      </c>
      <c r="D170" s="35">
        <f>GV!B18*SDMI!D171</f>
        <v>2965.8231931371188</v>
      </c>
      <c r="E170" s="36">
        <f>GV!C18*SDMI!E171</f>
        <v>271846.08452109236</v>
      </c>
      <c r="F170" s="36">
        <f>GV!D18*SDMI!F171</f>
        <v>0</v>
      </c>
      <c r="G170" s="36">
        <f>GV!E18*SDMI!G171</f>
        <v>655695.54667742748</v>
      </c>
      <c r="H170" s="36">
        <f>GV!F18*SDMI!H171</f>
        <v>1523917.0625513031</v>
      </c>
      <c r="I170" s="36">
        <f>GV!G18*SDMI!I171</f>
        <v>625811.29312118154</v>
      </c>
      <c r="J170" s="40">
        <f t="shared" si="67"/>
        <v>3080235.8100641416</v>
      </c>
    </row>
    <row r="171" spans="1:10" ht="14.65" thickBot="1" x14ac:dyDescent="0.5">
      <c r="A171" s="80"/>
      <c r="B171" s="30" t="s">
        <v>7</v>
      </c>
      <c r="C171" s="28" t="s">
        <v>7</v>
      </c>
      <c r="D171" s="43">
        <f t="shared" ref="D171:I171" si="88">D155+D159+D163+D167</f>
        <v>6824581.1567645418</v>
      </c>
      <c r="E171" s="44">
        <f t="shared" si="88"/>
        <v>13661754.370103629</v>
      </c>
      <c r="F171" s="44">
        <f t="shared" si="88"/>
        <v>3540914.6651038467</v>
      </c>
      <c r="G171" s="44">
        <f t="shared" si="88"/>
        <v>17819868.375942919</v>
      </c>
      <c r="H171" s="44">
        <f t="shared" si="88"/>
        <v>11637358.295295916</v>
      </c>
      <c r="I171" s="44">
        <f t="shared" si="88"/>
        <v>4601103.8989299126</v>
      </c>
      <c r="J171" s="42">
        <f t="shared" si="67"/>
        <v>58085580.762140766</v>
      </c>
    </row>
  </sheetData>
  <mergeCells count="50">
    <mergeCell ref="A19:A35"/>
    <mergeCell ref="B19:B22"/>
    <mergeCell ref="B23:B26"/>
    <mergeCell ref="B27:B30"/>
    <mergeCell ref="B31:B34"/>
    <mergeCell ref="A2:A18"/>
    <mergeCell ref="B2:B5"/>
    <mergeCell ref="B6:B9"/>
    <mergeCell ref="B10:B13"/>
    <mergeCell ref="B14:B17"/>
    <mergeCell ref="A53:A69"/>
    <mergeCell ref="B53:B56"/>
    <mergeCell ref="B57:B60"/>
    <mergeCell ref="B61:B64"/>
    <mergeCell ref="B65:B68"/>
    <mergeCell ref="A36:A52"/>
    <mergeCell ref="B36:B39"/>
    <mergeCell ref="B40:B43"/>
    <mergeCell ref="B44:B47"/>
    <mergeCell ref="B48:B51"/>
    <mergeCell ref="A87:A103"/>
    <mergeCell ref="B87:B90"/>
    <mergeCell ref="B91:B94"/>
    <mergeCell ref="B95:B98"/>
    <mergeCell ref="B99:B102"/>
    <mergeCell ref="A70:A86"/>
    <mergeCell ref="B70:B73"/>
    <mergeCell ref="B74:B77"/>
    <mergeCell ref="B78:B81"/>
    <mergeCell ref="B82:B85"/>
    <mergeCell ref="A121:A137"/>
    <mergeCell ref="B121:B124"/>
    <mergeCell ref="B125:B128"/>
    <mergeCell ref="B129:B132"/>
    <mergeCell ref="B133:B136"/>
    <mergeCell ref="A104:A120"/>
    <mergeCell ref="B104:B107"/>
    <mergeCell ref="B108:B111"/>
    <mergeCell ref="B112:B115"/>
    <mergeCell ref="B116:B119"/>
    <mergeCell ref="A155:A171"/>
    <mergeCell ref="B155:B158"/>
    <mergeCell ref="B159:B162"/>
    <mergeCell ref="B163:B166"/>
    <mergeCell ref="B167:B170"/>
    <mergeCell ref="A138:A154"/>
    <mergeCell ref="B138:B141"/>
    <mergeCell ref="B142:B145"/>
    <mergeCell ref="B146:B149"/>
    <mergeCell ref="B150:B15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6904-9183-4511-8C29-801816251A5B}">
  <dimension ref="A2:S26"/>
  <sheetViews>
    <sheetView tabSelected="1" workbookViewId="0">
      <selection activeCell="D21" sqref="D21"/>
    </sheetView>
  </sheetViews>
  <sheetFormatPr baseColWidth="10" defaultRowHeight="14.25" x14ac:dyDescent="0.45"/>
  <cols>
    <col min="1" max="1" width="15.53125" customWidth="1"/>
    <col min="2" max="2" width="14.73046875" customWidth="1"/>
    <col min="3" max="4" width="17.53125" customWidth="1"/>
    <col min="15" max="18" width="14.9296875" customWidth="1"/>
    <col min="19" max="19" width="18.3984375" customWidth="1"/>
  </cols>
  <sheetData>
    <row r="2" spans="1:4" x14ac:dyDescent="0.45">
      <c r="A2" s="45" t="s">
        <v>31</v>
      </c>
      <c r="B2" s="46" t="s">
        <v>32</v>
      </c>
      <c r="C2" s="45" t="s">
        <v>40</v>
      </c>
      <c r="D2" s="48" t="s">
        <v>38</v>
      </c>
    </row>
    <row r="3" spans="1:4" x14ac:dyDescent="0.45">
      <c r="A3" s="45" t="s">
        <v>21</v>
      </c>
      <c r="B3" s="47">
        <f>'MS=GVxMI'!$J$52</f>
        <v>90977702.27971983</v>
      </c>
      <c r="C3" s="47">
        <f>'SDMS=GVxSDMI'!$J$52</f>
        <v>39268796.157391042</v>
      </c>
      <c r="D3" s="47">
        <v>180031920.40547445</v>
      </c>
    </row>
    <row r="4" spans="1:4" x14ac:dyDescent="0.45">
      <c r="A4" s="45" t="s">
        <v>29</v>
      </c>
      <c r="B4" s="47">
        <f>'MS=GVxMI'!$J$18</f>
        <v>167961064.15260464</v>
      </c>
      <c r="C4" s="47">
        <f>'SDMS=GVxSDMI'!$J$18</f>
        <v>61433247.903157055</v>
      </c>
      <c r="D4" s="47">
        <v>149477316.85977519</v>
      </c>
    </row>
    <row r="5" spans="1:4" x14ac:dyDescent="0.45">
      <c r="A5" s="45" t="s">
        <v>34</v>
      </c>
      <c r="B5" s="47">
        <f>'MS=GVxMI'!$J$69</f>
        <v>20403068.907476395</v>
      </c>
      <c r="C5" s="47">
        <f>'SDMS=GVxSDMI'!$J$69</f>
        <v>3760001.6882649222</v>
      </c>
      <c r="D5" s="47">
        <v>26182195.017194562</v>
      </c>
    </row>
    <row r="6" spans="1:4" x14ac:dyDescent="0.45">
      <c r="A6" s="45" t="s">
        <v>23</v>
      </c>
      <c r="B6" s="47">
        <f>'MS=GVxMI'!$J$86</f>
        <v>4009056.9946861463</v>
      </c>
      <c r="C6" s="47">
        <f>'SDMS=GVxSDMI'!$J$86</f>
        <v>4346097.4220668925</v>
      </c>
      <c r="D6" s="47">
        <v>7289269.3922208063</v>
      </c>
    </row>
    <row r="7" spans="1:4" x14ac:dyDescent="0.45">
      <c r="A7" s="45" t="s">
        <v>28</v>
      </c>
      <c r="B7" s="47">
        <f>'MS=GVxMI'!$J$35</f>
        <v>9055798.3861921076</v>
      </c>
      <c r="C7" s="47">
        <f>'SDMS=GVxSDMI'!$J$35</f>
        <v>4820454.0631172806</v>
      </c>
      <c r="D7" s="47">
        <v>5788184.7024052888</v>
      </c>
    </row>
    <row r="8" spans="1:4" x14ac:dyDescent="0.45">
      <c r="A8" s="45" t="s">
        <v>33</v>
      </c>
      <c r="B8" s="47">
        <v>0</v>
      </c>
      <c r="C8" s="47">
        <v>0</v>
      </c>
      <c r="D8" s="47">
        <v>3983784.5349098928</v>
      </c>
    </row>
    <row r="9" spans="1:4" x14ac:dyDescent="0.45">
      <c r="A9" s="45" t="s">
        <v>26</v>
      </c>
      <c r="B9" s="47">
        <f>'MS=GVxMI'!$J$137</f>
        <v>3311486.4319023406</v>
      </c>
      <c r="C9" s="47">
        <f>'SDMS=GVxSDMI'!$J$137</f>
        <v>2018235.8306762327</v>
      </c>
      <c r="D9" s="47">
        <v>1336586.7987179402</v>
      </c>
    </row>
    <row r="10" spans="1:4" x14ac:dyDescent="0.45">
      <c r="A10" s="45" t="s">
        <v>24</v>
      </c>
      <c r="B10" s="47">
        <f>'MS=GVxMI'!$J$103</f>
        <v>210763.26607068602</v>
      </c>
      <c r="C10" s="47">
        <f>'SDMS=GVxSDMI'!$J$103</f>
        <v>202282.67003220387</v>
      </c>
      <c r="D10" s="47">
        <v>412039.5873395314</v>
      </c>
    </row>
    <row r="11" spans="1:4" x14ac:dyDescent="0.45">
      <c r="A11" s="45" t="s">
        <v>27</v>
      </c>
      <c r="B11" s="47">
        <f>'MS=GVxMI'!$J$154</f>
        <v>595590.95010751963</v>
      </c>
      <c r="C11" s="47">
        <f>'SDMS=GVxSDMI'!$J$154</f>
        <v>278738.6152679298</v>
      </c>
      <c r="D11" s="47">
        <v>396240.50575369492</v>
      </c>
    </row>
    <row r="12" spans="1:4" x14ac:dyDescent="0.45">
      <c r="A12" s="45" t="s">
        <v>35</v>
      </c>
      <c r="B12" s="47">
        <f>'MS=GVxMI'!$J$120</f>
        <v>273707.24574300216</v>
      </c>
      <c r="C12" s="47">
        <f>'SDMS=GVxSDMI'!$J$120</f>
        <v>192129.82932627643</v>
      </c>
      <c r="D12" s="47">
        <v>136188.74148563121</v>
      </c>
    </row>
    <row r="13" spans="1:4" x14ac:dyDescent="0.45">
      <c r="A13" s="45" t="s">
        <v>7</v>
      </c>
      <c r="B13" s="47">
        <f>'MS=GVxMI'!$J$171</f>
        <v>296798238.61450267</v>
      </c>
      <c r="C13" s="47">
        <f>'SDMS=GVxSDMI'!$J$171</f>
        <v>58085580.762140766</v>
      </c>
      <c r="D13" s="47">
        <v>375033726.54527682</v>
      </c>
    </row>
    <row r="19" spans="15:19" x14ac:dyDescent="0.45">
      <c r="O19" s="74"/>
      <c r="P19" s="74"/>
      <c r="Q19" s="74"/>
      <c r="R19" s="74"/>
      <c r="S19" s="31"/>
    </row>
    <row r="20" spans="15:19" x14ac:dyDescent="0.45">
      <c r="O20" s="74"/>
      <c r="P20" s="74"/>
      <c r="Q20" s="74"/>
      <c r="R20" s="74"/>
      <c r="S20" s="31"/>
    </row>
    <row r="21" spans="15:19" x14ac:dyDescent="0.45">
      <c r="O21" s="74"/>
      <c r="P21" s="74"/>
      <c r="Q21" s="74"/>
      <c r="R21" s="74"/>
      <c r="S21" s="31"/>
    </row>
    <row r="22" spans="15:19" x14ac:dyDescent="0.45">
      <c r="O22" s="74"/>
      <c r="P22" s="74"/>
      <c r="Q22" s="74"/>
      <c r="R22" s="74"/>
      <c r="S22" s="31"/>
    </row>
    <row r="23" spans="15:19" x14ac:dyDescent="0.45">
      <c r="O23" s="74"/>
      <c r="P23" s="74"/>
      <c r="Q23" s="74"/>
      <c r="R23" s="74"/>
      <c r="S23" s="31"/>
    </row>
    <row r="24" spans="15:19" x14ac:dyDescent="0.45">
      <c r="O24" s="74"/>
      <c r="P24" s="74"/>
      <c r="Q24" s="74"/>
      <c r="R24" s="74"/>
      <c r="S24" s="31"/>
    </row>
    <row r="25" spans="15:19" x14ac:dyDescent="0.45">
      <c r="O25" s="74"/>
      <c r="P25" s="74"/>
      <c r="Q25" s="74"/>
      <c r="R25" s="74"/>
      <c r="S25" s="31"/>
    </row>
    <row r="26" spans="15:19" x14ac:dyDescent="0.45">
      <c r="O26" s="74"/>
      <c r="P26" s="74"/>
      <c r="Q26" s="74"/>
      <c r="R26" s="74"/>
      <c r="S26" s="31"/>
    </row>
  </sheetData>
  <sortState ref="A3:D12">
    <sortCondition descending="1" ref="D3:D1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GV</vt:lpstr>
      <vt:lpstr>MI</vt:lpstr>
      <vt:lpstr>SDMI</vt:lpstr>
      <vt:lpstr>MS=GVxMI</vt:lpstr>
      <vt:lpstr>SDMS=GVxSDMI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Lederer</dc:creator>
  <cp:lastModifiedBy>Jakob Lederer</cp:lastModifiedBy>
  <dcterms:created xsi:type="dcterms:W3CDTF">2020-09-24T10:11:19Z</dcterms:created>
  <dcterms:modified xsi:type="dcterms:W3CDTF">2020-11-20T22:02:39Z</dcterms:modified>
</cp:coreProperties>
</file>