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U:\3. letnik\DiskretnoModeliranje\vaja2\"/>
    </mc:Choice>
  </mc:AlternateContent>
  <bookViews>
    <workbookView xWindow="0" yWindow="0" windowWidth="19170" windowHeight="8055"/>
  </bookViews>
  <sheets>
    <sheet name="Dieta" sheetId="1" r:id="rId1"/>
    <sheet name="Dieta 2" sheetId="8" r:id="rId2"/>
    <sheet name="Dieta 3" sheetId="9" r:id="rId3"/>
    <sheet name="Dieta 4" sheetId="10" r:id="rId4"/>
    <sheet name="Dieta 5" sheetId="11" r:id="rId5"/>
    <sheet name="Dieta 6" sheetId="12" r:id="rId6"/>
    <sheet name="Dieta 7" sheetId="13" r:id="rId7"/>
  </sheets>
  <definedNames>
    <definedName name="solver_adj" localSheetId="0" hidden="1">Dieta!$B$27:$I$27</definedName>
    <definedName name="solver_adj" localSheetId="1" hidden="1">'Dieta 2'!$B$2:$I$2</definedName>
    <definedName name="solver_adj" localSheetId="2" hidden="1">'Dieta 3'!$B$2:$I$2</definedName>
    <definedName name="solver_adj" localSheetId="3" hidden="1">'Dieta 4'!$B$2:$I$2</definedName>
    <definedName name="solver_adj" localSheetId="4" hidden="1">'Dieta 5'!$B$2:$I$2</definedName>
    <definedName name="solver_adj" localSheetId="5" hidden="1">'Dieta 6'!$B$2:$I$2</definedName>
    <definedName name="solver_adj" localSheetId="6" hidden="1">'Dieta 7'!$B$2:$I$3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cvg" localSheetId="3" hidden="1">0.0001</definedName>
    <definedName name="solver_cvg" localSheetId="4" hidden="1">0.0001</definedName>
    <definedName name="solver_cvg" localSheetId="5" hidden="1">0.0001</definedName>
    <definedName name="solver_cvg" localSheetId="6" hidden="1">0.0001</definedName>
    <definedName name="solver_drv" localSheetId="0" hidden="1">1</definedName>
    <definedName name="solver_drv" localSheetId="1" hidden="1">1</definedName>
    <definedName name="solver_drv" localSheetId="2" hidden="1">1</definedName>
    <definedName name="solver_drv" localSheetId="3" hidden="1">1</definedName>
    <definedName name="solver_drv" localSheetId="4" hidden="1">1</definedName>
    <definedName name="solver_drv" localSheetId="5" hidden="1">1</definedName>
    <definedName name="solver_drv" localSheetId="6" hidden="1">1</definedName>
    <definedName name="solver_eng" localSheetId="0" hidden="1">2</definedName>
    <definedName name="solver_eng" localSheetId="1" hidden="1">2</definedName>
    <definedName name="solver_eng" localSheetId="2" hidden="1">2</definedName>
    <definedName name="solver_eng" localSheetId="3" hidden="1">2</definedName>
    <definedName name="solver_eng" localSheetId="4" hidden="1">2</definedName>
    <definedName name="solver_eng" localSheetId="5" hidden="1">2</definedName>
    <definedName name="solver_eng" localSheetId="6" hidden="1">2</definedName>
    <definedName name="solver_est" localSheetId="0" hidden="1">1</definedName>
    <definedName name="solver_est" localSheetId="1" hidden="1">1</definedName>
    <definedName name="solver_est" localSheetId="2" hidden="1">1</definedName>
    <definedName name="solver_est" localSheetId="3" hidden="1">1</definedName>
    <definedName name="solver_est" localSheetId="4" hidden="1">1</definedName>
    <definedName name="solver_est" localSheetId="5" hidden="1">1</definedName>
    <definedName name="solver_est" localSheetId="6" hidden="1">1</definedName>
    <definedName name="solver_itr" localSheetId="0" hidden="1">2147483647</definedName>
    <definedName name="solver_itr" localSheetId="1" hidden="1">2147483647</definedName>
    <definedName name="solver_itr" localSheetId="2" hidden="1">2147483647</definedName>
    <definedName name="solver_itr" localSheetId="3" hidden="1">2147483647</definedName>
    <definedName name="solver_itr" localSheetId="4" hidden="1">2147483647</definedName>
    <definedName name="solver_itr" localSheetId="5" hidden="1">2147483647</definedName>
    <definedName name="solver_itr" localSheetId="6" hidden="1">2147483647</definedName>
    <definedName name="solver_lhs1" localSheetId="0" hidden="1">Dieta!$J$29:$J$32</definedName>
    <definedName name="solver_lhs1" localSheetId="1" hidden="1">'Dieta 2'!$J$4:$J$7</definedName>
    <definedName name="solver_lhs1" localSheetId="2" hidden="1">'Dieta 3'!$J$4:$J$7</definedName>
    <definedName name="solver_lhs1" localSheetId="3" hidden="1">'Dieta 4'!$J$4:$J$9</definedName>
    <definedName name="solver_lhs1" localSheetId="4" hidden="1">'Dieta 5'!$B$2:$I$2</definedName>
    <definedName name="solver_lhs1" localSheetId="5" hidden="1">'Dieta 6'!$B$2:$I$2</definedName>
    <definedName name="solver_lhs1" localSheetId="6" hidden="1">'Dieta 7'!$B$2:$I$2</definedName>
    <definedName name="solver_lhs2" localSheetId="0" hidden="1">Dieta!$D$5</definedName>
    <definedName name="solver_lhs2" localSheetId="1" hidden="1">'Dieta 2'!$D$5</definedName>
    <definedName name="solver_lhs2" localSheetId="2" hidden="1">'Dieta 3'!$J$4:$J$7</definedName>
    <definedName name="solver_lhs2" localSheetId="3" hidden="1">'Dieta 4'!$J$4:$J$9</definedName>
    <definedName name="solver_lhs2" localSheetId="4" hidden="1">'Dieta 5'!$B$2:$I$2</definedName>
    <definedName name="solver_lhs2" localSheetId="5" hidden="1">'Dieta 6'!$B$2:$I$2</definedName>
    <definedName name="solver_lhs2" localSheetId="6" hidden="1">'Dieta 7'!$B$2:$I$2</definedName>
    <definedName name="solver_lhs3" localSheetId="0" hidden="1">Dieta!$D$6</definedName>
    <definedName name="solver_lhs3" localSheetId="1" hidden="1">'Dieta 2'!$D$6</definedName>
    <definedName name="solver_lhs3" localSheetId="2" hidden="1">'Dieta 3'!$D$6</definedName>
    <definedName name="solver_lhs3" localSheetId="3" hidden="1">'Dieta 4'!$D$6</definedName>
    <definedName name="solver_lhs3" localSheetId="4" hidden="1">'Dieta 5'!$J$4:$J$9</definedName>
    <definedName name="solver_lhs3" localSheetId="5" hidden="1">'Dieta 6'!$B$2:$I$2</definedName>
    <definedName name="solver_lhs3" localSheetId="6" hidden="1">'Dieta 7'!$B$2:$I$2</definedName>
    <definedName name="solver_lhs4" localSheetId="4" hidden="1">'Dieta 5'!$J$4:$J$9</definedName>
    <definedName name="solver_lhs4" localSheetId="5" hidden="1">'Dieta 6'!$J$4:$J$9</definedName>
    <definedName name="solver_lhs4" localSheetId="6" hidden="1">'Dieta 7'!$B$3:$I$3</definedName>
    <definedName name="solver_lhs5" localSheetId="5" hidden="1">'Dieta 6'!$J$4:$J$9</definedName>
    <definedName name="solver_lhs5" localSheetId="6" hidden="1">'Dieta 7'!$J$13</definedName>
    <definedName name="solver_lhs6" localSheetId="6" hidden="1">'Dieta 7'!$J$7:$J$12</definedName>
    <definedName name="solver_lhs7" localSheetId="6" hidden="1">'Dieta 7'!$J$7:$J$12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ip" localSheetId="3" hidden="1">2147483647</definedName>
    <definedName name="solver_mip" localSheetId="4" hidden="1">2147483647</definedName>
    <definedName name="solver_mip" localSheetId="5" hidden="1">2147483647</definedName>
    <definedName name="solver_mip" localSheetId="6" hidden="1">2147483647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ni" localSheetId="3" hidden="1">30</definedName>
    <definedName name="solver_mni" localSheetId="4" hidden="1">30</definedName>
    <definedName name="solver_mni" localSheetId="5" hidden="1">30</definedName>
    <definedName name="solver_mni" localSheetId="6" hidden="1">30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rt" localSheetId="3" hidden="1">0.075</definedName>
    <definedName name="solver_mrt" localSheetId="4" hidden="1">0.075</definedName>
    <definedName name="solver_mrt" localSheetId="5" hidden="1">0.075</definedName>
    <definedName name="solver_mrt" localSheetId="6" hidden="1">0.075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msl" localSheetId="3" hidden="1">2</definedName>
    <definedName name="solver_msl" localSheetId="4" hidden="1">2</definedName>
    <definedName name="solver_msl" localSheetId="5" hidden="1">2</definedName>
    <definedName name="solver_msl" localSheetId="6" hidden="1">2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eg" localSheetId="3" hidden="1">1</definedName>
    <definedName name="solver_neg" localSheetId="4" hidden="1">1</definedName>
    <definedName name="solver_neg" localSheetId="5" hidden="1">1</definedName>
    <definedName name="solver_neg" localSheetId="6" hidden="1">1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od" localSheetId="3" hidden="1">2147483647</definedName>
    <definedName name="solver_nod" localSheetId="4" hidden="1">2147483647</definedName>
    <definedName name="solver_nod" localSheetId="5" hidden="1">2147483647</definedName>
    <definedName name="solver_nod" localSheetId="6" hidden="1">2147483647</definedName>
    <definedName name="solver_num" localSheetId="0" hidden="1">1</definedName>
    <definedName name="solver_num" localSheetId="1" hidden="1">1</definedName>
    <definedName name="solver_num" localSheetId="2" hidden="1">2</definedName>
    <definedName name="solver_num" localSheetId="3" hidden="1">2</definedName>
    <definedName name="solver_num" localSheetId="4" hidden="1">4</definedName>
    <definedName name="solver_num" localSheetId="5" hidden="1">5</definedName>
    <definedName name="solver_num" localSheetId="6" hidden="1">7</definedName>
    <definedName name="solver_nwt" localSheetId="0" hidden="1">1</definedName>
    <definedName name="solver_nwt" localSheetId="1" hidden="1">1</definedName>
    <definedName name="solver_nwt" localSheetId="2" hidden="1">1</definedName>
    <definedName name="solver_nwt" localSheetId="3" hidden="1">1</definedName>
    <definedName name="solver_nwt" localSheetId="4" hidden="1">1</definedName>
    <definedName name="solver_nwt" localSheetId="5" hidden="1">1</definedName>
    <definedName name="solver_nwt" localSheetId="6" hidden="1">1</definedName>
    <definedName name="solver_opt" localSheetId="0" hidden="1">Dieta!$K$40</definedName>
    <definedName name="solver_opt" localSheetId="1" hidden="1">'Dieta 2'!$J$3</definedName>
    <definedName name="solver_opt" localSheetId="2" hidden="1">'Dieta 3'!$J$3</definedName>
    <definedName name="solver_opt" localSheetId="3" hidden="1">'Dieta 4'!$J$3</definedName>
    <definedName name="solver_opt" localSheetId="4" hidden="1">'Dieta 5'!$J$3</definedName>
    <definedName name="solver_opt" localSheetId="5" hidden="1">'Dieta 6'!$J$3</definedName>
    <definedName name="solver_opt" localSheetId="6" hidden="1">'Dieta 7'!$J$6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pre" localSheetId="3" hidden="1">0.000001</definedName>
    <definedName name="solver_pre" localSheetId="4" hidden="1">0.000001</definedName>
    <definedName name="solver_pre" localSheetId="5" hidden="1">0.000001</definedName>
    <definedName name="solver_pre" localSheetId="6" hidden="1">0.000001</definedName>
    <definedName name="solver_rbv" localSheetId="0" hidden="1">1</definedName>
    <definedName name="solver_rbv" localSheetId="1" hidden="1">1</definedName>
    <definedName name="solver_rbv" localSheetId="2" hidden="1">1</definedName>
    <definedName name="solver_rbv" localSheetId="3" hidden="1">1</definedName>
    <definedName name="solver_rbv" localSheetId="4" hidden="1">1</definedName>
    <definedName name="solver_rbv" localSheetId="5" hidden="1">1</definedName>
    <definedName name="solver_rbv" localSheetId="6" hidden="1">1</definedName>
    <definedName name="solver_rel1" localSheetId="0" hidden="1">3</definedName>
    <definedName name="solver_rel1" localSheetId="1" hidden="1">2</definedName>
    <definedName name="solver_rel1" localSheetId="2" hidden="1">1</definedName>
    <definedName name="solver_rel1" localSheetId="3" hidden="1">1</definedName>
    <definedName name="solver_rel1" localSheetId="4" hidden="1">1</definedName>
    <definedName name="solver_rel1" localSheetId="5" hidden="1">1</definedName>
    <definedName name="solver_rel1" localSheetId="6" hidden="1">1</definedName>
    <definedName name="solver_rel2" localSheetId="0" hidden="1">1</definedName>
    <definedName name="solver_rel2" localSheetId="1" hidden="1">1</definedName>
    <definedName name="solver_rel2" localSheetId="2" hidden="1">3</definedName>
    <definedName name="solver_rel2" localSheetId="3" hidden="1">3</definedName>
    <definedName name="solver_rel2" localSheetId="4" hidden="1">3</definedName>
    <definedName name="solver_rel2" localSheetId="5" hidden="1">4</definedName>
    <definedName name="solver_rel2" localSheetId="6" hidden="1">4</definedName>
    <definedName name="solver_rel3" localSheetId="0" hidden="1">1</definedName>
    <definedName name="solver_rel3" localSheetId="1" hidden="1">1</definedName>
    <definedName name="solver_rel3" localSheetId="2" hidden="1">1</definedName>
    <definedName name="solver_rel3" localSheetId="3" hidden="1">1</definedName>
    <definedName name="solver_rel3" localSheetId="4" hidden="1">1</definedName>
    <definedName name="solver_rel3" localSheetId="5" hidden="1">3</definedName>
    <definedName name="solver_rel3" localSheetId="6" hidden="1">3</definedName>
    <definedName name="solver_rel4" localSheetId="4" hidden="1">3</definedName>
    <definedName name="solver_rel4" localSheetId="5" hidden="1">1</definedName>
    <definedName name="solver_rel4" localSheetId="6" hidden="1">5</definedName>
    <definedName name="solver_rel5" localSheetId="5" hidden="1">3</definedName>
    <definedName name="solver_rel5" localSheetId="6" hidden="1">3</definedName>
    <definedName name="solver_rel6" localSheetId="6" hidden="1">1</definedName>
    <definedName name="solver_rel7" localSheetId="6" hidden="1">3</definedName>
    <definedName name="solver_rhs1" localSheetId="0" hidden="1">Dieta!$K$29:$K$32</definedName>
    <definedName name="solver_rhs1" localSheetId="1" hidden="1">'Dieta 2'!$K$4:$K$7</definedName>
    <definedName name="solver_rhs1" localSheetId="2" hidden="1">'Dieta 3'!$L$4:$L$7</definedName>
    <definedName name="solver_rhs1" localSheetId="3" hidden="1">'Dieta 4'!$L$4:$L$9</definedName>
    <definedName name="solver_rhs1" localSheetId="4" hidden="1">10</definedName>
    <definedName name="solver_rhs1" localSheetId="5" hidden="1">10</definedName>
    <definedName name="solver_rhs1" localSheetId="6" hidden="1">'Dieta 7'!$B$5:$I$5</definedName>
    <definedName name="solver_rhs2" localSheetId="0" hidden="1">Dieta!$E$5</definedName>
    <definedName name="solver_rhs2" localSheetId="1" hidden="1">'Dieta 2'!$E$5</definedName>
    <definedName name="solver_rhs2" localSheetId="2" hidden="1">'Dieta 3'!$K$4:$K$7</definedName>
    <definedName name="solver_rhs2" localSheetId="3" hidden="1">'Dieta 4'!$K$4:$K$9</definedName>
    <definedName name="solver_rhs2" localSheetId="4" hidden="1">2</definedName>
    <definedName name="solver_rhs2" localSheetId="5" hidden="1">celo število</definedName>
    <definedName name="solver_rhs2" localSheetId="6" hidden="1">celo število</definedName>
    <definedName name="solver_rhs3" localSheetId="0" hidden="1">Dieta!$E$6</definedName>
    <definedName name="solver_rhs3" localSheetId="1" hidden="1">'Dieta 2'!$E$6</definedName>
    <definedName name="solver_rhs3" localSheetId="2" hidden="1">'Dieta 3'!$E$6</definedName>
    <definedName name="solver_rhs3" localSheetId="3" hidden="1">'Dieta 4'!$E$6</definedName>
    <definedName name="solver_rhs3" localSheetId="4" hidden="1">'Dieta 5'!$L$4:$L$9</definedName>
    <definedName name="solver_rhs3" localSheetId="5" hidden="1">2</definedName>
    <definedName name="solver_rhs3" localSheetId="6" hidden="1">'Dieta 7'!$B$4:$I$4</definedName>
    <definedName name="solver_rhs4" localSheetId="4" hidden="1">'Dieta 5'!$K$4:$K$9</definedName>
    <definedName name="solver_rhs4" localSheetId="5" hidden="1">'Dieta 6'!$L$4:$L$9</definedName>
    <definedName name="solver_rhs4" localSheetId="6" hidden="1">dvojiška vrednost</definedName>
    <definedName name="solver_rhs5" localSheetId="5" hidden="1">'Dieta 6'!$K$4:$K$9</definedName>
    <definedName name="solver_rhs5" localSheetId="6" hidden="1">'Dieta 7'!$K$13</definedName>
    <definedName name="solver_rhs6" localSheetId="6" hidden="1">'Dieta 7'!$L$7:$L$12</definedName>
    <definedName name="solver_rhs7" localSheetId="6" hidden="1">'Dieta 7'!$K$7:$K$12</definedName>
    <definedName name="solver_rlx" localSheetId="0" hidden="1">2</definedName>
    <definedName name="solver_rlx" localSheetId="1" hidden="1">2</definedName>
    <definedName name="solver_rlx" localSheetId="2" hidden="1">2</definedName>
    <definedName name="solver_rlx" localSheetId="3" hidden="1">2</definedName>
    <definedName name="solver_rlx" localSheetId="4" hidden="1">2</definedName>
    <definedName name="solver_rlx" localSheetId="5" hidden="1">2</definedName>
    <definedName name="solver_rlx" localSheetId="6" hidden="1">2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rsd" localSheetId="3" hidden="1">0</definedName>
    <definedName name="solver_rsd" localSheetId="4" hidden="1">0</definedName>
    <definedName name="solver_rsd" localSheetId="5" hidden="1">0</definedName>
    <definedName name="solver_rsd" localSheetId="6" hidden="1">0</definedName>
    <definedName name="solver_scl" localSheetId="0" hidden="1">1</definedName>
    <definedName name="solver_scl" localSheetId="1" hidden="1">1</definedName>
    <definedName name="solver_scl" localSheetId="2" hidden="1">1</definedName>
    <definedName name="solver_scl" localSheetId="3" hidden="1">1</definedName>
    <definedName name="solver_scl" localSheetId="4" hidden="1">1</definedName>
    <definedName name="solver_scl" localSheetId="5" hidden="1">1</definedName>
    <definedName name="solver_scl" localSheetId="6" hidden="1">1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ho" localSheetId="4" hidden="1">2</definedName>
    <definedName name="solver_sho" localSheetId="5" hidden="1">2</definedName>
    <definedName name="solver_sho" localSheetId="6" hidden="1">2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ssz" localSheetId="3" hidden="1">100</definedName>
    <definedName name="solver_ssz" localSheetId="4" hidden="1">100</definedName>
    <definedName name="solver_ssz" localSheetId="5" hidden="1">100</definedName>
    <definedName name="solver_ssz" localSheetId="6" hidden="1">100</definedName>
    <definedName name="solver_tim" localSheetId="0" hidden="1">2147483647</definedName>
    <definedName name="solver_tim" localSheetId="1" hidden="1">2147483647</definedName>
    <definedName name="solver_tim" localSheetId="2" hidden="1">2147483647</definedName>
    <definedName name="solver_tim" localSheetId="3" hidden="1">2147483647</definedName>
    <definedName name="solver_tim" localSheetId="4" hidden="1">2147483647</definedName>
    <definedName name="solver_tim" localSheetId="5" hidden="1">2147483647</definedName>
    <definedName name="solver_tim" localSheetId="6" hidden="1">2147483647</definedName>
    <definedName name="solver_tol" localSheetId="0" hidden="1">0.01</definedName>
    <definedName name="solver_tol" localSheetId="1" hidden="1">0.01</definedName>
    <definedName name="solver_tol" localSheetId="2" hidden="1">0.01</definedName>
    <definedName name="solver_tol" localSheetId="3" hidden="1">0.01</definedName>
    <definedName name="solver_tol" localSheetId="4" hidden="1">0.01</definedName>
    <definedName name="solver_tol" localSheetId="5" hidden="1">0.01</definedName>
    <definedName name="solver_tol" localSheetId="6" hidden="1">0.01</definedName>
    <definedName name="solver_typ" localSheetId="0" hidden="1">2</definedName>
    <definedName name="solver_typ" localSheetId="1" hidden="1">2</definedName>
    <definedName name="solver_typ" localSheetId="2" hidden="1">2</definedName>
    <definedName name="solver_typ" localSheetId="3" hidden="1">2</definedName>
    <definedName name="solver_typ" localSheetId="4" hidden="1">2</definedName>
    <definedName name="solver_typ" localSheetId="5" hidden="1">2</definedName>
    <definedName name="solver_typ" localSheetId="6" hidden="1">2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al" localSheetId="4" hidden="1">0</definedName>
    <definedName name="solver_val" localSheetId="5" hidden="1">0</definedName>
    <definedName name="solver_val" localSheetId="6" hidden="1">0</definedName>
    <definedName name="solver_ver" localSheetId="0" hidden="1">3</definedName>
    <definedName name="solver_ver" localSheetId="1" hidden="1">3</definedName>
    <definedName name="solver_ver" localSheetId="2" hidden="1">3</definedName>
    <definedName name="solver_ver" localSheetId="3" hidden="1">3</definedName>
    <definedName name="solver_ver" localSheetId="4" hidden="1">3</definedName>
    <definedName name="solver_ver" localSheetId="5" hidden="1">3</definedName>
    <definedName name="solver_ver" localSheetId="6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8" i="1" l="1"/>
  <c r="J31" i="1"/>
  <c r="J30" i="1"/>
  <c r="J32" i="1"/>
  <c r="J29" i="1"/>
  <c r="I5" i="13" l="1"/>
  <c r="H5" i="13"/>
  <c r="G5" i="13"/>
  <c r="F5" i="13"/>
  <c r="E5" i="13"/>
  <c r="D5" i="13"/>
  <c r="C5" i="13"/>
  <c r="B5" i="13"/>
  <c r="J13" i="13"/>
  <c r="I4" i="13"/>
  <c r="H4" i="13"/>
  <c r="G4" i="13"/>
  <c r="F4" i="13"/>
  <c r="E4" i="13"/>
  <c r="D4" i="13"/>
  <c r="C4" i="13"/>
  <c r="B4" i="13"/>
  <c r="J7" i="1"/>
  <c r="J6" i="1"/>
  <c r="J5" i="1"/>
  <c r="J4" i="1"/>
  <c r="J7" i="8"/>
  <c r="J6" i="8"/>
  <c r="J5" i="8"/>
  <c r="J4" i="8"/>
  <c r="J7" i="9"/>
  <c r="J6" i="9"/>
  <c r="J5" i="9"/>
  <c r="J4" i="9"/>
  <c r="J4" i="10"/>
  <c r="J5" i="10"/>
  <c r="J6" i="10"/>
  <c r="J12" i="13" l="1"/>
  <c r="J11" i="13"/>
  <c r="J10" i="13"/>
  <c r="J9" i="13"/>
  <c r="J8" i="13"/>
  <c r="J7" i="13"/>
  <c r="J6" i="13"/>
  <c r="J9" i="12"/>
  <c r="J8" i="12"/>
  <c r="J7" i="12"/>
  <c r="J6" i="12"/>
  <c r="J5" i="12"/>
  <c r="J4" i="12"/>
  <c r="J3" i="12"/>
  <c r="J9" i="11"/>
  <c r="J8" i="11"/>
  <c r="J7" i="11"/>
  <c r="J6" i="11"/>
  <c r="J5" i="11"/>
  <c r="J4" i="11"/>
  <c r="J3" i="11"/>
  <c r="J9" i="10"/>
  <c r="J8" i="10"/>
  <c r="J7" i="10"/>
  <c r="J3" i="10"/>
  <c r="J3" i="9"/>
  <c r="J3" i="8"/>
  <c r="J3" i="1"/>
</calcChain>
</file>

<file path=xl/sharedStrings.xml><?xml version="1.0" encoding="utf-8"?>
<sst xmlns="http://schemas.openxmlformats.org/spreadsheetml/2006/main" count="175" uniqueCount="63">
  <si>
    <t>Navodila za delo:</t>
  </si>
  <si>
    <t>1) zapišemo spremenljivke in pod njimi prazne prostore za njihove vrednosti</t>
  </si>
  <si>
    <t>2) zapišemo koeficiente kriterijske funkcije pri teh spremenljivkah</t>
  </si>
  <si>
    <t>3) zapišemo omejitve iz neenakosti glede na spremenljivke</t>
  </si>
  <si>
    <t>4) na desni dodamo meje (desne strani) iz omejitev</t>
  </si>
  <si>
    <t>5) dodamo stolpec Omejitve, ki jih bo potreboval Reševalnik</t>
  </si>
  <si>
    <t>6) v stolpcu Omejitve zapišemo funkcije, ki nam iz vrednosti spremenljivk dajo vrednost leve strani neenakosti (uporaba SUMPRODUCT)</t>
  </si>
  <si>
    <t>7) Zaženemo Reševalnika in izberemo</t>
  </si>
  <si>
    <t>* cilj je vrednost kriterijske funkcije</t>
  </si>
  <si>
    <t>* celice s spremenljivkami vsebujejo polja z vrednostmi spremenljivk</t>
  </si>
  <si>
    <t>* dodamo zahteve v omejitvah (da so vrednosti levih strani neenakosti &lt;=, ==, &gt;= mejam; da to vrednosti spremenljivk omejene)</t>
  </si>
  <si>
    <t>* izberemo simpleksno linearno programiranje</t>
  </si>
  <si>
    <t>8) Kliknemo reši</t>
  </si>
  <si>
    <t>9) Če želimo celoštevilske rešitve, jih izbremo pri pogojih (int)</t>
  </si>
  <si>
    <t>govedina</t>
  </si>
  <si>
    <t>piščanec</t>
  </si>
  <si>
    <t>riba</t>
  </si>
  <si>
    <t>pečenka</t>
  </si>
  <si>
    <t>tortelini</t>
  </si>
  <si>
    <t>musaka</t>
  </si>
  <si>
    <t>špageti</t>
  </si>
  <si>
    <t>puran</t>
  </si>
  <si>
    <t>količina</t>
  </si>
  <si>
    <t>cena</t>
  </si>
  <si>
    <t>vitamin A</t>
  </si>
  <si>
    <t>vitamin C</t>
  </si>
  <si>
    <t>vitamin B1</t>
  </si>
  <si>
    <t>vitamin B2</t>
  </si>
  <si>
    <t>omejitev</t>
  </si>
  <si>
    <t>meja</t>
  </si>
  <si>
    <t>zg. meja</t>
  </si>
  <si>
    <t>sp. meja</t>
  </si>
  <si>
    <t>natrij</t>
  </si>
  <si>
    <t>kalcij</t>
  </si>
  <si>
    <t>pomožno</t>
  </si>
  <si>
    <t>vsaj 6 različnih</t>
  </si>
  <si>
    <t>Pri tej rešitvi zahtevamo, da so vse potrebe po vitaminih izpolnjene natanko 700%</t>
  </si>
  <si>
    <t>Dodamo še podatke o količinah natrija in kalcija.  Da rešitev obstaja, dvignemo maksimalne količine vitaminov na 2000%.</t>
  </si>
  <si>
    <t>Natrij naj bo v mejah med 0 in 50000, kalcij pa med 16000 in 24000.</t>
  </si>
  <si>
    <t>Majhni triki v Excelu:</t>
  </si>
  <si>
    <t xml:space="preserve"> 1)  če so omejitve tipa skalarni produkt kot zgoraj vitamin in količina, fiksno vrstico označimo z $ (poglejte npr. definicijo polja J4)</t>
  </si>
  <si>
    <t xml:space="preserve">       tako lahko polje samo kopiramo v naslednjo vrstico in se bo pogoj samodejno pravilno nastavil</t>
  </si>
  <si>
    <t xml:space="preserve">2)  če imamo omejitve istega tipa (npr. &lt;= kot zgoraj), lahko v reševalniku označimo kar stolpec &lt;= stolpec </t>
  </si>
  <si>
    <t xml:space="preserve">      tako ni potrebno da vsako neenakost označimo ločeno, lahko kar primerjamo vektor z vektorjem</t>
  </si>
  <si>
    <t xml:space="preserve"> 1)  če dodamo omejitve v mejah od do, na desni dodamo le stolpcec z zgornjimi mejami in v reševalniku označimo nov pogoj oblike stolpec &lt;= zgornja meja</t>
  </si>
  <si>
    <t>Dodamo omejitev, da mora biti za vsako hrano količina v mejah med 2 in 10</t>
  </si>
  <si>
    <t>To lahko dodamo kar tako, da označimo vektor s količinami in kot omejitev vnesemo &gt;= in na desni strani konstanto 2</t>
  </si>
  <si>
    <t>Podobno dodamo še omejitev &lt;= in na desni strani konstanto 10</t>
  </si>
  <si>
    <t>Tako lahko (če imajo vse spremenljivke iste meje), te meje podamo v enem pogoju in ne za vsako spremenljivko ločeno</t>
  </si>
  <si>
    <t>Želimo, da je rešitev celoštevilska, zato dodamo pogoj, da morajo biti spremenljivke celoštevilske (tipa int)</t>
  </si>
  <si>
    <t>Tudi to lahko naredimo z enim pogojem za vse spremenljivke naenkrat</t>
  </si>
  <si>
    <t>Da bo rešitev obstajala, smo meje za vitamine še malo razrahljali na 700 do 2000</t>
  </si>
  <si>
    <t>sp meja</t>
  </si>
  <si>
    <t>Dodatni pogoj je, da moramo izbrati vsaj 6 različnih jedi. Tiste, ki izberemo, morajo biti v mejah med 2 in 10.</t>
  </si>
  <si>
    <t>To dosežemo z novimi 0/1 spremenljivkami v vrstici pomožno</t>
  </si>
  <si>
    <t>1) te spremenljivke moramo dodati v model : v reševalniku sedaj označimo, da spreminjamo tako vrednosti v drugi kot v tretji vrstici</t>
  </si>
  <si>
    <t>2) nove spremenljivke (pomožno) označimo, da so binarne (tipa 0/1)</t>
  </si>
  <si>
    <t>3) izračunamo nove spodnje meje oblike 2*pomožna spremenljivka : meja je 0, če je pomožno 0</t>
  </si>
  <si>
    <t>4) izračunamo nove zgornje meje oblike 10*pomožna spremenljivka : meja je 0, če jed ne bo prisotna</t>
  </si>
  <si>
    <t>zp meja</t>
  </si>
  <si>
    <t>5) omejitve, da morajo biti spremenljivke med 2 in 10 zamenjamo z izračunanimi spodnjimi in zgornjimi mejami</t>
  </si>
  <si>
    <t>* najprej napišeš formulo in nato v tisti celici uporabiš Solver</t>
  </si>
  <si>
    <t>* tukaj napišemo omejitve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</si>
</sst>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* #,##0.00\ &quot;€&quot;_-;\-* #,##0.00\ &quot;€&quot;_-;_-* &quot;-&quot;??\ &quot;€&quot;_-;_-@_-"/>
  </numFmts>
  <fonts count="7" x14ac:knownFonts="1">
    <font>
      <sz val="11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b/>
      <sz val="11"/>
      <color rgb="FF0070C0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1"/>
      <color rgb="FF00B050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3" fillId="0" borderId="0" xfId="0" applyFont="1"/>
    <xf numFmtId="44" fontId="0" fillId="0" borderId="0" xfId="1" applyFont="1"/>
    <xf numFmtId="44" fontId="5" fillId="0" borderId="0" xfId="1" applyFont="1"/>
    <xf numFmtId="44" fontId="2" fillId="0" borderId="0" xfId="1" applyFont="1"/>
    <xf numFmtId="0" fontId="6" fillId="0" borderId="0" xfId="0" applyFont="1"/>
    <xf numFmtId="2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tabSelected="1" topLeftCell="C13" zoomScale="120" zoomScaleNormal="120" workbookViewId="0">
      <selection activeCell="J28" sqref="J28"/>
    </sheetView>
  </sheetViews>
  <sheetFormatPr defaultRowHeight="15" x14ac:dyDescent="0.25"/>
  <cols>
    <col min="1" max="1" width="18.140625" customWidth="1"/>
    <col min="2" max="2" width="10.140625" customWidth="1"/>
    <col min="3" max="3" width="10.85546875" customWidth="1"/>
    <col min="4" max="4" width="9.5703125" customWidth="1"/>
    <col min="12" max="12" width="55.5703125" bestFit="1" customWidth="1"/>
  </cols>
  <sheetData>
    <row r="1" spans="1:11" x14ac:dyDescent="0.25"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</row>
    <row r="2" spans="1:11" x14ac:dyDescent="0.25">
      <c r="A2" t="s">
        <v>22</v>
      </c>
      <c r="B2" s="2">
        <v>0</v>
      </c>
      <c r="C2" s="2">
        <v>0</v>
      </c>
      <c r="D2" s="2">
        <v>0</v>
      </c>
      <c r="E2" s="2">
        <v>0</v>
      </c>
      <c r="F2" s="2">
        <v>46.666666666666671</v>
      </c>
      <c r="G2" s="2">
        <v>8.8817841970012523E-16</v>
      </c>
      <c r="H2" s="2">
        <v>0</v>
      </c>
      <c r="I2" s="2">
        <v>0</v>
      </c>
    </row>
    <row r="3" spans="1:11" x14ac:dyDescent="0.25">
      <c r="A3" t="s">
        <v>23</v>
      </c>
      <c r="B3" s="3">
        <v>3.19</v>
      </c>
      <c r="C3" s="3">
        <v>2.59</v>
      </c>
      <c r="D3" s="4">
        <v>2.29</v>
      </c>
      <c r="E3" s="3">
        <v>2.89</v>
      </c>
      <c r="F3" s="3">
        <v>1.89</v>
      </c>
      <c r="G3" s="3">
        <v>1.99</v>
      </c>
      <c r="H3" s="3">
        <v>1.99</v>
      </c>
      <c r="I3" s="3">
        <v>2.4900000000000002</v>
      </c>
      <c r="J3" s="5">
        <f>SUMPRODUCT(B3:I3,B2:I2)</f>
        <v>88.2</v>
      </c>
    </row>
    <row r="4" spans="1:11" x14ac:dyDescent="0.25">
      <c r="A4" t="s">
        <v>24</v>
      </c>
      <c r="B4">
        <v>60</v>
      </c>
      <c r="C4">
        <v>8</v>
      </c>
      <c r="D4">
        <v>8</v>
      </c>
      <c r="E4">
        <v>40</v>
      </c>
      <c r="F4">
        <v>15</v>
      </c>
      <c r="G4">
        <v>70</v>
      </c>
      <c r="H4">
        <v>25</v>
      </c>
      <c r="I4">
        <v>60</v>
      </c>
      <c r="J4">
        <f>SUMPRODUCT(B4:I4,$B$2:$I$2)</f>
        <v>700.00000000000023</v>
      </c>
      <c r="K4">
        <v>700</v>
      </c>
    </row>
    <row r="5" spans="1:11" x14ac:dyDescent="0.25">
      <c r="A5" t="s">
        <v>25</v>
      </c>
      <c r="B5">
        <v>20</v>
      </c>
      <c r="C5">
        <v>0</v>
      </c>
      <c r="D5">
        <v>10</v>
      </c>
      <c r="E5">
        <v>40</v>
      </c>
      <c r="F5">
        <v>35</v>
      </c>
      <c r="G5">
        <v>30</v>
      </c>
      <c r="H5">
        <v>50</v>
      </c>
      <c r="I5">
        <v>20</v>
      </c>
      <c r="J5">
        <f>SUMPRODUCT(B5:I5,$B$2:$I$2)</f>
        <v>1633.3333333333335</v>
      </c>
      <c r="K5">
        <v>700</v>
      </c>
    </row>
    <row r="6" spans="1:11" x14ac:dyDescent="0.25">
      <c r="A6" t="s">
        <v>26</v>
      </c>
      <c r="B6">
        <v>10</v>
      </c>
      <c r="C6">
        <v>20</v>
      </c>
      <c r="D6">
        <v>15</v>
      </c>
      <c r="E6">
        <v>35</v>
      </c>
      <c r="F6">
        <v>15</v>
      </c>
      <c r="G6">
        <v>15</v>
      </c>
      <c r="H6">
        <v>25</v>
      </c>
      <c r="I6">
        <v>15</v>
      </c>
      <c r="J6">
        <f>SUMPRODUCT(B6:I6,$B$2:$I$2)</f>
        <v>700.00000000000011</v>
      </c>
      <c r="K6">
        <v>700</v>
      </c>
    </row>
    <row r="7" spans="1:11" x14ac:dyDescent="0.25">
      <c r="A7" t="s">
        <v>27</v>
      </c>
      <c r="B7">
        <v>15</v>
      </c>
      <c r="C7">
        <v>20</v>
      </c>
      <c r="D7">
        <v>10</v>
      </c>
      <c r="E7">
        <v>10</v>
      </c>
      <c r="F7">
        <v>15</v>
      </c>
      <c r="G7">
        <v>15</v>
      </c>
      <c r="H7">
        <v>15</v>
      </c>
      <c r="I7">
        <v>10</v>
      </c>
      <c r="J7">
        <f>SUMPRODUCT(B7:I7,$B$2:$I$2)</f>
        <v>700.00000000000011</v>
      </c>
      <c r="K7">
        <v>700</v>
      </c>
    </row>
    <row r="8" spans="1:11" x14ac:dyDescent="0.25">
      <c r="J8" t="s">
        <v>28</v>
      </c>
      <c r="K8" t="s">
        <v>29</v>
      </c>
    </row>
    <row r="11" spans="1:11" ht="18.75" x14ac:dyDescent="0.3">
      <c r="A11" s="1" t="s">
        <v>0</v>
      </c>
    </row>
    <row r="12" spans="1:11" x14ac:dyDescent="0.25">
      <c r="A12" t="s">
        <v>1</v>
      </c>
    </row>
    <row r="13" spans="1:11" x14ac:dyDescent="0.25">
      <c r="A13" t="s">
        <v>2</v>
      </c>
    </row>
    <row r="14" spans="1:11" x14ac:dyDescent="0.25">
      <c r="A14" t="s">
        <v>3</v>
      </c>
    </row>
    <row r="15" spans="1:11" x14ac:dyDescent="0.25">
      <c r="A15" t="s">
        <v>4</v>
      </c>
    </row>
    <row r="16" spans="1:11" x14ac:dyDescent="0.25">
      <c r="A16" t="s">
        <v>5</v>
      </c>
    </row>
    <row r="17" spans="1:12" x14ac:dyDescent="0.25">
      <c r="A17" t="s">
        <v>6</v>
      </c>
    </row>
    <row r="18" spans="1:12" x14ac:dyDescent="0.25">
      <c r="A18" t="s">
        <v>7</v>
      </c>
    </row>
    <row r="19" spans="1:12" x14ac:dyDescent="0.25">
      <c r="A19" t="s">
        <v>8</v>
      </c>
    </row>
    <row r="20" spans="1:12" x14ac:dyDescent="0.25">
      <c r="A20" t="s">
        <v>9</v>
      </c>
    </row>
    <row r="21" spans="1:12" x14ac:dyDescent="0.25">
      <c r="A21" t="s">
        <v>10</v>
      </c>
    </row>
    <row r="22" spans="1:12" x14ac:dyDescent="0.25">
      <c r="A22" t="s">
        <v>11</v>
      </c>
    </row>
    <row r="23" spans="1:12" x14ac:dyDescent="0.25">
      <c r="A23" t="s">
        <v>12</v>
      </c>
    </row>
    <row r="24" spans="1:12" x14ac:dyDescent="0.25">
      <c r="A24" t="s">
        <v>13</v>
      </c>
    </row>
    <row r="27" spans="1:12" x14ac:dyDescent="0.25">
      <c r="A27" t="s">
        <v>22</v>
      </c>
      <c r="B27">
        <v>0</v>
      </c>
      <c r="C27">
        <v>0</v>
      </c>
      <c r="D27">
        <v>0</v>
      </c>
      <c r="E27">
        <v>0</v>
      </c>
      <c r="F27">
        <v>46.666666666666671</v>
      </c>
      <c r="G27">
        <v>8.8817841970012523E-16</v>
      </c>
      <c r="H27">
        <v>0</v>
      </c>
      <c r="I27">
        <v>0</v>
      </c>
    </row>
    <row r="28" spans="1:12" x14ac:dyDescent="0.25">
      <c r="A28" t="s">
        <v>23</v>
      </c>
      <c r="B28" s="3">
        <v>3.19</v>
      </c>
      <c r="C28" s="3">
        <v>2.59</v>
      </c>
      <c r="D28" s="4">
        <v>2.29</v>
      </c>
      <c r="E28" s="3">
        <v>2.89</v>
      </c>
      <c r="F28" s="3">
        <v>1.89</v>
      </c>
      <c r="G28" s="3">
        <v>1.99</v>
      </c>
      <c r="H28" s="3">
        <v>1.99</v>
      </c>
      <c r="I28" s="3">
        <v>2.4900000000000002</v>
      </c>
      <c r="J28">
        <f>SUMPRODUCT(B28:I28,B$27:I$27)</f>
        <v>88.2</v>
      </c>
      <c r="L28" t="s">
        <v>61</v>
      </c>
    </row>
    <row r="29" spans="1:12" x14ac:dyDescent="0.25">
      <c r="A29" t="s">
        <v>24</v>
      </c>
      <c r="B29">
        <v>60</v>
      </c>
      <c r="C29">
        <v>8</v>
      </c>
      <c r="D29">
        <v>8</v>
      </c>
      <c r="E29">
        <v>40</v>
      </c>
      <c r="F29">
        <v>15</v>
      </c>
      <c r="G29">
        <v>70</v>
      </c>
      <c r="H29">
        <v>25</v>
      </c>
      <c r="I29">
        <v>60</v>
      </c>
      <c r="J29">
        <f>SUMPRODUCT(B29:I29,B$27:I$27)</f>
        <v>700.00000000000023</v>
      </c>
      <c r="K29">
        <v>700</v>
      </c>
      <c r="L29" t="s">
        <v>62</v>
      </c>
    </row>
    <row r="30" spans="1:12" x14ac:dyDescent="0.25">
      <c r="A30" t="s">
        <v>25</v>
      </c>
      <c r="B30">
        <v>20</v>
      </c>
      <c r="C30">
        <v>0</v>
      </c>
      <c r="D30">
        <v>10</v>
      </c>
      <c r="E30">
        <v>40</v>
      </c>
      <c r="F30">
        <v>35</v>
      </c>
      <c r="G30">
        <v>30</v>
      </c>
      <c r="H30">
        <v>50</v>
      </c>
      <c r="I30">
        <v>20</v>
      </c>
      <c r="J30">
        <f>SUMPRODUCT(B30:I30,B$27:I$27)</f>
        <v>1633.3333333333335</v>
      </c>
      <c r="K30">
        <v>700</v>
      </c>
    </row>
    <row r="31" spans="1:12" x14ac:dyDescent="0.25">
      <c r="A31" t="s">
        <v>26</v>
      </c>
      <c r="B31">
        <v>10</v>
      </c>
      <c r="C31">
        <v>20</v>
      </c>
      <c r="D31">
        <v>15</v>
      </c>
      <c r="E31">
        <v>35</v>
      </c>
      <c r="F31">
        <v>15</v>
      </c>
      <c r="G31">
        <v>15</v>
      </c>
      <c r="H31">
        <v>25</v>
      </c>
      <c r="I31">
        <v>15</v>
      </c>
      <c r="J31">
        <f>SUMPRODUCT(B31:I31,B$27:I$27)</f>
        <v>700.00000000000011</v>
      </c>
      <c r="K31">
        <v>700</v>
      </c>
    </row>
    <row r="32" spans="1:12" x14ac:dyDescent="0.25">
      <c r="A32" t="s">
        <v>27</v>
      </c>
      <c r="B32">
        <v>15</v>
      </c>
      <c r="C32">
        <v>20</v>
      </c>
      <c r="D32">
        <v>10</v>
      </c>
      <c r="E32">
        <v>10</v>
      </c>
      <c r="F32">
        <v>15</v>
      </c>
      <c r="G32">
        <v>15</v>
      </c>
      <c r="H32">
        <v>15</v>
      </c>
      <c r="I32">
        <v>10</v>
      </c>
      <c r="J32">
        <f t="shared" ref="J30:J32" si="0">SUMPRODUCT(B32:I32,B$27:I$27)</f>
        <v>700.00000000000011</v>
      </c>
      <c r="K32">
        <v>700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zoomScale="120" zoomScaleNormal="120" workbookViewId="0">
      <selection activeCell="A15" sqref="A15:A16"/>
    </sheetView>
  </sheetViews>
  <sheetFormatPr defaultRowHeight="15" x14ac:dyDescent="0.25"/>
  <cols>
    <col min="1" max="1" width="18.140625" customWidth="1"/>
    <col min="2" max="2" width="10.140625" customWidth="1"/>
    <col min="3" max="3" width="10.85546875" customWidth="1"/>
    <col min="4" max="4" width="9.5703125" customWidth="1"/>
  </cols>
  <sheetData>
    <row r="1" spans="1:11" x14ac:dyDescent="0.25"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</row>
    <row r="2" spans="1:11" x14ac:dyDescent="0.25">
      <c r="A2" t="s">
        <v>22</v>
      </c>
      <c r="B2" s="2">
        <v>8.5265128291212035E-15</v>
      </c>
      <c r="C2" s="2">
        <v>19.543147208121827</v>
      </c>
      <c r="D2" s="2">
        <v>0</v>
      </c>
      <c r="E2" s="2">
        <v>0</v>
      </c>
      <c r="F2" s="2">
        <v>16.345177664974617</v>
      </c>
      <c r="G2" s="2">
        <v>4.2639593908629365</v>
      </c>
      <c r="H2" s="2">
        <v>0</v>
      </c>
      <c r="I2" s="2">
        <v>0</v>
      </c>
    </row>
    <row r="3" spans="1:11" x14ac:dyDescent="0.25">
      <c r="A3" t="s">
        <v>23</v>
      </c>
      <c r="B3" s="3">
        <v>3.19</v>
      </c>
      <c r="C3" s="3">
        <v>2.59</v>
      </c>
      <c r="D3" s="4">
        <v>2.29</v>
      </c>
      <c r="E3" s="3">
        <v>2.89</v>
      </c>
      <c r="F3" s="3">
        <v>1.89</v>
      </c>
      <c r="G3" s="3">
        <v>1.99</v>
      </c>
      <c r="H3" s="3">
        <v>1.99</v>
      </c>
      <c r="I3" s="3">
        <v>2.4900000000000002</v>
      </c>
      <c r="J3" s="5">
        <f>SUMPRODUCT(B3:I3,B2:I2)</f>
        <v>89.994416243654825</v>
      </c>
    </row>
    <row r="4" spans="1:11" x14ac:dyDescent="0.25">
      <c r="A4" t="s">
        <v>24</v>
      </c>
      <c r="B4">
        <v>60</v>
      </c>
      <c r="C4">
        <v>8</v>
      </c>
      <c r="D4">
        <v>8</v>
      </c>
      <c r="E4">
        <v>40</v>
      </c>
      <c r="F4">
        <v>15</v>
      </c>
      <c r="G4">
        <v>70</v>
      </c>
      <c r="H4">
        <v>25</v>
      </c>
      <c r="I4">
        <v>60</v>
      </c>
      <c r="J4">
        <f>SUMPRODUCT(B4:I4,$B$2:$I$2)</f>
        <v>700</v>
      </c>
      <c r="K4">
        <v>700</v>
      </c>
    </row>
    <row r="5" spans="1:11" x14ac:dyDescent="0.25">
      <c r="A5" t="s">
        <v>25</v>
      </c>
      <c r="B5">
        <v>20</v>
      </c>
      <c r="C5">
        <v>0</v>
      </c>
      <c r="D5">
        <v>10</v>
      </c>
      <c r="E5">
        <v>40</v>
      </c>
      <c r="F5">
        <v>35</v>
      </c>
      <c r="G5">
        <v>30</v>
      </c>
      <c r="H5">
        <v>50</v>
      </c>
      <c r="I5">
        <v>20</v>
      </c>
      <c r="J5">
        <f>SUMPRODUCT(B5:I5,$B$2:$I$2)</f>
        <v>699.99999999999977</v>
      </c>
      <c r="K5">
        <v>700</v>
      </c>
    </row>
    <row r="6" spans="1:11" x14ac:dyDescent="0.25">
      <c r="A6" t="s">
        <v>26</v>
      </c>
      <c r="B6">
        <v>10</v>
      </c>
      <c r="C6">
        <v>20</v>
      </c>
      <c r="D6">
        <v>15</v>
      </c>
      <c r="E6">
        <v>35</v>
      </c>
      <c r="F6">
        <v>15</v>
      </c>
      <c r="G6">
        <v>15</v>
      </c>
      <c r="H6">
        <v>25</v>
      </c>
      <c r="I6">
        <v>15</v>
      </c>
      <c r="J6">
        <f>SUMPRODUCT(B6:I6,$B$2:$I$2)</f>
        <v>699.99999999999989</v>
      </c>
      <c r="K6">
        <v>700</v>
      </c>
    </row>
    <row r="7" spans="1:11" x14ac:dyDescent="0.25">
      <c r="A7" t="s">
        <v>27</v>
      </c>
      <c r="B7">
        <v>15</v>
      </c>
      <c r="C7">
        <v>20</v>
      </c>
      <c r="D7">
        <v>10</v>
      </c>
      <c r="E7">
        <v>10</v>
      </c>
      <c r="F7">
        <v>15</v>
      </c>
      <c r="G7">
        <v>15</v>
      </c>
      <c r="H7">
        <v>15</v>
      </c>
      <c r="I7">
        <v>10</v>
      </c>
      <c r="J7">
        <f>SUMPRODUCT(B7:I7,$B$2:$I$2)</f>
        <v>699.99999999999989</v>
      </c>
      <c r="K7">
        <v>700</v>
      </c>
    </row>
    <row r="8" spans="1:11" x14ac:dyDescent="0.25">
      <c r="J8" t="s">
        <v>28</v>
      </c>
      <c r="K8" t="s">
        <v>29</v>
      </c>
    </row>
    <row r="11" spans="1:11" ht="18.75" x14ac:dyDescent="0.3">
      <c r="A11" s="1"/>
    </row>
    <row r="13" spans="1:11" x14ac:dyDescent="0.25">
      <c r="A13" t="s">
        <v>36</v>
      </c>
    </row>
    <row r="15" spans="1:11" x14ac:dyDescent="0.25">
      <c r="A15" t="s">
        <v>39</v>
      </c>
    </row>
    <row r="16" spans="1:11" x14ac:dyDescent="0.25">
      <c r="A16" t="s">
        <v>40</v>
      </c>
    </row>
    <row r="17" spans="1:1" x14ac:dyDescent="0.25">
      <c r="A17" t="s">
        <v>41</v>
      </c>
    </row>
    <row r="18" spans="1:1" x14ac:dyDescent="0.25">
      <c r="A18" t="s">
        <v>42</v>
      </c>
    </row>
    <row r="19" spans="1:1" x14ac:dyDescent="0.25">
      <c r="A19" t="s">
        <v>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zoomScale="120" zoomScaleNormal="120" workbookViewId="0">
      <selection activeCell="A15" sqref="A15"/>
    </sheetView>
  </sheetViews>
  <sheetFormatPr defaultRowHeight="15" x14ac:dyDescent="0.25"/>
  <cols>
    <col min="1" max="1" width="18.140625" customWidth="1"/>
    <col min="2" max="2" width="10.140625" customWidth="1"/>
    <col min="3" max="3" width="10.85546875" customWidth="1"/>
    <col min="4" max="4" width="9.5703125" customWidth="1"/>
  </cols>
  <sheetData>
    <row r="1" spans="1:12" x14ac:dyDescent="0.25"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</row>
    <row r="2" spans="1:12" x14ac:dyDescent="0.25">
      <c r="A2" t="s">
        <v>22</v>
      </c>
      <c r="B2" s="2">
        <v>0</v>
      </c>
      <c r="C2" s="2">
        <v>13.261421319796955</v>
      </c>
      <c r="D2" s="2">
        <v>0</v>
      </c>
      <c r="E2" s="2">
        <v>0</v>
      </c>
      <c r="F2" s="2">
        <v>26.091370558375633</v>
      </c>
      <c r="G2" s="2">
        <v>2.8934010152284269</v>
      </c>
      <c r="H2" s="2">
        <v>0</v>
      </c>
      <c r="I2" s="2">
        <v>0</v>
      </c>
    </row>
    <row r="3" spans="1:12" x14ac:dyDescent="0.25">
      <c r="A3" t="s">
        <v>23</v>
      </c>
      <c r="B3" s="3">
        <v>3.19</v>
      </c>
      <c r="C3" s="3">
        <v>2.59</v>
      </c>
      <c r="D3" s="4">
        <v>2.29</v>
      </c>
      <c r="E3" s="3">
        <v>2.89</v>
      </c>
      <c r="F3" s="3">
        <v>1.89</v>
      </c>
      <c r="G3" s="3">
        <v>1.99</v>
      </c>
      <c r="H3" s="3">
        <v>1.99</v>
      </c>
      <c r="I3" s="3">
        <v>2.4900000000000002</v>
      </c>
      <c r="J3" s="5">
        <f>SUMPRODUCT(B3:I3,B2:I2)</f>
        <v>89.417639593908618</v>
      </c>
    </row>
    <row r="4" spans="1:12" x14ac:dyDescent="0.25">
      <c r="A4" t="s">
        <v>24</v>
      </c>
      <c r="B4">
        <v>60</v>
      </c>
      <c r="C4">
        <v>8</v>
      </c>
      <c r="D4">
        <v>8</v>
      </c>
      <c r="E4">
        <v>40</v>
      </c>
      <c r="F4">
        <v>15</v>
      </c>
      <c r="G4">
        <v>70</v>
      </c>
      <c r="H4">
        <v>25</v>
      </c>
      <c r="I4">
        <v>60</v>
      </c>
      <c r="J4">
        <f>SUMPRODUCT(B4:I4,$B$2:$I$2)</f>
        <v>700</v>
      </c>
      <c r="K4">
        <v>700</v>
      </c>
      <c r="L4">
        <v>1000</v>
      </c>
    </row>
    <row r="5" spans="1:12" x14ac:dyDescent="0.25">
      <c r="A5" t="s">
        <v>25</v>
      </c>
      <c r="B5">
        <v>20</v>
      </c>
      <c r="C5">
        <v>0</v>
      </c>
      <c r="D5">
        <v>10</v>
      </c>
      <c r="E5">
        <v>40</v>
      </c>
      <c r="F5">
        <v>35</v>
      </c>
      <c r="G5">
        <v>30</v>
      </c>
      <c r="H5">
        <v>50</v>
      </c>
      <c r="I5">
        <v>20</v>
      </c>
      <c r="J5">
        <f>SUMPRODUCT(B5:I5,$B$2:$I$2)</f>
        <v>999.99999999999989</v>
      </c>
      <c r="K5">
        <v>700</v>
      </c>
      <c r="L5">
        <v>1000</v>
      </c>
    </row>
    <row r="6" spans="1:12" x14ac:dyDescent="0.25">
      <c r="A6" t="s">
        <v>26</v>
      </c>
      <c r="B6">
        <v>10</v>
      </c>
      <c r="C6">
        <v>20</v>
      </c>
      <c r="D6">
        <v>15</v>
      </c>
      <c r="E6">
        <v>35</v>
      </c>
      <c r="F6">
        <v>15</v>
      </c>
      <c r="G6">
        <v>15</v>
      </c>
      <c r="H6">
        <v>25</v>
      </c>
      <c r="I6">
        <v>15</v>
      </c>
      <c r="J6">
        <f>SUMPRODUCT(B6:I6,$B$2:$I$2)</f>
        <v>700.00000000000011</v>
      </c>
      <c r="K6">
        <v>700</v>
      </c>
      <c r="L6">
        <v>1000</v>
      </c>
    </row>
    <row r="7" spans="1:12" x14ac:dyDescent="0.25">
      <c r="A7" t="s">
        <v>27</v>
      </c>
      <c r="B7">
        <v>15</v>
      </c>
      <c r="C7">
        <v>20</v>
      </c>
      <c r="D7">
        <v>10</v>
      </c>
      <c r="E7">
        <v>10</v>
      </c>
      <c r="F7">
        <v>15</v>
      </c>
      <c r="G7">
        <v>15</v>
      </c>
      <c r="H7">
        <v>15</v>
      </c>
      <c r="I7">
        <v>10</v>
      </c>
      <c r="J7">
        <f>SUMPRODUCT(B7:I7,$B$2:$I$2)</f>
        <v>700.00000000000011</v>
      </c>
      <c r="K7">
        <v>700</v>
      </c>
      <c r="L7">
        <v>1000</v>
      </c>
    </row>
    <row r="8" spans="1:12" x14ac:dyDescent="0.25">
      <c r="J8" t="s">
        <v>28</v>
      </c>
      <c r="K8" t="s">
        <v>31</v>
      </c>
      <c r="L8" t="s">
        <v>30</v>
      </c>
    </row>
    <row r="11" spans="1:12" ht="18.75" x14ac:dyDescent="0.3">
      <c r="A11" s="1"/>
    </row>
    <row r="13" spans="1:12" x14ac:dyDescent="0.25">
      <c r="A13" t="s">
        <v>39</v>
      </c>
    </row>
    <row r="14" spans="1:12" x14ac:dyDescent="0.25">
      <c r="A14" t="s">
        <v>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zoomScale="120" zoomScaleNormal="120" workbookViewId="0">
      <selection activeCell="J9" sqref="J9"/>
    </sheetView>
  </sheetViews>
  <sheetFormatPr defaultRowHeight="15" x14ac:dyDescent="0.25"/>
  <cols>
    <col min="1" max="1" width="18.140625" customWidth="1"/>
    <col min="2" max="2" width="10.140625" customWidth="1"/>
    <col min="3" max="3" width="10.85546875" customWidth="1"/>
    <col min="4" max="4" width="9.5703125" customWidth="1"/>
    <col min="10" max="10" width="13.42578125" customWidth="1"/>
  </cols>
  <sheetData>
    <row r="1" spans="1:12" x14ac:dyDescent="0.25"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</row>
    <row r="2" spans="1:12" x14ac:dyDescent="0.25">
      <c r="A2" t="s">
        <v>22</v>
      </c>
      <c r="B2" s="2">
        <v>0</v>
      </c>
      <c r="C2" s="2">
        <v>0</v>
      </c>
      <c r="D2" s="2">
        <v>0</v>
      </c>
      <c r="E2" s="2">
        <v>0</v>
      </c>
      <c r="F2" s="2">
        <v>28.624708624708575</v>
      </c>
      <c r="G2" s="2">
        <v>18.041958041958054</v>
      </c>
      <c r="H2" s="2">
        <v>2.6645352591003725E-14</v>
      </c>
      <c r="I2" s="2">
        <v>0</v>
      </c>
    </row>
    <row r="3" spans="1:12" x14ac:dyDescent="0.25">
      <c r="A3" t="s">
        <v>23</v>
      </c>
      <c r="B3" s="3">
        <v>3.19</v>
      </c>
      <c r="C3" s="3">
        <v>2.59</v>
      </c>
      <c r="D3" s="4">
        <v>2.29</v>
      </c>
      <c r="E3" s="3">
        <v>2.89</v>
      </c>
      <c r="F3" s="3">
        <v>1.89</v>
      </c>
      <c r="G3" s="3">
        <v>1.99</v>
      </c>
      <c r="H3" s="3">
        <v>1.99</v>
      </c>
      <c r="I3" s="3">
        <v>2.4900000000000002</v>
      </c>
      <c r="J3" s="5">
        <f>SUMPRODUCT(B3:I3,B2:I2)</f>
        <v>90.004195804195788</v>
      </c>
    </row>
    <row r="4" spans="1:12" x14ac:dyDescent="0.25">
      <c r="A4" t="s">
        <v>24</v>
      </c>
      <c r="B4">
        <v>60</v>
      </c>
      <c r="C4">
        <v>8</v>
      </c>
      <c r="D4">
        <v>8</v>
      </c>
      <c r="E4">
        <v>40</v>
      </c>
      <c r="F4">
        <v>15</v>
      </c>
      <c r="G4">
        <v>70</v>
      </c>
      <c r="H4">
        <v>25</v>
      </c>
      <c r="I4">
        <v>60</v>
      </c>
      <c r="J4" s="7">
        <f t="shared" ref="J4:J9" si="0">SUMPRODUCT(B4:I4,$B$2:$I$2)</f>
        <v>1692.3076923076931</v>
      </c>
      <c r="K4">
        <v>700</v>
      </c>
      <c r="L4">
        <v>2000</v>
      </c>
    </row>
    <row r="5" spans="1:12" x14ac:dyDescent="0.25">
      <c r="A5" t="s">
        <v>25</v>
      </c>
      <c r="B5">
        <v>20</v>
      </c>
      <c r="C5">
        <v>0</v>
      </c>
      <c r="D5">
        <v>10</v>
      </c>
      <c r="E5">
        <v>40</v>
      </c>
      <c r="F5">
        <v>35</v>
      </c>
      <c r="G5">
        <v>30</v>
      </c>
      <c r="H5">
        <v>50</v>
      </c>
      <c r="I5">
        <v>20</v>
      </c>
      <c r="J5" s="7">
        <f t="shared" si="0"/>
        <v>1543.1235431235432</v>
      </c>
      <c r="K5">
        <v>700</v>
      </c>
      <c r="L5">
        <v>2000</v>
      </c>
    </row>
    <row r="6" spans="1:12" x14ac:dyDescent="0.25">
      <c r="A6" t="s">
        <v>26</v>
      </c>
      <c r="B6">
        <v>10</v>
      </c>
      <c r="C6">
        <v>20</v>
      </c>
      <c r="D6">
        <v>15</v>
      </c>
      <c r="E6">
        <v>35</v>
      </c>
      <c r="F6">
        <v>15</v>
      </c>
      <c r="G6">
        <v>15</v>
      </c>
      <c r="H6">
        <v>25</v>
      </c>
      <c r="I6">
        <v>15</v>
      </c>
      <c r="J6" s="7">
        <f t="shared" si="0"/>
        <v>700.00000000000011</v>
      </c>
      <c r="K6">
        <v>700</v>
      </c>
      <c r="L6">
        <v>2000</v>
      </c>
    </row>
    <row r="7" spans="1:12" x14ac:dyDescent="0.25">
      <c r="A7" t="s">
        <v>27</v>
      </c>
      <c r="B7">
        <v>15</v>
      </c>
      <c r="C7">
        <v>20</v>
      </c>
      <c r="D7">
        <v>10</v>
      </c>
      <c r="E7">
        <v>10</v>
      </c>
      <c r="F7">
        <v>15</v>
      </c>
      <c r="G7">
        <v>15</v>
      </c>
      <c r="H7">
        <v>15</v>
      </c>
      <c r="I7">
        <v>10</v>
      </c>
      <c r="J7" s="7">
        <f t="shared" si="0"/>
        <v>699.99999999999989</v>
      </c>
      <c r="K7">
        <v>700</v>
      </c>
      <c r="L7">
        <v>2000</v>
      </c>
    </row>
    <row r="8" spans="1:12" x14ac:dyDescent="0.25">
      <c r="A8" t="s">
        <v>32</v>
      </c>
      <c r="B8">
        <v>938</v>
      </c>
      <c r="C8">
        <v>2180</v>
      </c>
      <c r="D8">
        <v>945</v>
      </c>
      <c r="E8">
        <v>278</v>
      </c>
      <c r="F8">
        <v>1182</v>
      </c>
      <c r="G8">
        <v>896</v>
      </c>
      <c r="H8">
        <v>1329</v>
      </c>
      <c r="I8">
        <v>1397</v>
      </c>
      <c r="J8" s="7">
        <f t="shared" si="0"/>
        <v>49999.999999999993</v>
      </c>
      <c r="K8">
        <v>0</v>
      </c>
      <c r="L8">
        <v>50000</v>
      </c>
    </row>
    <row r="9" spans="1:12" x14ac:dyDescent="0.25">
      <c r="A9" t="s">
        <v>33</v>
      </c>
      <c r="B9">
        <v>295</v>
      </c>
      <c r="C9">
        <v>770</v>
      </c>
      <c r="D9">
        <v>440</v>
      </c>
      <c r="E9">
        <v>430</v>
      </c>
      <c r="F9">
        <v>315</v>
      </c>
      <c r="G9">
        <v>400</v>
      </c>
      <c r="H9">
        <v>370</v>
      </c>
      <c r="I9">
        <v>450</v>
      </c>
      <c r="J9" s="7">
        <f t="shared" si="0"/>
        <v>16233.566433566431</v>
      </c>
      <c r="K9">
        <v>16000</v>
      </c>
      <c r="L9">
        <v>24000</v>
      </c>
    </row>
    <row r="10" spans="1:12" x14ac:dyDescent="0.25">
      <c r="J10" t="s">
        <v>28</v>
      </c>
      <c r="K10" t="s">
        <v>31</v>
      </c>
      <c r="L10" t="s">
        <v>30</v>
      </c>
    </row>
    <row r="13" spans="1:12" ht="18.75" x14ac:dyDescent="0.3">
      <c r="A13" s="1"/>
    </row>
    <row r="14" spans="1:12" x14ac:dyDescent="0.25">
      <c r="A14" t="s">
        <v>37</v>
      </c>
    </row>
    <row r="15" spans="1:12" x14ac:dyDescent="0.25">
      <c r="A15" t="s">
        <v>38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zoomScale="120" zoomScaleNormal="120" workbookViewId="0">
      <selection activeCell="A17" sqref="A17"/>
    </sheetView>
  </sheetViews>
  <sheetFormatPr defaultRowHeight="15" x14ac:dyDescent="0.25"/>
  <cols>
    <col min="1" max="1" width="18.140625" customWidth="1"/>
    <col min="2" max="2" width="10.140625" customWidth="1"/>
    <col min="3" max="3" width="10.85546875" customWidth="1"/>
    <col min="4" max="4" width="9.5703125" customWidth="1"/>
    <col min="10" max="10" width="13.42578125" customWidth="1"/>
  </cols>
  <sheetData>
    <row r="1" spans="1:12" x14ac:dyDescent="0.25"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</row>
    <row r="2" spans="1:12" x14ac:dyDescent="0.25">
      <c r="A2" t="s">
        <v>22</v>
      </c>
      <c r="B2" s="2">
        <v>5.3606138107416914</v>
      </c>
      <c r="C2" s="2">
        <v>2</v>
      </c>
      <c r="D2" s="2">
        <v>2</v>
      </c>
      <c r="E2" s="2">
        <v>10</v>
      </c>
      <c r="F2" s="2">
        <v>10</v>
      </c>
      <c r="G2" s="2">
        <v>10</v>
      </c>
      <c r="H2" s="2">
        <v>9.30605285592498</v>
      </c>
      <c r="I2" s="2">
        <v>2</v>
      </c>
    </row>
    <row r="3" spans="1:12" x14ac:dyDescent="0.25">
      <c r="A3" t="s">
        <v>23</v>
      </c>
      <c r="B3" s="3">
        <v>3.19</v>
      </c>
      <c r="C3" s="3">
        <v>2.59</v>
      </c>
      <c r="D3" s="4">
        <v>2.29</v>
      </c>
      <c r="E3" s="3">
        <v>2.89</v>
      </c>
      <c r="F3" s="3">
        <v>1.89</v>
      </c>
      <c r="G3" s="3">
        <v>1.99</v>
      </c>
      <c r="H3" s="3">
        <v>1.99</v>
      </c>
      <c r="I3" s="3">
        <v>2.4900000000000002</v>
      </c>
      <c r="J3" s="5">
        <f>SUMPRODUCT(B3:I3,B2:I2)</f>
        <v>118.05940323955673</v>
      </c>
    </row>
    <row r="4" spans="1:12" x14ac:dyDescent="0.25">
      <c r="A4" t="s">
        <v>24</v>
      </c>
      <c r="B4">
        <v>60</v>
      </c>
      <c r="C4">
        <v>8</v>
      </c>
      <c r="D4">
        <v>8</v>
      </c>
      <c r="E4">
        <v>40</v>
      </c>
      <c r="F4">
        <v>15</v>
      </c>
      <c r="G4">
        <v>70</v>
      </c>
      <c r="H4">
        <v>25</v>
      </c>
      <c r="I4">
        <v>60</v>
      </c>
      <c r="J4">
        <f>SUMPRODUCT(B4:I4,B2:I2)</f>
        <v>1956.2881500426261</v>
      </c>
      <c r="K4">
        <v>700</v>
      </c>
      <c r="L4">
        <v>2000</v>
      </c>
    </row>
    <row r="5" spans="1:12" x14ac:dyDescent="0.25">
      <c r="A5" t="s">
        <v>25</v>
      </c>
      <c r="B5">
        <v>20</v>
      </c>
      <c r="C5">
        <v>0</v>
      </c>
      <c r="D5">
        <v>10</v>
      </c>
      <c r="E5">
        <v>40</v>
      </c>
      <c r="F5">
        <v>35</v>
      </c>
      <c r="G5">
        <v>30</v>
      </c>
      <c r="H5">
        <v>50</v>
      </c>
      <c r="I5">
        <v>20</v>
      </c>
      <c r="J5">
        <f>SUMPRODUCT(B5:I5,B2:I2)</f>
        <v>1682.5149190110828</v>
      </c>
      <c r="K5">
        <v>700</v>
      </c>
      <c r="L5">
        <v>2000</v>
      </c>
    </row>
    <row r="6" spans="1:12" x14ac:dyDescent="0.25">
      <c r="A6" t="s">
        <v>26</v>
      </c>
      <c r="B6">
        <v>10</v>
      </c>
      <c r="C6">
        <v>20</v>
      </c>
      <c r="D6">
        <v>15</v>
      </c>
      <c r="E6">
        <v>35</v>
      </c>
      <c r="F6">
        <v>15</v>
      </c>
      <c r="G6">
        <v>15</v>
      </c>
      <c r="H6">
        <v>25</v>
      </c>
      <c r="I6">
        <v>15</v>
      </c>
      <c r="J6">
        <f>SUMPRODUCT(B6:I6,B2:I2)</f>
        <v>1036.2574595055414</v>
      </c>
      <c r="K6">
        <v>700</v>
      </c>
      <c r="L6">
        <v>2000</v>
      </c>
    </row>
    <row r="7" spans="1:12" x14ac:dyDescent="0.25">
      <c r="A7" t="s">
        <v>27</v>
      </c>
      <c r="B7">
        <v>15</v>
      </c>
      <c r="C7">
        <v>20</v>
      </c>
      <c r="D7">
        <v>10</v>
      </c>
      <c r="E7">
        <v>10</v>
      </c>
      <c r="F7">
        <v>15</v>
      </c>
      <c r="G7">
        <v>15</v>
      </c>
      <c r="H7">
        <v>15</v>
      </c>
      <c r="I7">
        <v>10</v>
      </c>
      <c r="J7">
        <f>SUMPRODUCT(B7:I7,$B$2:$I$2)</f>
        <v>700</v>
      </c>
      <c r="K7">
        <v>700</v>
      </c>
      <c r="L7">
        <v>2000</v>
      </c>
    </row>
    <row r="8" spans="1:12" x14ac:dyDescent="0.25">
      <c r="A8" t="s">
        <v>32</v>
      </c>
      <c r="B8">
        <v>938</v>
      </c>
      <c r="C8">
        <v>2180</v>
      </c>
      <c r="D8">
        <v>945</v>
      </c>
      <c r="E8">
        <v>278</v>
      </c>
      <c r="F8">
        <v>1182</v>
      </c>
      <c r="G8">
        <v>896</v>
      </c>
      <c r="H8">
        <v>1329</v>
      </c>
      <c r="I8">
        <v>1397</v>
      </c>
      <c r="J8">
        <f>SUMPRODUCT(B8:I8,$B$2:$I$2)</f>
        <v>50000.000000000007</v>
      </c>
      <c r="K8">
        <v>0</v>
      </c>
      <c r="L8">
        <v>50000</v>
      </c>
    </row>
    <row r="9" spans="1:12" x14ac:dyDescent="0.25">
      <c r="A9" t="s">
        <v>33</v>
      </c>
      <c r="B9">
        <v>295</v>
      </c>
      <c r="C9">
        <v>770</v>
      </c>
      <c r="D9">
        <v>440</v>
      </c>
      <c r="E9">
        <v>430</v>
      </c>
      <c r="F9">
        <v>315</v>
      </c>
      <c r="G9">
        <v>400</v>
      </c>
      <c r="H9">
        <v>370</v>
      </c>
      <c r="I9">
        <v>450</v>
      </c>
      <c r="J9">
        <f>SUMPRODUCT(B9:I9,$B$2:$I$2)</f>
        <v>19794.620630861042</v>
      </c>
      <c r="K9">
        <v>16000</v>
      </c>
      <c r="L9">
        <v>24000</v>
      </c>
    </row>
    <row r="10" spans="1:12" x14ac:dyDescent="0.25">
      <c r="J10" t="s">
        <v>28</v>
      </c>
      <c r="K10" t="s">
        <v>31</v>
      </c>
      <c r="L10" t="s">
        <v>30</v>
      </c>
    </row>
    <row r="13" spans="1:12" ht="18.75" x14ac:dyDescent="0.3">
      <c r="A13" s="1"/>
    </row>
    <row r="14" spans="1:12" x14ac:dyDescent="0.25">
      <c r="A14" t="s">
        <v>45</v>
      </c>
    </row>
    <row r="15" spans="1:12" x14ac:dyDescent="0.25">
      <c r="A15" t="s">
        <v>46</v>
      </c>
    </row>
    <row r="16" spans="1:12" x14ac:dyDescent="0.25">
      <c r="A16" t="s">
        <v>47</v>
      </c>
    </row>
    <row r="17" spans="1:1" x14ac:dyDescent="0.25">
      <c r="A17" t="s">
        <v>48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zoomScale="120" zoomScaleNormal="120" workbookViewId="0">
      <selection activeCell="E15" sqref="E15"/>
    </sheetView>
  </sheetViews>
  <sheetFormatPr defaultRowHeight="15" x14ac:dyDescent="0.25"/>
  <cols>
    <col min="1" max="1" width="18.140625" customWidth="1"/>
    <col min="2" max="2" width="10.140625" customWidth="1"/>
    <col min="3" max="3" width="10.85546875" customWidth="1"/>
    <col min="4" max="4" width="9.5703125" customWidth="1"/>
    <col min="10" max="10" width="13.42578125" customWidth="1"/>
  </cols>
  <sheetData>
    <row r="1" spans="1:12" x14ac:dyDescent="0.25"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</row>
    <row r="2" spans="1:12" x14ac:dyDescent="0.25">
      <c r="A2" t="s">
        <v>22</v>
      </c>
      <c r="B2" s="2">
        <v>8</v>
      </c>
      <c r="C2" s="2">
        <v>3</v>
      </c>
      <c r="D2" s="2">
        <v>2</v>
      </c>
      <c r="E2" s="2">
        <v>9</v>
      </c>
      <c r="F2" s="2">
        <v>10</v>
      </c>
      <c r="G2" s="2">
        <v>10</v>
      </c>
      <c r="H2" s="2">
        <v>6</v>
      </c>
      <c r="I2" s="2">
        <v>2</v>
      </c>
    </row>
    <row r="3" spans="1:12" x14ac:dyDescent="0.25">
      <c r="A3" t="s">
        <v>23</v>
      </c>
      <c r="B3" s="3">
        <v>3.19</v>
      </c>
      <c r="C3" s="3">
        <v>2.59</v>
      </c>
      <c r="D3" s="4">
        <v>2.29</v>
      </c>
      <c r="E3" s="3">
        <v>2.89</v>
      </c>
      <c r="F3" s="3">
        <v>1.89</v>
      </c>
      <c r="G3" s="3">
        <v>1.99</v>
      </c>
      <c r="H3" s="3">
        <v>1.99</v>
      </c>
      <c r="I3" s="3">
        <v>2.4900000000000002</v>
      </c>
      <c r="J3" s="5">
        <f>SUMPRODUCT(B3:I3,B2:I2)</f>
        <v>119.60000000000001</v>
      </c>
    </row>
    <row r="4" spans="1:12" x14ac:dyDescent="0.25">
      <c r="A4" t="s">
        <v>24</v>
      </c>
      <c r="B4">
        <v>60</v>
      </c>
      <c r="C4">
        <v>8</v>
      </c>
      <c r="D4">
        <v>8</v>
      </c>
      <c r="E4">
        <v>40</v>
      </c>
      <c r="F4">
        <v>15</v>
      </c>
      <c r="G4">
        <v>70</v>
      </c>
      <c r="H4">
        <v>25</v>
      </c>
      <c r="I4">
        <v>60</v>
      </c>
      <c r="J4">
        <f>SUMPRODUCT(B4:I4,B2:I2)</f>
        <v>2000</v>
      </c>
      <c r="K4">
        <v>700</v>
      </c>
      <c r="L4">
        <v>2000</v>
      </c>
    </row>
    <row r="5" spans="1:12" x14ac:dyDescent="0.25">
      <c r="A5" t="s">
        <v>25</v>
      </c>
      <c r="B5">
        <v>20</v>
      </c>
      <c r="C5">
        <v>0</v>
      </c>
      <c r="D5">
        <v>10</v>
      </c>
      <c r="E5">
        <v>40</v>
      </c>
      <c r="F5">
        <v>35</v>
      </c>
      <c r="G5">
        <v>30</v>
      </c>
      <c r="H5">
        <v>50</v>
      </c>
      <c r="I5">
        <v>20</v>
      </c>
      <c r="J5">
        <f>SUMPRODUCT(B5:I5,B2:I2)</f>
        <v>1530</v>
      </c>
      <c r="K5">
        <v>700</v>
      </c>
      <c r="L5">
        <v>2000</v>
      </c>
    </row>
    <row r="6" spans="1:12" x14ac:dyDescent="0.25">
      <c r="A6" t="s">
        <v>26</v>
      </c>
      <c r="B6">
        <v>10</v>
      </c>
      <c r="C6">
        <v>20</v>
      </c>
      <c r="D6">
        <v>15</v>
      </c>
      <c r="E6">
        <v>35</v>
      </c>
      <c r="F6">
        <v>15</v>
      </c>
      <c r="G6">
        <v>15</v>
      </c>
      <c r="H6">
        <v>25</v>
      </c>
      <c r="I6">
        <v>15</v>
      </c>
      <c r="J6">
        <f>SUMPRODUCT(B6:I6,B2:I2)</f>
        <v>965</v>
      </c>
      <c r="K6">
        <v>700</v>
      </c>
      <c r="L6">
        <v>2000</v>
      </c>
    </row>
    <row r="7" spans="1:12" x14ac:dyDescent="0.25">
      <c r="A7" t="s">
        <v>27</v>
      </c>
      <c r="B7">
        <v>15</v>
      </c>
      <c r="C7">
        <v>20</v>
      </c>
      <c r="D7">
        <v>10</v>
      </c>
      <c r="E7">
        <v>10</v>
      </c>
      <c r="F7">
        <v>15</v>
      </c>
      <c r="G7">
        <v>15</v>
      </c>
      <c r="H7">
        <v>15</v>
      </c>
      <c r="I7">
        <v>10</v>
      </c>
      <c r="J7">
        <f>SUMPRODUCT(B7:I7,$B$2:$I$2)</f>
        <v>700</v>
      </c>
      <c r="K7">
        <v>700</v>
      </c>
      <c r="L7">
        <v>2000</v>
      </c>
    </row>
    <row r="8" spans="1:12" x14ac:dyDescent="0.25">
      <c r="A8" t="s">
        <v>32</v>
      </c>
      <c r="B8">
        <v>938</v>
      </c>
      <c r="C8">
        <v>2180</v>
      </c>
      <c r="D8">
        <v>945</v>
      </c>
      <c r="E8">
        <v>278</v>
      </c>
      <c r="F8">
        <v>1182</v>
      </c>
      <c r="G8">
        <v>896</v>
      </c>
      <c r="H8">
        <v>1329</v>
      </c>
      <c r="I8">
        <v>1397</v>
      </c>
      <c r="J8">
        <f>SUMPRODUCT(B8:I8,$B$2:$I$2)</f>
        <v>49984</v>
      </c>
      <c r="K8">
        <v>0</v>
      </c>
      <c r="L8">
        <v>50000</v>
      </c>
    </row>
    <row r="9" spans="1:12" x14ac:dyDescent="0.25">
      <c r="A9" t="s">
        <v>33</v>
      </c>
      <c r="B9">
        <v>295</v>
      </c>
      <c r="C9">
        <v>770</v>
      </c>
      <c r="D9">
        <v>440</v>
      </c>
      <c r="E9">
        <v>430</v>
      </c>
      <c r="F9">
        <v>315</v>
      </c>
      <c r="G9">
        <v>400</v>
      </c>
      <c r="H9">
        <v>370</v>
      </c>
      <c r="I9">
        <v>450</v>
      </c>
      <c r="J9">
        <f>SUMPRODUCT(B9:I9,$B$2:$I$2)</f>
        <v>19690</v>
      </c>
      <c r="K9">
        <v>16000</v>
      </c>
      <c r="L9">
        <v>24000</v>
      </c>
    </row>
    <row r="10" spans="1:12" x14ac:dyDescent="0.25">
      <c r="J10" t="s">
        <v>28</v>
      </c>
      <c r="K10" t="s">
        <v>31</v>
      </c>
      <c r="L10" t="s">
        <v>30</v>
      </c>
    </row>
    <row r="13" spans="1:12" ht="18.75" x14ac:dyDescent="0.3">
      <c r="A13" s="1"/>
    </row>
    <row r="14" spans="1:12" x14ac:dyDescent="0.25">
      <c r="A14" t="s">
        <v>49</v>
      </c>
    </row>
    <row r="15" spans="1:12" x14ac:dyDescent="0.25">
      <c r="A15" t="s">
        <v>50</v>
      </c>
    </row>
    <row r="17" spans="1:1" x14ac:dyDescent="0.25">
      <c r="A17" t="s">
        <v>51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zoomScale="120" zoomScaleNormal="120" workbookViewId="0">
      <selection activeCell="A23" sqref="A23"/>
    </sheetView>
  </sheetViews>
  <sheetFormatPr defaultRowHeight="15" x14ac:dyDescent="0.25"/>
  <cols>
    <col min="1" max="1" width="18.140625" customWidth="1"/>
    <col min="2" max="2" width="10.140625" customWidth="1"/>
    <col min="3" max="3" width="10.85546875" customWidth="1"/>
    <col min="4" max="4" width="9.5703125" customWidth="1"/>
    <col min="10" max="10" width="13.42578125" customWidth="1"/>
  </cols>
  <sheetData>
    <row r="1" spans="1:12" x14ac:dyDescent="0.25"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</row>
    <row r="2" spans="1:12" x14ac:dyDescent="0.25">
      <c r="A2" t="s">
        <v>22</v>
      </c>
      <c r="B2" s="2">
        <v>9</v>
      </c>
      <c r="C2" s="2">
        <v>3</v>
      </c>
      <c r="D2" s="2">
        <v>0</v>
      </c>
      <c r="E2" s="2">
        <v>7</v>
      </c>
      <c r="F2" s="2">
        <v>10</v>
      </c>
      <c r="G2" s="2">
        <v>10</v>
      </c>
      <c r="H2" s="2">
        <v>9</v>
      </c>
      <c r="I2" s="2">
        <v>0</v>
      </c>
    </row>
    <row r="3" spans="1:12" x14ac:dyDescent="0.25">
      <c r="A3" t="s">
        <v>34</v>
      </c>
      <c r="B3" s="6">
        <v>1</v>
      </c>
      <c r="C3" s="6">
        <v>1</v>
      </c>
      <c r="D3" s="6">
        <v>0</v>
      </c>
      <c r="E3" s="6">
        <v>1</v>
      </c>
      <c r="F3" s="6">
        <v>1</v>
      </c>
      <c r="G3" s="6">
        <v>1</v>
      </c>
      <c r="H3" s="6">
        <v>1</v>
      </c>
      <c r="I3" s="6">
        <v>0</v>
      </c>
    </row>
    <row r="4" spans="1:12" x14ac:dyDescent="0.25">
      <c r="A4" t="s">
        <v>52</v>
      </c>
      <c r="B4" s="6">
        <f>2*B3</f>
        <v>2</v>
      </c>
      <c r="C4" s="6">
        <f t="shared" ref="C4:I4" si="0">2*C3</f>
        <v>2</v>
      </c>
      <c r="D4" s="6">
        <f t="shared" si="0"/>
        <v>0</v>
      </c>
      <c r="E4" s="6">
        <f t="shared" si="0"/>
        <v>2</v>
      </c>
      <c r="F4" s="6">
        <f t="shared" si="0"/>
        <v>2</v>
      </c>
      <c r="G4" s="6">
        <f t="shared" si="0"/>
        <v>2</v>
      </c>
      <c r="H4" s="6">
        <f t="shared" si="0"/>
        <v>2</v>
      </c>
      <c r="I4" s="6">
        <f t="shared" si="0"/>
        <v>0</v>
      </c>
    </row>
    <row r="5" spans="1:12" x14ac:dyDescent="0.25">
      <c r="A5" t="s">
        <v>59</v>
      </c>
      <c r="B5" s="6">
        <f>10*B3</f>
        <v>10</v>
      </c>
      <c r="C5" s="6">
        <f t="shared" ref="C5:I5" si="1">10*C3</f>
        <v>10</v>
      </c>
      <c r="D5" s="6">
        <f t="shared" si="1"/>
        <v>0</v>
      </c>
      <c r="E5" s="6">
        <f t="shared" si="1"/>
        <v>10</v>
      </c>
      <c r="F5" s="6">
        <f t="shared" si="1"/>
        <v>10</v>
      </c>
      <c r="G5" s="6">
        <f t="shared" si="1"/>
        <v>10</v>
      </c>
      <c r="H5" s="6">
        <f t="shared" si="1"/>
        <v>10</v>
      </c>
      <c r="I5" s="6">
        <f t="shared" si="1"/>
        <v>0</v>
      </c>
    </row>
    <row r="6" spans="1:12" x14ac:dyDescent="0.25">
      <c r="A6" t="s">
        <v>23</v>
      </c>
      <c r="B6" s="3">
        <v>3.19</v>
      </c>
      <c r="C6" s="3">
        <v>2.59</v>
      </c>
      <c r="D6" s="4">
        <v>2.29</v>
      </c>
      <c r="E6" s="3">
        <v>2.89</v>
      </c>
      <c r="F6" s="3">
        <v>1.89</v>
      </c>
      <c r="G6" s="3">
        <v>1.99</v>
      </c>
      <c r="H6" s="3">
        <v>1.99</v>
      </c>
      <c r="I6" s="3">
        <v>2.4900000000000002</v>
      </c>
      <c r="J6" s="5">
        <f>SUMPRODUCT(B6:I6,B2:I2)</f>
        <v>113.42000000000002</v>
      </c>
    </row>
    <row r="7" spans="1:12" x14ac:dyDescent="0.25">
      <c r="A7" t="s">
        <v>24</v>
      </c>
      <c r="B7">
        <v>60</v>
      </c>
      <c r="C7">
        <v>8</v>
      </c>
      <c r="D7">
        <v>8</v>
      </c>
      <c r="E7">
        <v>40</v>
      </c>
      <c r="F7">
        <v>15</v>
      </c>
      <c r="G7">
        <v>70</v>
      </c>
      <c r="H7">
        <v>25</v>
      </c>
      <c r="I7">
        <v>60</v>
      </c>
      <c r="J7">
        <f>SUMPRODUCT(B7:I7,B2:I2)</f>
        <v>1919</v>
      </c>
      <c r="K7">
        <v>700</v>
      </c>
      <c r="L7">
        <v>2000</v>
      </c>
    </row>
    <row r="8" spans="1:12" x14ac:dyDescent="0.25">
      <c r="A8" t="s">
        <v>25</v>
      </c>
      <c r="B8">
        <v>20</v>
      </c>
      <c r="C8">
        <v>0</v>
      </c>
      <c r="D8">
        <v>10</v>
      </c>
      <c r="E8">
        <v>40</v>
      </c>
      <c r="F8">
        <v>35</v>
      </c>
      <c r="G8">
        <v>30</v>
      </c>
      <c r="H8">
        <v>50</v>
      </c>
      <c r="I8">
        <v>20</v>
      </c>
      <c r="J8">
        <f>SUMPRODUCT(B8:I8,B2:I2)</f>
        <v>1560</v>
      </c>
      <c r="K8">
        <v>700</v>
      </c>
      <c r="L8">
        <v>2000</v>
      </c>
    </row>
    <row r="9" spans="1:12" x14ac:dyDescent="0.25">
      <c r="A9" t="s">
        <v>26</v>
      </c>
      <c r="B9">
        <v>10</v>
      </c>
      <c r="C9">
        <v>20</v>
      </c>
      <c r="D9">
        <v>15</v>
      </c>
      <c r="E9">
        <v>35</v>
      </c>
      <c r="F9">
        <v>15</v>
      </c>
      <c r="G9">
        <v>15</v>
      </c>
      <c r="H9">
        <v>25</v>
      </c>
      <c r="I9">
        <v>15</v>
      </c>
      <c r="J9">
        <f>SUMPRODUCT(B9:I9,B2:I2)</f>
        <v>920</v>
      </c>
      <c r="K9">
        <v>700</v>
      </c>
      <c r="L9">
        <v>2000</v>
      </c>
    </row>
    <row r="10" spans="1:12" x14ac:dyDescent="0.25">
      <c r="A10" t="s">
        <v>27</v>
      </c>
      <c r="B10">
        <v>15</v>
      </c>
      <c r="C10">
        <v>20</v>
      </c>
      <c r="D10">
        <v>10</v>
      </c>
      <c r="E10">
        <v>10</v>
      </c>
      <c r="F10">
        <v>15</v>
      </c>
      <c r="G10">
        <v>15</v>
      </c>
      <c r="H10">
        <v>15</v>
      </c>
      <c r="I10">
        <v>10</v>
      </c>
      <c r="J10">
        <f>SUMPRODUCT(B10:I10,$B$2:$I$2)</f>
        <v>700</v>
      </c>
      <c r="K10">
        <v>700</v>
      </c>
      <c r="L10">
        <v>2000</v>
      </c>
    </row>
    <row r="11" spans="1:12" x14ac:dyDescent="0.25">
      <c r="A11" t="s">
        <v>32</v>
      </c>
      <c r="B11">
        <v>938</v>
      </c>
      <c r="C11">
        <v>2180</v>
      </c>
      <c r="D11">
        <v>945</v>
      </c>
      <c r="E11">
        <v>278</v>
      </c>
      <c r="F11">
        <v>1182</v>
      </c>
      <c r="G11">
        <v>896</v>
      </c>
      <c r="H11">
        <v>1329</v>
      </c>
      <c r="I11">
        <v>1397</v>
      </c>
      <c r="J11">
        <f>SUMPRODUCT(B11:I11,$B$2:$I$2)</f>
        <v>49669</v>
      </c>
      <c r="K11">
        <v>0</v>
      </c>
      <c r="L11">
        <v>50000</v>
      </c>
    </row>
    <row r="12" spans="1:12" x14ac:dyDescent="0.25">
      <c r="A12" t="s">
        <v>33</v>
      </c>
      <c r="B12">
        <v>295</v>
      </c>
      <c r="C12">
        <v>770</v>
      </c>
      <c r="D12">
        <v>440</v>
      </c>
      <c r="E12">
        <v>430</v>
      </c>
      <c r="F12">
        <v>315</v>
      </c>
      <c r="G12">
        <v>400</v>
      </c>
      <c r="H12">
        <v>370</v>
      </c>
      <c r="I12">
        <v>450</v>
      </c>
      <c r="J12">
        <f>SUMPRODUCT(B12:I12,$B$2:$I$2)</f>
        <v>18455</v>
      </c>
      <c r="K12">
        <v>16000</v>
      </c>
      <c r="L12">
        <v>24000</v>
      </c>
    </row>
    <row r="13" spans="1:12" x14ac:dyDescent="0.25">
      <c r="A13" t="s">
        <v>35</v>
      </c>
      <c r="J13">
        <f>SUM(B3:I3)</f>
        <v>6</v>
      </c>
      <c r="K13">
        <v>6</v>
      </c>
    </row>
    <row r="14" spans="1:12" x14ac:dyDescent="0.25">
      <c r="J14" t="s">
        <v>28</v>
      </c>
      <c r="K14" t="s">
        <v>31</v>
      </c>
      <c r="L14" t="s">
        <v>30</v>
      </c>
    </row>
    <row r="16" spans="1:12" x14ac:dyDescent="0.25">
      <c r="A16" t="s">
        <v>53</v>
      </c>
    </row>
    <row r="17" spans="1:1" x14ac:dyDescent="0.25">
      <c r="A17" t="s">
        <v>54</v>
      </c>
    </row>
    <row r="18" spans="1:1" x14ac:dyDescent="0.25">
      <c r="A18" t="s">
        <v>55</v>
      </c>
    </row>
    <row r="19" spans="1:1" x14ac:dyDescent="0.25">
      <c r="A19" t="s">
        <v>56</v>
      </c>
    </row>
    <row r="20" spans="1:1" x14ac:dyDescent="0.25">
      <c r="A20" t="s">
        <v>57</v>
      </c>
    </row>
    <row r="21" spans="1:1" x14ac:dyDescent="0.25">
      <c r="A21" t="s">
        <v>58</v>
      </c>
    </row>
    <row r="22" spans="1:1" x14ac:dyDescent="0.25">
      <c r="A22" t="s"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Dieta</vt:lpstr>
      <vt:lpstr>Dieta 2</vt:lpstr>
      <vt:lpstr>Dieta 3</vt:lpstr>
      <vt:lpstr>Dieta 4</vt:lpstr>
      <vt:lpstr>Dieta 5</vt:lpstr>
      <vt:lpstr>Dieta 6</vt:lpstr>
      <vt:lpstr>Dieta 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</dc:creator>
  <cp:lastModifiedBy>Jakob Valič</cp:lastModifiedBy>
  <dcterms:created xsi:type="dcterms:W3CDTF">2015-03-03T00:00:27Z</dcterms:created>
  <dcterms:modified xsi:type="dcterms:W3CDTF">2018-03-08T08:01:57Z</dcterms:modified>
</cp:coreProperties>
</file>