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\bigstinky\bigstinky\"/>
    </mc:Choice>
  </mc:AlternateContent>
  <xr:revisionPtr revIDLastSave="0" documentId="13_ncr:1_{F83E64F0-0B5C-422A-B6B5-6F718DF31A06}" xr6:coauthVersionLast="47" xr6:coauthVersionMax="47" xr10:uidLastSave="{00000000-0000-0000-0000-000000000000}"/>
  <bookViews>
    <workbookView xWindow="-120" yWindow="-120" windowWidth="29040" windowHeight="15840" tabRatio="673" activeTab="11" xr2:uid="{00000000-000D-0000-FFFF-FFFF00000000}"/>
  </bookViews>
  <sheets>
    <sheet name="propujcka" sheetId="1" r:id="rId1"/>
    <sheet name="auto" sheetId="2" r:id="rId2"/>
    <sheet name="typKaroserie" sheetId="7" r:id="rId3"/>
    <sheet name="typPohonu" sheetId="8" r:id="rId4"/>
    <sheet name="znacka" sheetId="9" r:id="rId5"/>
    <sheet name="klient" sheetId="6" r:id="rId6"/>
    <sheet name="servisAuta" sheetId="10" r:id="rId7"/>
    <sheet name="zamestnanec" sheetId="4" r:id="rId8"/>
    <sheet name="sluzbaPropujcky" sheetId="12" r:id="rId9"/>
    <sheet name="sluzba" sheetId="5" r:id="rId10"/>
    <sheet name="zavadyAuta" sheetId="14" r:id="rId11"/>
    <sheet name="zavady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D2" i="12"/>
  <c r="E3" i="10"/>
  <c r="E4" i="10"/>
  <c r="E5" i="10"/>
  <c r="E6" i="10"/>
  <c r="E7" i="10"/>
  <c r="E8" i="10"/>
  <c r="E9" i="10"/>
  <c r="E10" i="10"/>
  <c r="E11" i="10"/>
  <c r="E12" i="10"/>
  <c r="E13" i="10"/>
  <c r="E2" i="10"/>
  <c r="D3" i="12"/>
  <c r="D4" i="12"/>
  <c r="D5" i="12"/>
  <c r="D6" i="12"/>
  <c r="D7" i="12"/>
  <c r="D8" i="12"/>
  <c r="D9" i="1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C3" i="15"/>
  <c r="C4" i="15"/>
  <c r="C5" i="15"/>
  <c r="C6" i="15"/>
  <c r="C7" i="15"/>
  <c r="C8" i="15"/>
  <c r="C9" i="15"/>
  <c r="C10" i="15"/>
  <c r="C11" i="15"/>
  <c r="C12" i="15"/>
  <c r="C13" i="15"/>
  <c r="C2" i="15"/>
  <c r="H7" i="4"/>
  <c r="H6" i="4"/>
  <c r="H5" i="4"/>
  <c r="H4" i="4"/>
  <c r="H3" i="4"/>
  <c r="E6" i="6"/>
  <c r="E5" i="6"/>
  <c r="E4" i="6"/>
  <c r="E3" i="6"/>
  <c r="E2" i="6"/>
  <c r="B8" i="9"/>
  <c r="B9" i="9"/>
  <c r="B10" i="9"/>
  <c r="B11" i="9"/>
  <c r="B12" i="9"/>
  <c r="B7" i="9"/>
  <c r="B6" i="9"/>
  <c r="B5" i="9"/>
  <c r="B4" i="9"/>
  <c r="B3" i="9"/>
  <c r="B2" i="9"/>
  <c r="B3" i="8"/>
  <c r="B4" i="8"/>
  <c r="B5" i="8"/>
  <c r="B6" i="8"/>
  <c r="B7" i="8"/>
  <c r="B2" i="8"/>
  <c r="D2" i="7"/>
  <c r="D3" i="7"/>
  <c r="D4" i="7"/>
  <c r="D5" i="7"/>
  <c r="D6" i="7"/>
  <c r="D7" i="7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<sst xmlns="http://schemas.openxmlformats.org/spreadsheetml/2006/main" count="184" uniqueCount="145">
  <si>
    <t>casZacatku</t>
  </si>
  <si>
    <t>casKonce</t>
  </si>
  <si>
    <t>delkaCm</t>
  </si>
  <si>
    <t>vyskaCm</t>
  </si>
  <si>
    <t>sirkaCm</t>
  </si>
  <si>
    <t>mist</t>
  </si>
  <si>
    <t xml:space="preserve">plat </t>
  </si>
  <si>
    <t>idKlienta</t>
  </si>
  <si>
    <t>idAuta</t>
  </si>
  <si>
    <t>popis</t>
  </si>
  <si>
    <t>adresa</t>
  </si>
  <si>
    <t>email</t>
  </si>
  <si>
    <t>skore</t>
  </si>
  <si>
    <t>idZnacky</t>
  </si>
  <si>
    <t>rokUvedeni</t>
  </si>
  <si>
    <t>tachometr</t>
  </si>
  <si>
    <t>vykonKW</t>
  </si>
  <si>
    <t>barva</t>
  </si>
  <si>
    <t>STKdo</t>
  </si>
  <si>
    <t>typKarId</t>
  </si>
  <si>
    <t>idPohonu</t>
  </si>
  <si>
    <t>emise</t>
  </si>
  <si>
    <t>cenaDen</t>
  </si>
  <si>
    <t>zavady</t>
  </si>
  <si>
    <t>poznamka</t>
  </si>
  <si>
    <t>nazev</t>
  </si>
  <si>
    <t>idZamestnance</t>
  </si>
  <si>
    <t>naklady</t>
  </si>
  <si>
    <t>rodCis</t>
  </si>
  <si>
    <t>nazevPozice</t>
  </si>
  <si>
    <t>idPropujcky</t>
  </si>
  <si>
    <t>idSluzby</t>
  </si>
  <si>
    <t>cenaKc</t>
  </si>
  <si>
    <t>idZavady</t>
  </si>
  <si>
    <t xml:space="preserve">popis </t>
  </si>
  <si>
    <t>Mercedes Benz</t>
  </si>
  <si>
    <t>Volkswagen</t>
  </si>
  <si>
    <t>Škoda</t>
  </si>
  <si>
    <t>Audi</t>
  </si>
  <si>
    <t>Volvo</t>
  </si>
  <si>
    <t>Seat</t>
  </si>
  <si>
    <t>Tatra</t>
  </si>
  <si>
    <t>Jeep</t>
  </si>
  <si>
    <t>Subaru</t>
  </si>
  <si>
    <t>Range rover</t>
  </si>
  <si>
    <t>Benzin</t>
  </si>
  <si>
    <t>LPG</t>
  </si>
  <si>
    <t>CNG</t>
  </si>
  <si>
    <t>Nafta</t>
  </si>
  <si>
    <t>Elektro</t>
  </si>
  <si>
    <t>Vodík</t>
  </si>
  <si>
    <t>Sedan</t>
  </si>
  <si>
    <t>Kupé</t>
  </si>
  <si>
    <t>Pick-up</t>
  </si>
  <si>
    <t>Dodávka</t>
  </si>
  <si>
    <t>Combi</t>
  </si>
  <si>
    <t>SUV</t>
  </si>
  <si>
    <t>Stříbrná metalíza</t>
  </si>
  <si>
    <t>Euro 2</t>
  </si>
  <si>
    <t>Červená</t>
  </si>
  <si>
    <t>Euro 4</t>
  </si>
  <si>
    <t>Bílá</t>
  </si>
  <si>
    <t>Euro 3</t>
  </si>
  <si>
    <t>Smart</t>
  </si>
  <si>
    <t>Modrá metalíza</t>
  </si>
  <si>
    <t>Euro 1</t>
  </si>
  <si>
    <t>Žlutá</t>
  </si>
  <si>
    <t>Černá</t>
  </si>
  <si>
    <t>Euro 6</t>
  </si>
  <si>
    <t>ukradený katalyzátor, seřízení volantu</t>
  </si>
  <si>
    <t>seřízení volantu, vyklapání karoserie</t>
  </si>
  <si>
    <t>výměna l. bočního světla, výměna l. před. Blatníku</t>
  </si>
  <si>
    <t>výměna olej. filtru</t>
  </si>
  <si>
    <t>výměna brzdních destiček</t>
  </si>
  <si>
    <t>vyklepání karoserie, výměna olej. filtru</t>
  </si>
  <si>
    <t>výměna rozvodů, výměna olej. filtru</t>
  </si>
  <si>
    <t>nahrazení pohonu z benzin na CNG</t>
  </si>
  <si>
    <t>seřízení volantu, výměna před. Skla</t>
  </si>
  <si>
    <t>výměna před. Skla</t>
  </si>
  <si>
    <t>výměna rozvodů</t>
  </si>
  <si>
    <t>Uhlířova 89</t>
  </si>
  <si>
    <t>U potoka 17</t>
  </si>
  <si>
    <t>Londýnská 11</t>
  </si>
  <si>
    <t>38 Novohradská</t>
  </si>
  <si>
    <t>Nový háj 8</t>
  </si>
  <si>
    <t>Helovského 98</t>
  </si>
  <si>
    <t>Jozef@email.com</t>
  </si>
  <si>
    <t>honzadron101@gmail.com</t>
  </si>
  <si>
    <t>pepadron101@gmail.com</t>
  </si>
  <si>
    <t>Grower28@seznam.cz</t>
  </si>
  <si>
    <t>tomtom@seznam.cz</t>
  </si>
  <si>
    <t>maxjotendava@mail.co</t>
  </si>
  <si>
    <t>Mechanik</t>
  </si>
  <si>
    <t>Lakýrník</t>
  </si>
  <si>
    <t>Klepíř</t>
  </si>
  <si>
    <t>Učetní</t>
  </si>
  <si>
    <t>Elektromechanik</t>
  </si>
  <si>
    <t>Polenterova 1</t>
  </si>
  <si>
    <t>Pasteriankového 26</t>
  </si>
  <si>
    <t>Lazeňská 54</t>
  </si>
  <si>
    <t>Nad lažýrském 98</t>
  </si>
  <si>
    <t>Nuodrenova 21</t>
  </si>
  <si>
    <t>ontolonto@mail.com</t>
  </si>
  <si>
    <t>hombess@seznam.cz</t>
  </si>
  <si>
    <t>tripulkysmrti@seznam.cz</t>
  </si>
  <si>
    <t>podhladinku@mail.com</t>
  </si>
  <si>
    <t>tomu@mail.com</t>
  </si>
  <si>
    <t>Pujcení vozu B na den</t>
  </si>
  <si>
    <t>Pujčení vozu C na den</t>
  </si>
  <si>
    <t>Rozkradení</t>
  </si>
  <si>
    <t>Volant zatáčí do prava</t>
  </si>
  <si>
    <t>Vůz nebrzdí v kopci</t>
  </si>
  <si>
    <t>Kontrola ele. Rozvodů</t>
  </si>
  <si>
    <t>Seřízení palub. Počitače</t>
  </si>
  <si>
    <t>cena bez paliva</t>
  </si>
  <si>
    <t>Zelená</t>
  </si>
  <si>
    <t>Bilá</t>
  </si>
  <si>
    <t>t</t>
  </si>
  <si>
    <t>Euro 7</t>
  </si>
  <si>
    <t>Euro 8</t>
  </si>
  <si>
    <t>Klient vrátil vůz ve zanedbalém stavu</t>
  </si>
  <si>
    <t>2021-05-02 14:30'</t>
  </si>
  <si>
    <t>2021-05-03 12:30'</t>
  </si>
  <si>
    <t>2021-05-04 11:00'</t>
  </si>
  <si>
    <t>2021-05-09 12:30'</t>
  </si>
  <si>
    <t>2021-05-08 12:30'</t>
  </si>
  <si>
    <t>2021-05-02 14:35'</t>
  </si>
  <si>
    <t>2021-06-02 21:00'</t>
  </si>
  <si>
    <t>2021-06-04 14:30'</t>
  </si>
  <si>
    <t>2021-07-02 4:30'</t>
  </si>
  <si>
    <t>2021-07-01 4:31'</t>
  </si>
  <si>
    <t>2021-07-24 20:56'</t>
  </si>
  <si>
    <t>2021-07-29 14:04'</t>
  </si>
  <si>
    <t>2021-08-01 16:30'</t>
  </si>
  <si>
    <t>2021-08-17 16:30'</t>
  </si>
  <si>
    <t>2021-08-05 18:30'</t>
  </si>
  <si>
    <t>,",'",CELL,"'"</t>
  </si>
  <si>
    <t>2020-12-05'</t>
  </si>
  <si>
    <t>2020-12-12'</t>
  </si>
  <si>
    <t>2020-01-02'</t>
  </si>
  <si>
    <t>2020-11-09'</t>
  </si>
  <si>
    <t>2020-08-30'</t>
  </si>
  <si>
    <t>2021-11-09'</t>
  </si>
  <si>
    <t>2021-12-05'</t>
  </si>
  <si>
    <t>2021-08-20'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</si>
</sst>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1" xfId="0" applyFill="1" applyBorder="1"/>
    <xf numFmtId="2" fontId="0" fillId="0" borderId="0" xfId="0" applyNumberFormat="1" applyFill="1" applyBorder="1"/>
    <xf numFmtId="0" fontId="1" fillId="0" borderId="0" xfId="1"/>
    <xf numFmtId="20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ipulkysmrti@seznam.cz" TargetMode="External"/><Relationship Id="rId2" Type="http://schemas.openxmlformats.org/officeDocument/2006/relationships/hyperlink" Target="mailto:hombess@seznam.cz" TargetMode="External"/><Relationship Id="rId1" Type="http://schemas.openxmlformats.org/officeDocument/2006/relationships/hyperlink" Target="mailto:ontolonto@mail.com" TargetMode="External"/><Relationship Id="rId5" Type="http://schemas.openxmlformats.org/officeDocument/2006/relationships/hyperlink" Target="mailto:tomu@mail.com" TargetMode="External"/><Relationship Id="rId4" Type="http://schemas.openxmlformats.org/officeDocument/2006/relationships/hyperlink" Target="mailto:podhladinku@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epadron101@gmail.com" TargetMode="External"/><Relationship Id="rId2" Type="http://schemas.openxmlformats.org/officeDocument/2006/relationships/hyperlink" Target="mailto:honzadron101@gmail.com" TargetMode="External"/><Relationship Id="rId1" Type="http://schemas.openxmlformats.org/officeDocument/2006/relationships/hyperlink" Target="mailto:Jozef@email.com" TargetMode="External"/><Relationship Id="rId6" Type="http://schemas.openxmlformats.org/officeDocument/2006/relationships/hyperlink" Target="mailto:maxjotendava@mail.co" TargetMode="External"/><Relationship Id="rId5" Type="http://schemas.openxmlformats.org/officeDocument/2006/relationships/hyperlink" Target="mailto:tomtom@seznam.cz" TargetMode="External"/><Relationship Id="rId4" Type="http://schemas.openxmlformats.org/officeDocument/2006/relationships/hyperlink" Target="mailto:Grower28@seznam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E32" sqref="E21:E32"/>
    </sheetView>
  </sheetViews>
  <sheetFormatPr defaultRowHeight="15" x14ac:dyDescent="0.25"/>
  <cols>
    <col min="1" max="1" width="12.42578125" customWidth="1"/>
    <col min="2" max="2" width="13.140625" customWidth="1"/>
    <col min="3" max="3" width="18.42578125" customWidth="1"/>
    <col min="4" max="4" width="22" customWidth="1"/>
    <col min="5" max="5" width="43.85546875" customWidth="1"/>
    <col min="6" max="6" width="34.42578125" customWidth="1"/>
  </cols>
  <sheetData>
    <row r="1" spans="1:6" s="2" customFormat="1" x14ac:dyDescent="0.25">
      <c r="A1" s="2" t="s">
        <v>7</v>
      </c>
      <c r="B1" s="2" t="s">
        <v>8</v>
      </c>
      <c r="C1" s="2" t="s">
        <v>0</v>
      </c>
      <c r="D1" s="2" t="s">
        <v>1</v>
      </c>
      <c r="E1" s="2" t="s">
        <v>9</v>
      </c>
    </row>
    <row r="2" spans="1:6" x14ac:dyDescent="0.25">
      <c r="A2">
        <v>1</v>
      </c>
      <c r="B2" s="7">
        <v>13</v>
      </c>
      <c r="C2" s="8" t="s">
        <v>121</v>
      </c>
      <c r="D2" s="8" t="s">
        <v>122</v>
      </c>
      <c r="F2" t="str">
        <f>_xlfn.CONCAT( "(",A2, ",", B2,  ",'",  C2,  ",'", D2, ",'",E2,"'),")</f>
        <v>(1,13,'2021-05-02 14:30','2021-05-03 12:30',''),</v>
      </c>
    </row>
    <row r="3" spans="1:6" x14ac:dyDescent="0.25">
      <c r="A3">
        <v>4</v>
      </c>
      <c r="B3" s="7">
        <v>14</v>
      </c>
      <c r="C3" s="8" t="s">
        <v>123</v>
      </c>
      <c r="D3" s="8" t="s">
        <v>124</v>
      </c>
      <c r="F3" t="str">
        <f t="shared" ref="F3:F9" si="0">_xlfn.CONCAT( "(",A3, ",", B3,  ",'",  C3,  ",'", D3, ",'",E3,"'),")</f>
        <v>(4,14,'2021-05-04 11:00','2021-05-09 12:30',''),</v>
      </c>
    </row>
    <row r="4" spans="1:6" x14ac:dyDescent="0.25">
      <c r="A4">
        <v>3</v>
      </c>
      <c r="B4" s="7">
        <v>15</v>
      </c>
      <c r="C4" s="8" t="s">
        <v>126</v>
      </c>
      <c r="D4" s="8" t="s">
        <v>125</v>
      </c>
      <c r="F4" t="str">
        <f t="shared" si="0"/>
        <v>(3,15,'2021-05-02 14:35','2021-05-08 12:30',''),</v>
      </c>
    </row>
    <row r="5" spans="1:6" x14ac:dyDescent="0.25">
      <c r="A5">
        <v>5</v>
      </c>
      <c r="B5" s="7">
        <v>16</v>
      </c>
      <c r="C5" s="8" t="s">
        <v>127</v>
      </c>
      <c r="D5" s="8" t="s">
        <v>128</v>
      </c>
      <c r="F5" t="str">
        <f t="shared" si="0"/>
        <v>(5,16,'2021-06-02 21:00','2021-06-04 14:30',''),</v>
      </c>
    </row>
    <row r="6" spans="1:6" x14ac:dyDescent="0.25">
      <c r="A6">
        <v>1</v>
      </c>
      <c r="B6" s="7">
        <v>17</v>
      </c>
      <c r="C6" s="8" t="s">
        <v>129</v>
      </c>
      <c r="D6" s="8" t="s">
        <v>130</v>
      </c>
      <c r="F6" t="str">
        <f t="shared" si="0"/>
        <v>(1,17,'2021-07-02 4:30','2021-07-01 4:31',''),</v>
      </c>
    </row>
    <row r="7" spans="1:6" x14ac:dyDescent="0.25">
      <c r="A7">
        <v>2</v>
      </c>
      <c r="B7" s="7">
        <v>18</v>
      </c>
      <c r="C7" s="8" t="s">
        <v>131</v>
      </c>
      <c r="D7" s="8" t="s">
        <v>132</v>
      </c>
      <c r="E7" t="s">
        <v>120</v>
      </c>
      <c r="F7" t="str">
        <f t="shared" si="0"/>
        <v>(2,18,'2021-07-24 20:56','2021-07-29 14:04','Klient vrátil vůz ve zanedbalém stavu'),</v>
      </c>
    </row>
    <row r="8" spans="1:6" x14ac:dyDescent="0.25">
      <c r="A8">
        <v>1</v>
      </c>
      <c r="B8" s="7">
        <v>19</v>
      </c>
      <c r="C8" s="8" t="s">
        <v>133</v>
      </c>
      <c r="D8" s="8" t="s">
        <v>134</v>
      </c>
      <c r="F8" t="str">
        <f t="shared" si="0"/>
        <v>(1,19,'2021-08-01 16:30','2021-08-17 16:30',''),</v>
      </c>
    </row>
    <row r="9" spans="1:6" x14ac:dyDescent="0.25">
      <c r="A9">
        <v>3</v>
      </c>
      <c r="B9" s="7">
        <v>20</v>
      </c>
      <c r="C9" s="8" t="s">
        <v>133</v>
      </c>
      <c r="D9" s="8" t="s">
        <v>135</v>
      </c>
      <c r="F9" t="str">
        <f t="shared" si="0"/>
        <v>(3,20,'2021-08-01 16:30','2021-08-05 18:30',''),</v>
      </c>
    </row>
    <row r="10" spans="1:6" x14ac:dyDescent="0.25">
      <c r="C10" s="6"/>
      <c r="D10" s="6"/>
    </row>
    <row r="11" spans="1:6" x14ac:dyDescent="0.25">
      <c r="C11" s="6"/>
      <c r="D11" s="6"/>
    </row>
    <row r="12" spans="1:6" x14ac:dyDescent="0.25">
      <c r="C12" s="6"/>
      <c r="D12" s="6"/>
    </row>
    <row r="13" spans="1:6" x14ac:dyDescent="0.25">
      <c r="C13" s="6"/>
      <c r="D13" s="6"/>
    </row>
    <row r="14" spans="1:6" x14ac:dyDescent="0.25">
      <c r="C14" s="6"/>
    </row>
    <row r="15" spans="1:6" x14ac:dyDescent="0.25">
      <c r="C15" s="6"/>
    </row>
    <row r="16" spans="1:6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DAA9-E482-47E4-B7BA-2CE7B1B975E9}">
  <dimension ref="A1:C6"/>
  <sheetViews>
    <sheetView workbookViewId="0">
      <selection activeCell="J26" sqref="J26"/>
    </sheetView>
  </sheetViews>
  <sheetFormatPr defaultRowHeight="15" x14ac:dyDescent="0.25"/>
  <cols>
    <col min="1" max="1" width="26.7109375" customWidth="1"/>
  </cols>
  <sheetData>
    <row r="1" spans="1:3" s="2" customFormat="1" ht="13.5" customHeight="1" x14ac:dyDescent="0.25">
      <c r="A1" s="2" t="s">
        <v>25</v>
      </c>
      <c r="B1" s="2" t="s">
        <v>32</v>
      </c>
      <c r="C1" s="2" t="s">
        <v>24</v>
      </c>
    </row>
    <row r="2" spans="1:3" x14ac:dyDescent="0.25">
      <c r="B2" s="1">
        <v>0</v>
      </c>
    </row>
    <row r="3" spans="1:3" x14ac:dyDescent="0.25">
      <c r="A3" t="s">
        <v>107</v>
      </c>
      <c r="B3">
        <v>790</v>
      </c>
      <c r="C3" t="s">
        <v>114</v>
      </c>
    </row>
    <row r="4" spans="1:3" x14ac:dyDescent="0.25">
      <c r="A4" t="s">
        <v>108</v>
      </c>
      <c r="B4">
        <v>1190</v>
      </c>
      <c r="C4" t="s">
        <v>114</v>
      </c>
    </row>
    <row r="5" spans="1:3" x14ac:dyDescent="0.25">
      <c r="A5" t="s">
        <v>112</v>
      </c>
      <c r="B5">
        <v>500</v>
      </c>
    </row>
    <row r="6" spans="1:3" x14ac:dyDescent="0.25">
      <c r="A6" t="s">
        <v>113</v>
      </c>
      <c r="B6">
        <v>1500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5094-181F-4D53-BB2E-B151A907F709}">
  <dimension ref="A1:C13"/>
  <sheetViews>
    <sheetView workbookViewId="0">
      <selection activeCell="C3" sqref="C3:C13"/>
    </sheetView>
  </sheetViews>
  <sheetFormatPr defaultRowHeight="15" x14ac:dyDescent="0.25"/>
  <sheetData>
    <row r="1" spans="1:3" s="2" customFormat="1" x14ac:dyDescent="0.25">
      <c r="A1" s="2" t="s">
        <v>8</v>
      </c>
      <c r="B1" s="2" t="s">
        <v>33</v>
      </c>
    </row>
    <row r="2" spans="1:3" x14ac:dyDescent="0.25">
      <c r="A2">
        <v>10</v>
      </c>
      <c r="B2" s="7">
        <v>14</v>
      </c>
    </row>
    <row r="3" spans="1:3" x14ac:dyDescent="0.25">
      <c r="A3">
        <v>2</v>
      </c>
      <c r="B3" s="7">
        <v>15</v>
      </c>
      <c r="C3" t="str">
        <f t="shared" ref="C3:C13" si="0">_xlfn.CONCAT( "(",A3,",",B3,"),"  )</f>
        <v>(2,15),</v>
      </c>
    </row>
    <row r="4" spans="1:3" x14ac:dyDescent="0.25">
      <c r="A4">
        <v>3</v>
      </c>
      <c r="B4" s="7">
        <v>4</v>
      </c>
      <c r="C4" t="str">
        <f t="shared" si="0"/>
        <v>(3,4),</v>
      </c>
    </row>
    <row r="5" spans="1:3" x14ac:dyDescent="0.25">
      <c r="A5">
        <v>4</v>
      </c>
      <c r="B5" s="7">
        <v>13</v>
      </c>
      <c r="C5" t="str">
        <f t="shared" si="0"/>
        <v>(4,13),</v>
      </c>
    </row>
    <row r="6" spans="1:3" x14ac:dyDescent="0.25">
      <c r="A6">
        <v>5</v>
      </c>
      <c r="B6" s="7">
        <v>5</v>
      </c>
      <c r="C6" t="str">
        <f t="shared" si="0"/>
        <v>(5,5),</v>
      </c>
    </row>
    <row r="7" spans="1:3" x14ac:dyDescent="0.25">
      <c r="A7">
        <v>6</v>
      </c>
      <c r="B7" s="7">
        <v>6</v>
      </c>
      <c r="C7" t="str">
        <f t="shared" si="0"/>
        <v>(6,6),</v>
      </c>
    </row>
    <row r="8" spans="1:3" x14ac:dyDescent="0.25">
      <c r="A8">
        <v>7</v>
      </c>
      <c r="B8" s="7">
        <v>7</v>
      </c>
      <c r="C8" t="str">
        <f t="shared" si="0"/>
        <v>(7,7),</v>
      </c>
    </row>
    <row r="9" spans="1:3" x14ac:dyDescent="0.25">
      <c r="A9">
        <v>8</v>
      </c>
      <c r="B9" s="7">
        <v>8</v>
      </c>
      <c r="C9" t="str">
        <f t="shared" si="0"/>
        <v>(8,8),</v>
      </c>
    </row>
    <row r="10" spans="1:3" x14ac:dyDescent="0.25">
      <c r="A10">
        <v>9</v>
      </c>
      <c r="B10" s="7">
        <v>9</v>
      </c>
      <c r="C10" t="str">
        <f t="shared" si="0"/>
        <v>(9,9),</v>
      </c>
    </row>
    <row r="11" spans="1:3" x14ac:dyDescent="0.25">
      <c r="A11">
        <v>10</v>
      </c>
      <c r="B11" s="7">
        <v>10</v>
      </c>
      <c r="C11" t="str">
        <f t="shared" si="0"/>
        <v>(10,10),</v>
      </c>
    </row>
    <row r="12" spans="1:3" x14ac:dyDescent="0.25">
      <c r="A12">
        <v>11</v>
      </c>
      <c r="B12" s="7">
        <v>11</v>
      </c>
      <c r="C12" t="str">
        <f t="shared" si="0"/>
        <v>(11,11),</v>
      </c>
    </row>
    <row r="13" spans="1:3" x14ac:dyDescent="0.25">
      <c r="A13">
        <v>12</v>
      </c>
      <c r="B13" s="7">
        <v>12</v>
      </c>
      <c r="C13" t="str">
        <f t="shared" si="0"/>
        <v>(12,12),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14F3-7E0C-46E2-9827-428172A36B7E}">
  <dimension ref="A1:C13"/>
  <sheetViews>
    <sheetView tabSelected="1" workbookViewId="0">
      <selection activeCell="C2" sqref="C2:C13"/>
    </sheetView>
  </sheetViews>
  <sheetFormatPr defaultRowHeight="15" x14ac:dyDescent="0.25"/>
  <cols>
    <col min="1" max="1" width="18.28515625" customWidth="1"/>
    <col min="2" max="2" width="46.140625" customWidth="1"/>
  </cols>
  <sheetData>
    <row r="1" spans="1:3" s="3" customFormat="1" x14ac:dyDescent="0.25">
      <c r="A1" s="9" t="s">
        <v>137</v>
      </c>
      <c r="B1" s="3" t="s">
        <v>34</v>
      </c>
    </row>
    <row r="2" spans="1:3" x14ac:dyDescent="0.25">
      <c r="A2" s="9" t="s">
        <v>138</v>
      </c>
      <c r="B2" s="1" t="s">
        <v>69</v>
      </c>
      <c r="C2" t="str">
        <f>_xlfn.CONCAT("('",B2,"','",A2,"),")</f>
        <v>('ukradený katalyzátor, seřízení volantu','2020-12-12'),</v>
      </c>
    </row>
    <row r="3" spans="1:3" x14ac:dyDescent="0.25">
      <c r="A3" s="9" t="s">
        <v>139</v>
      </c>
      <c r="B3" s="1" t="s">
        <v>72</v>
      </c>
      <c r="C3" t="str">
        <f t="shared" ref="C3:C13" si="0">_xlfn.CONCAT("('",B3,"','",A3,"),")</f>
        <v>('výměna olej. filtru','2020-01-02'),</v>
      </c>
    </row>
    <row r="4" spans="1:3" x14ac:dyDescent="0.25">
      <c r="A4" s="9" t="s">
        <v>140</v>
      </c>
      <c r="B4" s="1" t="s">
        <v>70</v>
      </c>
      <c r="C4" t="str">
        <f t="shared" si="0"/>
        <v>('seřízení volantu, vyklapání karoserie','2020-11-09'),</v>
      </c>
    </row>
    <row r="5" spans="1:3" x14ac:dyDescent="0.25">
      <c r="A5" s="9" t="s">
        <v>141</v>
      </c>
      <c r="B5" s="4" t="s">
        <v>71</v>
      </c>
      <c r="C5" t="str">
        <f t="shared" si="0"/>
        <v>('výměna l. bočního světla, výměna l. před. Blatníku','2020-08-30'),</v>
      </c>
    </row>
    <row r="6" spans="1:3" x14ac:dyDescent="0.25">
      <c r="A6" s="9" t="s">
        <v>137</v>
      </c>
      <c r="B6" s="4" t="s">
        <v>74</v>
      </c>
      <c r="C6" t="str">
        <f t="shared" si="0"/>
        <v>('vyklepání karoserie, výměna olej. filtru','2020-12-05'),</v>
      </c>
    </row>
    <row r="7" spans="1:3" x14ac:dyDescent="0.25">
      <c r="A7" s="9" t="s">
        <v>138</v>
      </c>
      <c r="B7" s="4" t="s">
        <v>73</v>
      </c>
      <c r="C7" t="str">
        <f t="shared" si="0"/>
        <v>('výměna brzdních destiček','2020-12-12'),</v>
      </c>
    </row>
    <row r="8" spans="1:3" x14ac:dyDescent="0.25">
      <c r="A8" s="9" t="s">
        <v>139</v>
      </c>
      <c r="B8" s="4" t="s">
        <v>75</v>
      </c>
      <c r="C8" t="str">
        <f t="shared" si="0"/>
        <v>('výměna rozvodů, výměna olej. filtru','2020-01-02'),</v>
      </c>
    </row>
    <row r="9" spans="1:3" x14ac:dyDescent="0.25">
      <c r="A9" s="9" t="s">
        <v>142</v>
      </c>
      <c r="B9" s="4" t="s">
        <v>76</v>
      </c>
      <c r="C9" t="str">
        <f t="shared" si="0"/>
        <v>('nahrazení pohonu z benzin na CNG','2021-11-09'),</v>
      </c>
    </row>
    <row r="10" spans="1:3" x14ac:dyDescent="0.25">
      <c r="A10" s="9" t="s">
        <v>144</v>
      </c>
      <c r="B10" s="4" t="s">
        <v>77</v>
      </c>
      <c r="C10" t="str">
        <f t="shared" si="0"/>
        <v>('seřízení volantu, výměna před. Skla','2021-08-20'),</v>
      </c>
    </row>
    <row r="11" spans="1:3" x14ac:dyDescent="0.25">
      <c r="A11" s="9" t="s">
        <v>143</v>
      </c>
      <c r="B11" s="4" t="s">
        <v>78</v>
      </c>
      <c r="C11" t="str">
        <f t="shared" si="0"/>
        <v>('výměna před. Skla','2021-12-05'),</v>
      </c>
    </row>
    <row r="12" spans="1:3" x14ac:dyDescent="0.25">
      <c r="A12" s="9" t="s">
        <v>143</v>
      </c>
      <c r="B12" s="4" t="s">
        <v>72</v>
      </c>
      <c r="C12" t="str">
        <f t="shared" si="0"/>
        <v>('výměna olej. filtru','2021-12-05'),</v>
      </c>
    </row>
    <row r="13" spans="1:3" x14ac:dyDescent="0.25">
      <c r="A13" s="9" t="s">
        <v>143</v>
      </c>
      <c r="B13" s="4" t="s">
        <v>79</v>
      </c>
      <c r="C13" t="str">
        <f t="shared" si="0"/>
        <v>('výměna rozvodů','2021-12-05'),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D9EC-E51B-471D-B747-F8F96DF9CFF2}">
  <dimension ref="A1:Q21"/>
  <sheetViews>
    <sheetView topLeftCell="K1" workbookViewId="0">
      <selection activeCell="Q2" sqref="Q2:Q21"/>
    </sheetView>
  </sheetViews>
  <sheetFormatPr defaultRowHeight="15" x14ac:dyDescent="0.25"/>
  <cols>
    <col min="1" max="1" width="14.28515625" customWidth="1"/>
    <col min="2" max="2" width="17.85546875" customWidth="1"/>
    <col min="3" max="3" width="27.5703125" customWidth="1"/>
    <col min="16" max="16" width="18.42578125" customWidth="1"/>
    <col min="17" max="17" width="63" customWidth="1"/>
  </cols>
  <sheetData>
    <row r="1" spans="1:17" s="2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7" x14ac:dyDescent="0.25">
      <c r="A2">
        <v>353</v>
      </c>
      <c r="B2" s="7">
        <v>178</v>
      </c>
      <c r="C2">
        <v>176</v>
      </c>
      <c r="D2">
        <v>5</v>
      </c>
      <c r="E2">
        <v>5</v>
      </c>
      <c r="F2">
        <v>1998</v>
      </c>
      <c r="G2">
        <v>192335</v>
      </c>
      <c r="H2">
        <v>88</v>
      </c>
      <c r="I2" t="s">
        <v>57</v>
      </c>
      <c r="J2">
        <v>2023</v>
      </c>
      <c r="K2">
        <v>5</v>
      </c>
      <c r="L2">
        <v>1</v>
      </c>
      <c r="M2" t="s">
        <v>58</v>
      </c>
      <c r="N2">
        <v>9000</v>
      </c>
      <c r="O2" t="s">
        <v>109</v>
      </c>
      <c r="Q2" t="str">
        <f>_xlfn.CONCAT("(",A2,",",B2,",",C2,",",D2,",",E2,",'",F2,"-01-01',",",",G2,",",",",H2,",",",'",I2,"',",",'",J2,"-01-01',",",",K2,",",",",L2,",",",'",M2,"',",",",N2,",",",'",O2,"',",",'",P2,"'),")</f>
        <v>(353,178,176,5,5,'1998-01-01',,192335,,88,,'Stříbrná metalíza',,'2023-01-01',,5,,1,,'Euro 2',,9000,,'Rozkradení',,''),</v>
      </c>
    </row>
    <row r="3" spans="1:17" x14ac:dyDescent="0.25">
      <c r="A3">
        <v>378</v>
      </c>
      <c r="B3" s="7">
        <v>173</v>
      </c>
      <c r="C3">
        <v>176</v>
      </c>
      <c r="D3">
        <v>5</v>
      </c>
      <c r="E3">
        <v>6</v>
      </c>
      <c r="F3">
        <v>2002</v>
      </c>
      <c r="G3">
        <v>156041</v>
      </c>
      <c r="H3">
        <v>66</v>
      </c>
      <c r="I3" t="s">
        <v>59</v>
      </c>
      <c r="J3">
        <v>2022</v>
      </c>
      <c r="K3">
        <v>1</v>
      </c>
      <c r="L3">
        <v>3</v>
      </c>
      <c r="M3" t="s">
        <v>60</v>
      </c>
      <c r="N3">
        <v>1500</v>
      </c>
      <c r="O3" t="s">
        <v>110</v>
      </c>
      <c r="Q3" t="str">
        <f t="shared" ref="Q3:Q21" si="0">_xlfn.CONCAT("(",A3,",",B3,",",C3,",",D3,",",E3,",'",F3,"-01-01',",",",G3,",",",",H3,",",",'",I3,"',",",'",J3,"-01-01',",",",K3,",",",",L3,",",",'",M3,"',",",",N3,",",",'",O3,"',",",'",P3,"'),")</f>
        <v>(378,173,176,5,6,'2002-01-01',,156041,,66,,'Červená',,'2022-01-01',,1,,3,,'Euro 4',,1500,,'Volant zatáčí do prava',,''),</v>
      </c>
    </row>
    <row r="4" spans="1:17" x14ac:dyDescent="0.25">
      <c r="A4">
        <v>428</v>
      </c>
      <c r="B4" s="7">
        <v>186</v>
      </c>
      <c r="C4">
        <v>163</v>
      </c>
      <c r="D4">
        <v>7</v>
      </c>
      <c r="E4">
        <v>2</v>
      </c>
      <c r="F4">
        <v>2007</v>
      </c>
      <c r="G4">
        <v>235001</v>
      </c>
      <c r="H4">
        <v>124</v>
      </c>
      <c r="I4" t="s">
        <v>61</v>
      </c>
      <c r="J4">
        <v>2022</v>
      </c>
      <c r="K4">
        <v>4</v>
      </c>
      <c r="L4">
        <v>4</v>
      </c>
      <c r="M4" t="s">
        <v>62</v>
      </c>
      <c r="N4">
        <v>11000</v>
      </c>
      <c r="Q4" t="str">
        <f t="shared" si="0"/>
        <v>(428,186,163,7,2,'2007-01-01',,235001,,124,,'Bílá',,'2022-01-01',,4,,4,,'Euro 3',,11000,,'',,''),</v>
      </c>
    </row>
    <row r="5" spans="1:17" x14ac:dyDescent="0.25">
      <c r="A5">
        <v>221</v>
      </c>
      <c r="B5" s="7">
        <v>176</v>
      </c>
      <c r="C5">
        <v>168</v>
      </c>
      <c r="D5">
        <v>2</v>
      </c>
      <c r="E5">
        <v>11</v>
      </c>
      <c r="F5">
        <v>2007</v>
      </c>
      <c r="G5">
        <v>66894</v>
      </c>
      <c r="H5">
        <v>38</v>
      </c>
      <c r="I5" t="s">
        <v>64</v>
      </c>
      <c r="J5">
        <v>2021</v>
      </c>
      <c r="K5">
        <v>2</v>
      </c>
      <c r="L5">
        <v>1</v>
      </c>
      <c r="M5" t="s">
        <v>62</v>
      </c>
      <c r="N5">
        <v>3050</v>
      </c>
      <c r="Q5" t="str">
        <f t="shared" si="0"/>
        <v>(221,176,168,2,11,'2007-01-01',,66894,,38,,'Modrá metalíza',,'2021-01-01',,2,,1,,'Euro 3',,3050,,'',,''),</v>
      </c>
    </row>
    <row r="6" spans="1:17" x14ac:dyDescent="0.25">
      <c r="A6">
        <v>308</v>
      </c>
      <c r="B6" s="7">
        <v>185</v>
      </c>
      <c r="C6">
        <v>150</v>
      </c>
      <c r="D6">
        <v>5</v>
      </c>
      <c r="E6">
        <v>1</v>
      </c>
      <c r="F6">
        <v>1992</v>
      </c>
      <c r="G6">
        <v>351264</v>
      </c>
      <c r="H6">
        <v>78</v>
      </c>
      <c r="I6" t="s">
        <v>57</v>
      </c>
      <c r="J6">
        <v>2023</v>
      </c>
      <c r="K6">
        <v>1</v>
      </c>
      <c r="L6">
        <v>1</v>
      </c>
      <c r="M6" t="s">
        <v>65</v>
      </c>
      <c r="N6">
        <v>790</v>
      </c>
      <c r="Q6" t="str">
        <f t="shared" si="0"/>
        <v>(308,185,150,5,1,'1992-01-01',,351264,,78,,'Stříbrná metalíza',,'2023-01-01',,1,,1,,'Euro 1',,790,,'',,''),</v>
      </c>
    </row>
    <row r="7" spans="1:17" x14ac:dyDescent="0.25">
      <c r="A7">
        <v>320</v>
      </c>
      <c r="B7" s="7">
        <v>183</v>
      </c>
      <c r="C7">
        <v>161</v>
      </c>
      <c r="D7">
        <v>5</v>
      </c>
      <c r="E7">
        <v>3</v>
      </c>
      <c r="F7">
        <v>2002</v>
      </c>
      <c r="G7">
        <v>201065</v>
      </c>
      <c r="H7">
        <v>79</v>
      </c>
      <c r="I7" t="s">
        <v>61</v>
      </c>
      <c r="J7">
        <v>2021</v>
      </c>
      <c r="K7">
        <v>3</v>
      </c>
      <c r="L7">
        <v>3</v>
      </c>
      <c r="M7" t="s">
        <v>62</v>
      </c>
      <c r="N7">
        <v>6500</v>
      </c>
      <c r="O7" t="s">
        <v>111</v>
      </c>
      <c r="Q7" t="str">
        <f t="shared" si="0"/>
        <v>(320,183,161,5,3,'2002-01-01',,201065,,79,,'Bílá',,'2021-01-01',,3,,3,,'Euro 3',,6500,,'Vůz nebrzdí v kopci',,''),</v>
      </c>
    </row>
    <row r="8" spans="1:17" x14ac:dyDescent="0.25">
      <c r="A8">
        <v>303</v>
      </c>
      <c r="B8" s="7">
        <v>184</v>
      </c>
      <c r="C8">
        <v>168</v>
      </c>
      <c r="D8">
        <v>5</v>
      </c>
      <c r="E8">
        <v>5</v>
      </c>
      <c r="F8">
        <v>2009</v>
      </c>
      <c r="G8">
        <v>132407</v>
      </c>
      <c r="H8">
        <v>98</v>
      </c>
      <c r="I8" t="s">
        <v>61</v>
      </c>
      <c r="J8">
        <v>2022</v>
      </c>
      <c r="K8">
        <v>5</v>
      </c>
      <c r="L8">
        <v>2</v>
      </c>
      <c r="M8" t="s">
        <v>60</v>
      </c>
      <c r="N8">
        <v>3580</v>
      </c>
      <c r="Q8" t="str">
        <f t="shared" si="0"/>
        <v>(303,184,168,5,5,'2009-01-01',,132407,,98,,'Bílá',,'2022-01-01',,5,,2,,'Euro 4',,3580,,'',,''),</v>
      </c>
    </row>
    <row r="9" spans="1:17" x14ac:dyDescent="0.25">
      <c r="A9">
        <v>398</v>
      </c>
      <c r="B9" s="7">
        <v>188</v>
      </c>
      <c r="C9">
        <v>165</v>
      </c>
      <c r="D9">
        <v>5</v>
      </c>
      <c r="E9">
        <v>7</v>
      </c>
      <c r="F9">
        <v>1999</v>
      </c>
      <c r="G9">
        <v>446998</v>
      </c>
      <c r="H9">
        <v>158</v>
      </c>
      <c r="I9" t="s">
        <v>57</v>
      </c>
      <c r="J9">
        <v>2023</v>
      </c>
      <c r="K9">
        <v>6</v>
      </c>
      <c r="L9">
        <v>1</v>
      </c>
      <c r="M9" t="s">
        <v>58</v>
      </c>
      <c r="N9">
        <v>1120</v>
      </c>
      <c r="Q9" t="str">
        <f t="shared" si="0"/>
        <v>(398,188,165,5,7,'1999-01-01',,446998,,158,,'Stříbrná metalíza',,'2023-01-01',,6,,1,,'Euro 2',,1120,,'',,''),</v>
      </c>
    </row>
    <row r="10" spans="1:17" x14ac:dyDescent="0.25">
      <c r="A10">
        <v>278</v>
      </c>
      <c r="B10" s="7">
        <v>179</v>
      </c>
      <c r="C10">
        <v>166</v>
      </c>
      <c r="D10">
        <v>2</v>
      </c>
      <c r="E10">
        <v>4</v>
      </c>
      <c r="F10">
        <v>2002</v>
      </c>
      <c r="G10">
        <v>178004</v>
      </c>
      <c r="H10">
        <v>120</v>
      </c>
      <c r="I10" t="s">
        <v>66</v>
      </c>
      <c r="J10">
        <v>2023</v>
      </c>
      <c r="K10">
        <v>2</v>
      </c>
      <c r="L10">
        <v>4</v>
      </c>
      <c r="M10" t="s">
        <v>62</v>
      </c>
      <c r="N10">
        <v>17500</v>
      </c>
      <c r="Q10" t="str">
        <f t="shared" si="0"/>
        <v>(278,179,166,2,4,'2002-01-01',,178004,,120,,'Žlutá',,'2023-01-01',,2,,4,,'Euro 3',,17500,,'',,''),</v>
      </c>
    </row>
    <row r="11" spans="1:17" x14ac:dyDescent="0.25">
      <c r="A11">
        <v>339</v>
      </c>
      <c r="B11" s="7">
        <v>181</v>
      </c>
      <c r="C11">
        <v>161</v>
      </c>
      <c r="D11">
        <v>5</v>
      </c>
      <c r="E11">
        <v>5</v>
      </c>
      <c r="F11">
        <v>2011</v>
      </c>
      <c r="G11">
        <v>89230</v>
      </c>
      <c r="H11">
        <v>88</v>
      </c>
      <c r="I11" t="s">
        <v>67</v>
      </c>
      <c r="J11">
        <v>2024</v>
      </c>
      <c r="K11">
        <v>6</v>
      </c>
      <c r="L11">
        <v>5</v>
      </c>
      <c r="M11" t="s">
        <v>68</v>
      </c>
      <c r="N11">
        <v>3600</v>
      </c>
      <c r="Q11" t="str">
        <f t="shared" si="0"/>
        <v>(339,181,161,5,5,'2011-01-01',,89230,,88,,'Černá',,'2024-01-01',,6,,5,,'Euro 6',,3600,,'',,''),</v>
      </c>
    </row>
    <row r="12" spans="1:17" x14ac:dyDescent="0.25">
      <c r="A12">
        <v>365</v>
      </c>
      <c r="B12" s="7">
        <v>189</v>
      </c>
      <c r="C12">
        <v>155</v>
      </c>
      <c r="D12">
        <v>5</v>
      </c>
      <c r="E12">
        <v>2</v>
      </c>
      <c r="F12">
        <v>2001</v>
      </c>
      <c r="G12">
        <v>302110</v>
      </c>
      <c r="H12">
        <v>98</v>
      </c>
      <c r="I12" t="s">
        <v>67</v>
      </c>
      <c r="J12">
        <v>2021</v>
      </c>
      <c r="K12">
        <v>5</v>
      </c>
      <c r="L12">
        <v>4</v>
      </c>
      <c r="M12" t="s">
        <v>62</v>
      </c>
      <c r="N12">
        <v>7800</v>
      </c>
      <c r="Q12" t="str">
        <f t="shared" si="0"/>
        <v>(365,189,155,5,2,'2001-01-01',,302110,,98,,'Černá',,'2021-01-01',,5,,4,,'Euro 3',,7800,,'',,''),</v>
      </c>
    </row>
    <row r="13" spans="1:17" x14ac:dyDescent="0.25">
      <c r="A13">
        <v>391</v>
      </c>
      <c r="B13" s="7">
        <v>190</v>
      </c>
      <c r="C13">
        <v>167</v>
      </c>
      <c r="D13">
        <v>7</v>
      </c>
      <c r="E13">
        <v>1</v>
      </c>
      <c r="F13">
        <v>1995</v>
      </c>
      <c r="G13">
        <v>650321</v>
      </c>
      <c r="H13">
        <v>168</v>
      </c>
      <c r="I13" t="s">
        <v>61</v>
      </c>
      <c r="J13">
        <v>2022</v>
      </c>
      <c r="K13">
        <v>4</v>
      </c>
      <c r="L13">
        <v>1</v>
      </c>
      <c r="M13" t="s">
        <v>65</v>
      </c>
      <c r="N13">
        <v>4500</v>
      </c>
      <c r="Q13" t="str">
        <f t="shared" si="0"/>
        <v>(391,190,167,7,1,'1995-01-01',,650321,,168,,'Bílá',,'2022-01-01',,4,,1,,'Euro 1',,4500,,'',,''),</v>
      </c>
    </row>
    <row r="14" spans="1:17" x14ac:dyDescent="0.25">
      <c r="A14">
        <v>391</v>
      </c>
      <c r="B14" s="7">
        <v>179</v>
      </c>
      <c r="C14">
        <v>161</v>
      </c>
      <c r="D14">
        <v>5</v>
      </c>
      <c r="E14">
        <v>6</v>
      </c>
      <c r="F14">
        <v>2002</v>
      </c>
      <c r="G14">
        <v>178060</v>
      </c>
      <c r="H14">
        <v>148</v>
      </c>
      <c r="I14" t="s">
        <v>115</v>
      </c>
      <c r="J14">
        <v>2022</v>
      </c>
      <c r="K14">
        <v>5</v>
      </c>
      <c r="L14">
        <v>1</v>
      </c>
      <c r="M14" t="s">
        <v>62</v>
      </c>
      <c r="N14">
        <v>3580</v>
      </c>
      <c r="P14" t="s">
        <v>117</v>
      </c>
      <c r="Q14" t="str">
        <f t="shared" si="0"/>
        <v>(391,179,161,5,6,'2002-01-01',,178060,,148,,'Zelená',,'2022-01-01',,5,,1,,'Euro 3',,3580,,'',,'t'),</v>
      </c>
    </row>
    <row r="15" spans="1:17" x14ac:dyDescent="0.25">
      <c r="A15">
        <v>398</v>
      </c>
      <c r="B15" s="7">
        <v>186</v>
      </c>
      <c r="C15">
        <v>176</v>
      </c>
      <c r="D15">
        <v>7</v>
      </c>
      <c r="E15">
        <v>9</v>
      </c>
      <c r="F15">
        <v>2019</v>
      </c>
      <c r="G15">
        <v>38502</v>
      </c>
      <c r="H15">
        <v>143</v>
      </c>
      <c r="I15" t="s">
        <v>67</v>
      </c>
      <c r="J15">
        <v>2023</v>
      </c>
      <c r="K15">
        <v>4</v>
      </c>
      <c r="L15">
        <v>6</v>
      </c>
      <c r="M15" t="s">
        <v>118</v>
      </c>
      <c r="N15">
        <v>17500</v>
      </c>
      <c r="Q15" t="str">
        <f t="shared" si="0"/>
        <v>(398,186,176,7,9,'2019-01-01',,38502,,143,,'Černá',,'2023-01-01',,4,,6,,'Euro 7',,17500,,'',,''),</v>
      </c>
    </row>
    <row r="16" spans="1:17" x14ac:dyDescent="0.25">
      <c r="A16">
        <v>221</v>
      </c>
      <c r="B16" s="7">
        <v>190</v>
      </c>
      <c r="C16">
        <v>176</v>
      </c>
      <c r="D16">
        <v>5</v>
      </c>
      <c r="E16">
        <v>8</v>
      </c>
      <c r="F16">
        <v>2011</v>
      </c>
      <c r="G16">
        <v>117500</v>
      </c>
      <c r="H16">
        <v>98</v>
      </c>
      <c r="J16">
        <v>2021</v>
      </c>
      <c r="K16">
        <v>1</v>
      </c>
      <c r="L16">
        <v>3</v>
      </c>
      <c r="M16" t="s">
        <v>60</v>
      </c>
      <c r="N16">
        <v>9000</v>
      </c>
      <c r="Q16" t="str">
        <f t="shared" si="0"/>
        <v>(221,190,176,5,8,'2011-01-01',,117500,,98,,'',,'2021-01-01',,1,,3,,'Euro 4',,9000,,'',,''),</v>
      </c>
    </row>
    <row r="17" spans="1:17" x14ac:dyDescent="0.25">
      <c r="A17">
        <v>339</v>
      </c>
      <c r="B17" s="7">
        <v>185</v>
      </c>
      <c r="C17">
        <v>168</v>
      </c>
      <c r="D17">
        <v>5</v>
      </c>
      <c r="E17">
        <v>5</v>
      </c>
      <c r="F17">
        <v>1998</v>
      </c>
      <c r="G17">
        <v>608921</v>
      </c>
      <c r="H17">
        <v>98</v>
      </c>
      <c r="J17">
        <v>2021</v>
      </c>
      <c r="K17">
        <v>1</v>
      </c>
      <c r="L17">
        <v>3</v>
      </c>
      <c r="M17" t="s">
        <v>58</v>
      </c>
      <c r="N17">
        <v>3050</v>
      </c>
      <c r="Q17" t="str">
        <f t="shared" si="0"/>
        <v>(339,185,168,5,5,'1998-01-01',,608921,,98,,'',,'2021-01-01',,1,,3,,'Euro 2',,3050,,'',,''),</v>
      </c>
    </row>
    <row r="18" spans="1:17" x14ac:dyDescent="0.25">
      <c r="A18">
        <v>320</v>
      </c>
      <c r="B18" s="7">
        <v>179</v>
      </c>
      <c r="C18">
        <v>155</v>
      </c>
      <c r="D18">
        <v>5</v>
      </c>
      <c r="E18">
        <v>2</v>
      </c>
      <c r="F18">
        <v>1991</v>
      </c>
      <c r="G18">
        <v>571224</v>
      </c>
      <c r="H18">
        <v>168</v>
      </c>
      <c r="J18">
        <v>2021</v>
      </c>
      <c r="K18">
        <v>5</v>
      </c>
      <c r="L18">
        <v>2</v>
      </c>
      <c r="M18" t="s">
        <v>65</v>
      </c>
      <c r="N18">
        <v>3580</v>
      </c>
      <c r="Q18" t="str">
        <f t="shared" si="0"/>
        <v>(320,179,155,5,2,'1991-01-01',,571224,,168,,'',,'2021-01-01',,5,,2,,'Euro 1',,3580,,'',,''),</v>
      </c>
    </row>
    <row r="19" spans="1:17" x14ac:dyDescent="0.25">
      <c r="A19">
        <v>378</v>
      </c>
      <c r="B19" s="7">
        <v>184</v>
      </c>
      <c r="C19">
        <v>166</v>
      </c>
      <c r="D19">
        <v>7</v>
      </c>
      <c r="E19">
        <v>1</v>
      </c>
      <c r="F19">
        <v>1995</v>
      </c>
      <c r="G19">
        <v>410234</v>
      </c>
      <c r="H19">
        <v>178</v>
      </c>
      <c r="J19">
        <v>2023</v>
      </c>
      <c r="K19">
        <v>3</v>
      </c>
      <c r="L19">
        <v>1</v>
      </c>
      <c r="M19" t="s">
        <v>65</v>
      </c>
      <c r="N19">
        <v>780</v>
      </c>
      <c r="Q19" t="str">
        <f t="shared" si="0"/>
        <v>(378,184,166,7,1,'1995-01-01',,410234,,178,,'',,'2023-01-01',,3,,1,,'Euro 1',,780,,'',,''),</v>
      </c>
    </row>
    <row r="20" spans="1:17" x14ac:dyDescent="0.25">
      <c r="A20">
        <v>353</v>
      </c>
      <c r="B20" s="7">
        <v>181</v>
      </c>
      <c r="C20">
        <v>163</v>
      </c>
      <c r="D20">
        <v>5</v>
      </c>
      <c r="E20">
        <v>8</v>
      </c>
      <c r="F20">
        <v>2013</v>
      </c>
      <c r="G20">
        <v>360100</v>
      </c>
      <c r="H20">
        <v>138</v>
      </c>
      <c r="J20">
        <v>2023</v>
      </c>
      <c r="K20">
        <v>1</v>
      </c>
      <c r="L20">
        <v>4</v>
      </c>
      <c r="M20" t="s">
        <v>62</v>
      </c>
      <c r="N20">
        <v>11200</v>
      </c>
      <c r="Q20" t="str">
        <f t="shared" si="0"/>
        <v>(353,181,163,5,8,'2013-01-01',,360100,,138,,'',,'2023-01-01',,1,,4,,'Euro 3',,11200,,'',,''),</v>
      </c>
    </row>
    <row r="21" spans="1:17" x14ac:dyDescent="0.25">
      <c r="A21">
        <v>303</v>
      </c>
      <c r="B21" s="7">
        <v>185</v>
      </c>
      <c r="C21">
        <v>161</v>
      </c>
      <c r="D21">
        <v>5</v>
      </c>
      <c r="E21">
        <v>9</v>
      </c>
      <c r="F21">
        <v>2018</v>
      </c>
      <c r="G21">
        <v>78541</v>
      </c>
      <c r="H21">
        <v>78</v>
      </c>
      <c r="I21" t="s">
        <v>116</v>
      </c>
      <c r="J21">
        <v>2025</v>
      </c>
      <c r="K21">
        <v>3</v>
      </c>
      <c r="L21">
        <v>5</v>
      </c>
      <c r="M21" t="s">
        <v>119</v>
      </c>
      <c r="N21">
        <v>9850</v>
      </c>
      <c r="P21" t="s">
        <v>117</v>
      </c>
      <c r="Q21" t="str">
        <f t="shared" si="0"/>
        <v>(303,185,161,5,9,'2018-01-01',,78541,,78,,'Bilá',,'2025-01-01',,3,,5,,'Euro 8',,9850,,'',,'t'),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1A79-F37E-456F-BA2F-6739C530A173}">
  <dimension ref="A1:D7"/>
  <sheetViews>
    <sheetView workbookViewId="0">
      <selection activeCell="D3" sqref="D2:D7"/>
    </sheetView>
  </sheetViews>
  <sheetFormatPr defaultRowHeight="15" x14ac:dyDescent="0.25"/>
  <sheetData>
    <row r="1" spans="1:4" s="2" customFormat="1" x14ac:dyDescent="0.25">
      <c r="A1" s="2" t="s">
        <v>25</v>
      </c>
    </row>
    <row r="2" spans="1:4" x14ac:dyDescent="0.25">
      <c r="A2" t="s">
        <v>51</v>
      </c>
      <c r="D2" t="str">
        <f>_xlfn.CONCAT("('",A2,"'),")</f>
        <v>('Sedan'),</v>
      </c>
    </row>
    <row r="3" spans="1:4" x14ac:dyDescent="0.25">
      <c r="A3" t="s">
        <v>52</v>
      </c>
      <c r="D3" t="str">
        <f t="shared" ref="D3:D7" si="0">_xlfn.CONCAT("('",A3,"'),")</f>
        <v>('Kupé'),</v>
      </c>
    </row>
    <row r="4" spans="1:4" x14ac:dyDescent="0.25">
      <c r="A4" t="s">
        <v>53</v>
      </c>
      <c r="D4" t="str">
        <f t="shared" si="0"/>
        <v>('Pick-up'),</v>
      </c>
    </row>
    <row r="5" spans="1:4" x14ac:dyDescent="0.25">
      <c r="A5" t="s">
        <v>54</v>
      </c>
      <c r="D5" t="str">
        <f t="shared" si="0"/>
        <v>('Dodávka'),</v>
      </c>
    </row>
    <row r="6" spans="1:4" x14ac:dyDescent="0.25">
      <c r="A6" t="s">
        <v>55</v>
      </c>
      <c r="D6" t="str">
        <f t="shared" si="0"/>
        <v>('Combi'),</v>
      </c>
    </row>
    <row r="7" spans="1:4" x14ac:dyDescent="0.25">
      <c r="A7" t="s">
        <v>56</v>
      </c>
      <c r="D7" t="str">
        <f t="shared" si="0"/>
        <v>('SUV'),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2A04-EA90-42D7-BDB6-3BEA0D887434}">
  <dimension ref="A1:B7"/>
  <sheetViews>
    <sheetView workbookViewId="0">
      <selection activeCell="B2" sqref="B2:B7"/>
    </sheetView>
  </sheetViews>
  <sheetFormatPr defaultRowHeight="15" x14ac:dyDescent="0.25"/>
  <sheetData>
    <row r="1" spans="1:2" s="2" customFormat="1" x14ac:dyDescent="0.25">
      <c r="A1" s="2" t="s">
        <v>25</v>
      </c>
    </row>
    <row r="2" spans="1:2" x14ac:dyDescent="0.25">
      <c r="A2" t="s">
        <v>45</v>
      </c>
      <c r="B2" t="str">
        <f>_xlfn.CONCAT("('",A2,"'),")</f>
        <v>('Benzin'),</v>
      </c>
    </row>
    <row r="3" spans="1:2" x14ac:dyDescent="0.25">
      <c r="A3" t="s">
        <v>46</v>
      </c>
      <c r="B3" t="str">
        <f t="shared" ref="B3:B7" si="0">_xlfn.CONCAT("('",A3,"'),")</f>
        <v>('LPG'),</v>
      </c>
    </row>
    <row r="4" spans="1:2" x14ac:dyDescent="0.25">
      <c r="A4" t="s">
        <v>47</v>
      </c>
      <c r="B4" t="str">
        <f t="shared" si="0"/>
        <v>('CNG'),</v>
      </c>
    </row>
    <row r="5" spans="1:2" x14ac:dyDescent="0.25">
      <c r="A5" t="s">
        <v>48</v>
      </c>
      <c r="B5" t="str">
        <f t="shared" si="0"/>
        <v>('Nafta'),</v>
      </c>
    </row>
    <row r="6" spans="1:2" x14ac:dyDescent="0.25">
      <c r="A6" t="s">
        <v>49</v>
      </c>
      <c r="B6" t="str">
        <f t="shared" si="0"/>
        <v>('Elektro'),</v>
      </c>
    </row>
    <row r="7" spans="1:2" x14ac:dyDescent="0.25">
      <c r="A7" t="s">
        <v>50</v>
      </c>
      <c r="B7" t="str">
        <f t="shared" si="0"/>
        <v>('Vodík'),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09FD-8F3B-4C78-889A-B4CAB7321619}">
  <dimension ref="A1:B12"/>
  <sheetViews>
    <sheetView workbookViewId="0">
      <selection activeCell="J21" sqref="J21"/>
    </sheetView>
  </sheetViews>
  <sheetFormatPr defaultRowHeight="15" x14ac:dyDescent="0.25"/>
  <sheetData>
    <row r="1" spans="1:2" s="2" customFormat="1" x14ac:dyDescent="0.25">
      <c r="A1" s="2" t="s">
        <v>25</v>
      </c>
    </row>
    <row r="2" spans="1:2" x14ac:dyDescent="0.25">
      <c r="A2" t="s">
        <v>35</v>
      </c>
      <c r="B2" t="str">
        <f>_xlfn.CONCAT("('",A2,"'),")</f>
        <v>('Mercedes Benz'),</v>
      </c>
    </row>
    <row r="3" spans="1:2" x14ac:dyDescent="0.25">
      <c r="A3" t="s">
        <v>36</v>
      </c>
      <c r="B3" t="str">
        <f t="shared" ref="B3:B12" si="0">_xlfn.CONCAT("('",A3,"'),")</f>
        <v>('Volkswagen'),</v>
      </c>
    </row>
    <row r="4" spans="1:2" x14ac:dyDescent="0.25">
      <c r="A4" t="s">
        <v>37</v>
      </c>
      <c r="B4" t="str">
        <f t="shared" si="0"/>
        <v>('Škoda'),</v>
      </c>
    </row>
    <row r="5" spans="1:2" x14ac:dyDescent="0.25">
      <c r="A5" t="s">
        <v>38</v>
      </c>
      <c r="B5" t="str">
        <f t="shared" si="0"/>
        <v>('Audi'),</v>
      </c>
    </row>
    <row r="6" spans="1:2" x14ac:dyDescent="0.25">
      <c r="A6" t="s">
        <v>39</v>
      </c>
      <c r="B6" t="str">
        <f t="shared" si="0"/>
        <v>('Volvo'),</v>
      </c>
    </row>
    <row r="7" spans="1:2" x14ac:dyDescent="0.25">
      <c r="A7" t="s">
        <v>40</v>
      </c>
      <c r="B7" t="str">
        <f t="shared" si="0"/>
        <v>('Seat'),</v>
      </c>
    </row>
    <row r="8" spans="1:2" x14ac:dyDescent="0.25">
      <c r="A8" t="s">
        <v>41</v>
      </c>
      <c r="B8" t="str">
        <f>_xlfn.CONCAT("('",A8,"'),")</f>
        <v>('Tatra'),</v>
      </c>
    </row>
    <row r="9" spans="1:2" x14ac:dyDescent="0.25">
      <c r="A9" t="s">
        <v>42</v>
      </c>
      <c r="B9" t="str">
        <f t="shared" si="0"/>
        <v>('Jeep'),</v>
      </c>
    </row>
    <row r="10" spans="1:2" x14ac:dyDescent="0.25">
      <c r="A10" t="s">
        <v>43</v>
      </c>
      <c r="B10" t="str">
        <f t="shared" si="0"/>
        <v>('Subaru'),</v>
      </c>
    </row>
    <row r="11" spans="1:2" x14ac:dyDescent="0.25">
      <c r="A11" t="s">
        <v>44</v>
      </c>
      <c r="B11" t="str">
        <f t="shared" si="0"/>
        <v>('Range rover'),</v>
      </c>
    </row>
    <row r="12" spans="1:2" x14ac:dyDescent="0.25">
      <c r="A12" t="s">
        <v>63</v>
      </c>
      <c r="B12" t="str">
        <f t="shared" si="0"/>
        <v>('Smart'),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8438-DCE6-4DCB-BF1E-74CDC9F189C6}">
  <dimension ref="A1:E6"/>
  <sheetViews>
    <sheetView workbookViewId="0">
      <selection activeCell="E2" sqref="E2:E6"/>
    </sheetView>
  </sheetViews>
  <sheetFormatPr defaultRowHeight="15" x14ac:dyDescent="0.25"/>
  <cols>
    <col min="2" max="2" width="18.7109375" customWidth="1"/>
  </cols>
  <sheetData>
    <row r="1" spans="1:5" s="2" customFormat="1" x14ac:dyDescent="0.25">
      <c r="A1" s="2" t="s">
        <v>10</v>
      </c>
      <c r="B1" s="2" t="s">
        <v>11</v>
      </c>
      <c r="C1" s="2" t="s">
        <v>12</v>
      </c>
    </row>
    <row r="2" spans="1:5" x14ac:dyDescent="0.25">
      <c r="A2" t="s">
        <v>97</v>
      </c>
      <c r="B2" s="5" t="s">
        <v>102</v>
      </c>
      <c r="C2">
        <v>52</v>
      </c>
      <c r="E2" t="str">
        <f>_xlfn.CONCAT( "('", A2,  "','",  B2,  "',", C2, "),")</f>
        <v>('Polenterova 1','ontolonto@mail.com',52),</v>
      </c>
    </row>
    <row r="3" spans="1:5" x14ac:dyDescent="0.25">
      <c r="A3" t="s">
        <v>98</v>
      </c>
      <c r="B3" s="5" t="s">
        <v>103</v>
      </c>
      <c r="C3">
        <v>32</v>
      </c>
      <c r="E3" t="str">
        <f>_xlfn.CONCAT( "('", A3,  "','",  B3,  "',", C3, "),")</f>
        <v>('Pasteriankového 26','hombess@seznam.cz',32),</v>
      </c>
    </row>
    <row r="4" spans="1:5" x14ac:dyDescent="0.25">
      <c r="A4" t="s">
        <v>99</v>
      </c>
      <c r="B4" s="5" t="s">
        <v>104</v>
      </c>
      <c r="C4">
        <v>58</v>
      </c>
      <c r="E4" t="str">
        <f>_xlfn.CONCAT( "('", A4,  "','",  B4,  "',", C4, "),")</f>
        <v>('Lazeňská 54','tripulkysmrti@seznam.cz',58),</v>
      </c>
    </row>
    <row r="5" spans="1:5" x14ac:dyDescent="0.25">
      <c r="A5" t="s">
        <v>100</v>
      </c>
      <c r="B5" s="5" t="s">
        <v>105</v>
      </c>
      <c r="C5">
        <v>98</v>
      </c>
      <c r="E5" t="str">
        <f>_xlfn.CONCAT( "('", A5,  "','",  B5,  "',", C5, "),")</f>
        <v>('Nad lažýrském 98','podhladinku@mail.com',98),</v>
      </c>
    </row>
    <row r="6" spans="1:5" x14ac:dyDescent="0.25">
      <c r="A6" t="s">
        <v>101</v>
      </c>
      <c r="B6" s="5" t="s">
        <v>106</v>
      </c>
      <c r="C6">
        <v>101</v>
      </c>
      <c r="E6" t="str">
        <f>_xlfn.CONCAT( "('", A6,  "','",  B6,  "',", C6, "),")</f>
        <v>('Nuodrenova 21','tomu@mail.com',101),</v>
      </c>
    </row>
  </sheetData>
  <hyperlinks>
    <hyperlink ref="B2" r:id="rId1" xr:uid="{1AC138A0-D20C-44BE-A9C6-34DA2A1C6AAD}"/>
    <hyperlink ref="B3" r:id="rId2" xr:uid="{5D63B55F-71F4-4021-B30E-2E7EBF3F86E6}"/>
    <hyperlink ref="B4" r:id="rId3" xr:uid="{FD54F05B-B3D7-4854-9098-514C27AC033A}"/>
    <hyperlink ref="B5" r:id="rId4" xr:uid="{0B368C1B-D43C-4B53-8600-B28C44AD11DF}"/>
    <hyperlink ref="B6" r:id="rId5" xr:uid="{91089750-5638-436E-9CA8-DCFA117BF3D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860A-57DE-4CC8-9379-0D97B9854339}">
  <dimension ref="A1:E13"/>
  <sheetViews>
    <sheetView workbookViewId="0">
      <selection sqref="A1:C1"/>
    </sheetView>
  </sheetViews>
  <sheetFormatPr defaultRowHeight="15" x14ac:dyDescent="0.25"/>
  <cols>
    <col min="1" max="1" width="13" customWidth="1"/>
  </cols>
  <sheetData>
    <row r="1" spans="1:5" s="2" customFormat="1" x14ac:dyDescent="0.25">
      <c r="A1" s="2" t="s">
        <v>8</v>
      </c>
      <c r="B1" s="2" t="s">
        <v>26</v>
      </c>
      <c r="C1" s="2" t="s">
        <v>27</v>
      </c>
      <c r="D1" s="2" t="s">
        <v>9</v>
      </c>
    </row>
    <row r="2" spans="1:5" x14ac:dyDescent="0.25">
      <c r="A2">
        <v>1</v>
      </c>
      <c r="B2">
        <v>1</v>
      </c>
      <c r="C2">
        <v>15360</v>
      </c>
      <c r="E2" t="str">
        <f>_xlfn.CONCAT("(",A2,",",B2,",",C2,"),")</f>
        <v>(1,1,15360),</v>
      </c>
    </row>
    <row r="3" spans="1:5" x14ac:dyDescent="0.25">
      <c r="A3">
        <v>2</v>
      </c>
      <c r="B3">
        <v>1</v>
      </c>
      <c r="C3">
        <v>850</v>
      </c>
      <c r="E3" t="str">
        <f t="shared" ref="E3:E13" si="0">_xlfn.CONCAT("(",A3,",",B3,",",C3,"),")</f>
        <v>(2,1,850),</v>
      </c>
    </row>
    <row r="4" spans="1:5" x14ac:dyDescent="0.25">
      <c r="A4">
        <v>3</v>
      </c>
      <c r="B4">
        <v>2</v>
      </c>
      <c r="C4">
        <v>8060</v>
      </c>
      <c r="E4" t="str">
        <f t="shared" si="0"/>
        <v>(3,2,8060),</v>
      </c>
    </row>
    <row r="5" spans="1:5" x14ac:dyDescent="0.25">
      <c r="A5">
        <v>4</v>
      </c>
      <c r="B5">
        <v>6</v>
      </c>
      <c r="C5">
        <v>21240</v>
      </c>
      <c r="E5" t="str">
        <f t="shared" si="0"/>
        <v>(4,6,21240),</v>
      </c>
    </row>
    <row r="6" spans="1:5" x14ac:dyDescent="0.25">
      <c r="A6">
        <v>5</v>
      </c>
      <c r="B6">
        <v>4</v>
      </c>
      <c r="C6">
        <v>11200</v>
      </c>
      <c r="E6" t="str">
        <f t="shared" si="0"/>
        <v>(5,4,11200),</v>
      </c>
    </row>
    <row r="7" spans="1:5" x14ac:dyDescent="0.25">
      <c r="A7">
        <v>6</v>
      </c>
      <c r="B7">
        <v>4</v>
      </c>
      <c r="C7">
        <v>650</v>
      </c>
      <c r="E7" t="str">
        <f t="shared" si="0"/>
        <v>(6,4,650),</v>
      </c>
    </row>
    <row r="8" spans="1:5" x14ac:dyDescent="0.25">
      <c r="A8">
        <v>7</v>
      </c>
      <c r="B8">
        <v>1</v>
      </c>
      <c r="C8">
        <v>770</v>
      </c>
      <c r="E8" t="str">
        <f t="shared" si="0"/>
        <v>(7,1,770),</v>
      </c>
    </row>
    <row r="9" spans="1:5" x14ac:dyDescent="0.25">
      <c r="A9">
        <v>8</v>
      </c>
      <c r="B9">
        <v>3</v>
      </c>
      <c r="C9">
        <v>5030</v>
      </c>
      <c r="E9" t="str">
        <f t="shared" si="0"/>
        <v>(8,3,5030),</v>
      </c>
    </row>
    <row r="10" spans="1:5" x14ac:dyDescent="0.25">
      <c r="A10">
        <v>9</v>
      </c>
      <c r="B10">
        <v>6</v>
      </c>
      <c r="C10">
        <v>4560</v>
      </c>
      <c r="E10" t="str">
        <f t="shared" si="0"/>
        <v>(9,6,4560),</v>
      </c>
    </row>
    <row r="11" spans="1:5" x14ac:dyDescent="0.25">
      <c r="A11">
        <v>10</v>
      </c>
      <c r="B11">
        <v>2</v>
      </c>
      <c r="C11">
        <v>1120</v>
      </c>
      <c r="E11" t="str">
        <f t="shared" si="0"/>
        <v>(10,2,1120),</v>
      </c>
    </row>
    <row r="12" spans="1:5" x14ac:dyDescent="0.25">
      <c r="A12">
        <v>11</v>
      </c>
      <c r="B12">
        <v>2</v>
      </c>
      <c r="C12">
        <v>9800</v>
      </c>
      <c r="E12" t="str">
        <f t="shared" si="0"/>
        <v>(11,2,9800),</v>
      </c>
    </row>
    <row r="13" spans="1:5" x14ac:dyDescent="0.25">
      <c r="A13">
        <v>12</v>
      </c>
      <c r="B13">
        <v>6</v>
      </c>
      <c r="C13">
        <v>14500</v>
      </c>
      <c r="E13" t="str">
        <f t="shared" si="0"/>
        <v>(12,6,14500),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0FE4-2499-41B7-814D-FC86C9D19DB1}">
  <dimension ref="A1:M7"/>
  <sheetViews>
    <sheetView workbookViewId="0">
      <selection activeCell="H2" sqref="H2:H7"/>
    </sheetView>
  </sheetViews>
  <sheetFormatPr defaultRowHeight="15" x14ac:dyDescent="0.25"/>
  <cols>
    <col min="2" max="2" width="18.42578125" customWidth="1"/>
    <col min="8" max="8" width="75.5703125" customWidth="1"/>
  </cols>
  <sheetData>
    <row r="1" spans="1:13" s="2" customFormat="1" x14ac:dyDescent="0.25">
      <c r="A1" s="2" t="s">
        <v>6</v>
      </c>
      <c r="B1" s="2" t="s">
        <v>28</v>
      </c>
      <c r="C1" s="2" t="s">
        <v>10</v>
      </c>
      <c r="D1" s="2" t="s">
        <v>11</v>
      </c>
      <c r="E1" s="2" t="s">
        <v>29</v>
      </c>
    </row>
    <row r="2" spans="1:13" x14ac:dyDescent="0.25">
      <c r="A2">
        <v>30689</v>
      </c>
      <c r="B2" s="7">
        <v>980209214</v>
      </c>
      <c r="C2" t="s">
        <v>80</v>
      </c>
      <c r="D2" s="5" t="s">
        <v>86</v>
      </c>
      <c r="E2" t="s">
        <v>92</v>
      </c>
    </row>
    <row r="3" spans="1:13" x14ac:dyDescent="0.25">
      <c r="A3">
        <v>31065</v>
      </c>
      <c r="B3">
        <v>910511336</v>
      </c>
      <c r="C3" t="s">
        <v>81</v>
      </c>
      <c r="D3" s="5" t="s">
        <v>89</v>
      </c>
      <c r="E3" t="s">
        <v>92</v>
      </c>
      <c r="H3" t="str">
        <f>_xlfn.CONCAT( "(",A3,",'", B3,"','",C3,"'",",'",D3,"'",",'",E3,"'", "),")</f>
        <v>(31065,'910511336','U potoka 17','Grower28@seznam.cz','Mechanik'),</v>
      </c>
      <c r="M3" t="s">
        <v>136</v>
      </c>
    </row>
    <row r="4" spans="1:13" x14ac:dyDescent="0.25">
      <c r="A4">
        <v>28640</v>
      </c>
      <c r="B4">
        <v>881112652</v>
      </c>
      <c r="C4" t="s">
        <v>82</v>
      </c>
      <c r="D4" s="5" t="s">
        <v>87</v>
      </c>
      <c r="E4" t="s">
        <v>93</v>
      </c>
      <c r="H4" t="str">
        <f>_xlfn.CONCAT( "(",A4,",'", B4,"','",C4,"'",",'",D4,"'",",'",E4,"'", "),")</f>
        <v>(28640,'881112652','Londýnská 11','honzadron101@gmail.com','Lakýrník'),</v>
      </c>
    </row>
    <row r="5" spans="1:13" x14ac:dyDescent="0.25">
      <c r="A5">
        <v>40501</v>
      </c>
      <c r="B5">
        <v>960330502</v>
      </c>
      <c r="C5" t="s">
        <v>83</v>
      </c>
      <c r="D5" s="5" t="s">
        <v>88</v>
      </c>
      <c r="E5" t="s">
        <v>94</v>
      </c>
      <c r="H5" t="str">
        <f>_xlfn.CONCAT( "(",A5,",'", B5,"','",C5,"'",",'",D5,"'",",'",E5,"'", "),")</f>
        <v>(40501,'960330502','38 Novohradská','pepadron101@gmail.com','Klepíř'),</v>
      </c>
    </row>
    <row r="6" spans="1:13" x14ac:dyDescent="0.25">
      <c r="A6">
        <v>45330</v>
      </c>
      <c r="B6">
        <v>880202651</v>
      </c>
      <c r="C6" t="s">
        <v>84</v>
      </c>
      <c r="D6" s="5" t="s">
        <v>90</v>
      </c>
      <c r="E6" t="s">
        <v>95</v>
      </c>
      <c r="H6" t="str">
        <f>_xlfn.CONCAT( "(",A6,",'", B6,"','",C6,"'",",'",D6,"'",",'",E6,"'", "),")</f>
        <v>(45330,'880202651','Nový háj 8','tomtom@seznam.cz','Učetní'),</v>
      </c>
    </row>
    <row r="7" spans="1:13" x14ac:dyDescent="0.25">
      <c r="A7">
        <v>38645</v>
      </c>
      <c r="B7">
        <v>781224666</v>
      </c>
      <c r="C7" t="s">
        <v>85</v>
      </c>
      <c r="D7" s="5" t="s">
        <v>91</v>
      </c>
      <c r="E7" t="s">
        <v>96</v>
      </c>
      <c r="H7" t="str">
        <f>_xlfn.CONCAT( "(",A7,",'", B7,"','",C7,"'",",'",D7,"'",",'",E7,"'", "),")</f>
        <v>(38645,'781224666','Helovského 98','maxjotendava@mail.co','Elektromechanik'),</v>
      </c>
    </row>
  </sheetData>
  <hyperlinks>
    <hyperlink ref="D2" r:id="rId1" xr:uid="{5F69E7DD-D1CA-47A9-9D4C-114336E5DCB2}"/>
    <hyperlink ref="D4" r:id="rId2" xr:uid="{9B362A99-622D-4458-B8B9-1DB47661D32A}"/>
    <hyperlink ref="D5" r:id="rId3" xr:uid="{D7A2F5A8-CA33-40EF-932E-7F43A5640DB7}"/>
    <hyperlink ref="D3" r:id="rId4" xr:uid="{BB42EECD-3D53-4C00-8206-D8F56677CAC7}"/>
    <hyperlink ref="D6" r:id="rId5" xr:uid="{0A6ED6A5-9163-4AD2-9743-63BC9F68E18D}"/>
    <hyperlink ref="D7" r:id="rId6" xr:uid="{BFD456E2-A240-49FA-83F4-BFDC31E6333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5EA9-3291-41A9-A723-101D20B88637}">
  <dimension ref="A1:D9"/>
  <sheetViews>
    <sheetView workbookViewId="0">
      <selection activeCell="D2" sqref="D2"/>
    </sheetView>
  </sheetViews>
  <sheetFormatPr defaultRowHeight="15" x14ac:dyDescent="0.25"/>
  <sheetData>
    <row r="1" spans="1:4" s="2" customFormat="1" x14ac:dyDescent="0.25">
      <c r="A1" s="2" t="s">
        <v>30</v>
      </c>
      <c r="B1" s="2" t="s">
        <v>31</v>
      </c>
    </row>
    <row r="2" spans="1:4" x14ac:dyDescent="0.25">
      <c r="A2">
        <v>1</v>
      </c>
      <c r="B2">
        <v>2</v>
      </c>
      <c r="D2" t="str">
        <f>_xlfn.CONCAT( "(",A2,",",B2,"),"  )</f>
        <v>(1,2),</v>
      </c>
    </row>
    <row r="3" spans="1:4" x14ac:dyDescent="0.25">
      <c r="A3">
        <v>2</v>
      </c>
      <c r="B3">
        <v>2</v>
      </c>
      <c r="D3" t="str">
        <f t="shared" ref="D3:D9" si="0">_xlfn.CONCAT( "(",A3,",",B3,"),"  )</f>
        <v>(2,2),</v>
      </c>
    </row>
    <row r="4" spans="1:4" x14ac:dyDescent="0.25">
      <c r="A4">
        <v>3</v>
      </c>
      <c r="B4">
        <v>3</v>
      </c>
      <c r="D4" t="str">
        <f t="shared" si="0"/>
        <v>(3,3),</v>
      </c>
    </row>
    <row r="5" spans="1:4" x14ac:dyDescent="0.25">
      <c r="A5">
        <v>4</v>
      </c>
      <c r="B5">
        <v>2</v>
      </c>
      <c r="D5" t="str">
        <f t="shared" si="0"/>
        <v>(4,2),</v>
      </c>
    </row>
    <row r="6" spans="1:4" x14ac:dyDescent="0.25">
      <c r="A6">
        <v>5</v>
      </c>
      <c r="B6">
        <v>3</v>
      </c>
      <c r="D6" t="str">
        <f t="shared" si="0"/>
        <v>(5,3),</v>
      </c>
    </row>
    <row r="7" spans="1:4" x14ac:dyDescent="0.25">
      <c r="A7">
        <v>6</v>
      </c>
      <c r="B7">
        <v>2</v>
      </c>
      <c r="D7" t="str">
        <f t="shared" si="0"/>
        <v>(6,2),</v>
      </c>
    </row>
    <row r="8" spans="1:4" x14ac:dyDescent="0.25">
      <c r="A8">
        <v>7</v>
      </c>
      <c r="B8">
        <v>2</v>
      </c>
      <c r="D8" t="str">
        <f t="shared" si="0"/>
        <v>(7,2),</v>
      </c>
    </row>
    <row r="9" spans="1:4" x14ac:dyDescent="0.25">
      <c r="A9">
        <v>8</v>
      </c>
      <c r="B9">
        <v>3</v>
      </c>
      <c r="D9" t="str">
        <f t="shared" si="0"/>
        <v>(8,3),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propujcka</vt:lpstr>
      <vt:lpstr>auto</vt:lpstr>
      <vt:lpstr>typKaroserie</vt:lpstr>
      <vt:lpstr>typPohonu</vt:lpstr>
      <vt:lpstr>znacka</vt:lpstr>
      <vt:lpstr>klient</vt:lpstr>
      <vt:lpstr>servisAuta</vt:lpstr>
      <vt:lpstr>zamestnanec</vt:lpstr>
      <vt:lpstr>sluzbaPropujcky</vt:lpstr>
      <vt:lpstr>sluzba</vt:lpstr>
      <vt:lpstr>zavadyAuta</vt:lpstr>
      <vt:lpstr>zavady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2021-11-11T11:18:48Z</dcterms:modified>
</cp:coreProperties>
</file>