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18\92\"/>
    </mc:Choice>
  </mc:AlternateContent>
  <bookViews>
    <workbookView xWindow="0" yWindow="0" windowWidth="25200" windowHeight="11850" activeTab="5"/>
  </bookViews>
  <sheets>
    <sheet name="Arkusz1" sheetId="1" r:id="rId1"/>
    <sheet name="odp1" sheetId="2" r:id="rId2"/>
    <sheet name="odp2" sheetId="3" r:id="rId3"/>
    <sheet name="odp3" sheetId="4" r:id="rId4"/>
    <sheet name="odp4" sheetId="5" r:id="rId5"/>
    <sheet name="odp5" sheetId="6" r:id="rId6"/>
  </sheets>
  <definedNames>
    <definedName name="_xlnm._FilterDatabase" localSheetId="0" hidden="1">Arkusz1!$A$1:$L$139</definedName>
    <definedName name="_xlnm._FilterDatabase" localSheetId="3" hidden="1">'odp3'!$A$1:$M$139</definedName>
    <definedName name="_xlnm._FilterDatabase" localSheetId="4" hidden="1">'odp4'!$A$1:$K$139</definedName>
    <definedName name="_xlnm._FilterDatabase" localSheetId="5" hidden="1">'odp5'!$A$1:$K$140</definedName>
    <definedName name="dane_medale" localSheetId="0">Arkusz1!$A$1:$J$139</definedName>
    <definedName name="dane_medale" localSheetId="2">'odp2'!$A$1:$J$139</definedName>
    <definedName name="dane_medale" localSheetId="3">'odp3'!$A$1:$J$139</definedName>
    <definedName name="dane_medale" localSheetId="4">'odp4'!$A$1:$J$139</definedName>
    <definedName name="dane_medale" localSheetId="5">'odp5'!$A$1:$J$140</definedName>
  </definedName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6" l="1"/>
  <c r="O100" i="6"/>
  <c r="B142" i="6"/>
  <c r="B141" i="6"/>
  <c r="B136" i="6"/>
  <c r="K2" i="6"/>
  <c r="K28" i="6"/>
  <c r="K59" i="6"/>
  <c r="K29" i="6"/>
  <c r="K60" i="6"/>
  <c r="K55" i="6"/>
  <c r="K137" i="6"/>
  <c r="K61" i="6"/>
  <c r="K41" i="6"/>
  <c r="K62" i="6"/>
  <c r="K42" i="6"/>
  <c r="K93" i="6"/>
  <c r="K43" i="6"/>
  <c r="K94" i="6"/>
  <c r="K63" i="6"/>
  <c r="K30" i="6"/>
  <c r="K95" i="6"/>
  <c r="K3" i="6"/>
  <c r="K31" i="6"/>
  <c r="K64" i="6"/>
  <c r="K96" i="6"/>
  <c r="K97" i="6"/>
  <c r="K98" i="6"/>
  <c r="K99" i="6"/>
  <c r="K100" i="6"/>
  <c r="K101" i="6"/>
  <c r="K44" i="6"/>
  <c r="K4" i="6"/>
  <c r="K5" i="6"/>
  <c r="K32" i="6"/>
  <c r="K6" i="6"/>
  <c r="K102" i="6"/>
  <c r="K7" i="6"/>
  <c r="K65" i="6"/>
  <c r="K103" i="6"/>
  <c r="K104" i="6"/>
  <c r="K8" i="6"/>
  <c r="K9" i="6"/>
  <c r="K105" i="6"/>
  <c r="K66" i="6"/>
  <c r="K33" i="6"/>
  <c r="K45" i="6"/>
  <c r="K106" i="6"/>
  <c r="K107" i="6"/>
  <c r="K67" i="6"/>
  <c r="K68" i="6"/>
  <c r="K69" i="6"/>
  <c r="K70" i="6"/>
  <c r="K71" i="6"/>
  <c r="K108" i="6"/>
  <c r="K109" i="6"/>
  <c r="K72" i="6"/>
  <c r="K46" i="6"/>
  <c r="K73" i="6"/>
  <c r="K110" i="6"/>
  <c r="K10" i="6"/>
  <c r="K47" i="6"/>
  <c r="K74" i="6"/>
  <c r="K75" i="6"/>
  <c r="K11" i="6"/>
  <c r="K76" i="6"/>
  <c r="K34" i="6"/>
  <c r="K77" i="6"/>
  <c r="K78" i="6"/>
  <c r="K48" i="6"/>
  <c r="K49" i="6"/>
  <c r="K79" i="6"/>
  <c r="K80" i="6"/>
  <c r="K138" i="6"/>
  <c r="K111" i="6"/>
  <c r="K139" i="6"/>
  <c r="K112" i="6"/>
  <c r="K113" i="6"/>
  <c r="K81" i="6"/>
  <c r="K12" i="6"/>
  <c r="K13" i="6"/>
  <c r="K50" i="6"/>
  <c r="K114" i="6"/>
  <c r="K82" i="6"/>
  <c r="K14" i="6"/>
  <c r="K15" i="6"/>
  <c r="K115" i="6"/>
  <c r="K116" i="6"/>
  <c r="K117" i="6"/>
  <c r="K118" i="6"/>
  <c r="K16" i="6"/>
  <c r="K17" i="6"/>
  <c r="K140" i="6"/>
  <c r="K56" i="6"/>
  <c r="K83" i="6"/>
  <c r="K35" i="6"/>
  <c r="K36" i="6"/>
  <c r="K37" i="6"/>
  <c r="K119" i="6"/>
  <c r="K51" i="6"/>
  <c r="K120" i="6"/>
  <c r="K18" i="6"/>
  <c r="K121" i="6"/>
  <c r="K122" i="6"/>
  <c r="K123" i="6"/>
  <c r="K19" i="6"/>
  <c r="K124" i="6"/>
  <c r="K125" i="6"/>
  <c r="K84" i="6"/>
  <c r="K126" i="6"/>
  <c r="K127" i="6"/>
  <c r="K85" i="6"/>
  <c r="K52" i="6"/>
  <c r="K20" i="6"/>
  <c r="K38" i="6"/>
  <c r="K86" i="6"/>
  <c r="K128" i="6"/>
  <c r="K129" i="6"/>
  <c r="K87" i="6"/>
  <c r="K88" i="6"/>
  <c r="K21" i="6"/>
  <c r="K22" i="6"/>
  <c r="K57" i="6"/>
  <c r="K53" i="6"/>
  <c r="K23" i="6"/>
  <c r="K89" i="6"/>
  <c r="K24" i="6"/>
  <c r="K130" i="6"/>
  <c r="K39" i="6"/>
  <c r="K90" i="6"/>
  <c r="K40" i="6"/>
  <c r="K131" i="6"/>
  <c r="K132" i="6"/>
  <c r="K91" i="6"/>
  <c r="K133" i="6"/>
  <c r="K134" i="6"/>
  <c r="K25" i="6"/>
  <c r="K54" i="6"/>
  <c r="K26" i="6"/>
  <c r="K27" i="6"/>
  <c r="K92" i="6"/>
  <c r="K135" i="6"/>
  <c r="K58" i="6"/>
  <c r="K70" i="5"/>
  <c r="K116" i="5"/>
  <c r="K99" i="5"/>
  <c r="K42" i="5"/>
  <c r="K72" i="5"/>
  <c r="K13" i="5"/>
  <c r="K20" i="5"/>
  <c r="K56" i="5"/>
  <c r="K73" i="5"/>
  <c r="K117" i="5"/>
  <c r="K118" i="5"/>
  <c r="K29" i="5"/>
  <c r="K119" i="5"/>
  <c r="K38" i="5"/>
  <c r="K120" i="5"/>
  <c r="K35" i="5"/>
  <c r="K25" i="5"/>
  <c r="K121" i="5"/>
  <c r="K71" i="5"/>
  <c r="K9" i="5"/>
  <c r="K51" i="5"/>
  <c r="K122" i="5"/>
  <c r="K123" i="5"/>
  <c r="K28" i="5"/>
  <c r="K43" i="5"/>
  <c r="K27" i="5"/>
  <c r="K87" i="5"/>
  <c r="K124" i="5"/>
  <c r="K57" i="5"/>
  <c r="K106" i="5"/>
  <c r="K125" i="5"/>
  <c r="K50" i="5"/>
  <c r="K49" i="5"/>
  <c r="K78" i="5"/>
  <c r="K15" i="5"/>
  <c r="K6" i="5"/>
  <c r="K126" i="5"/>
  <c r="K90" i="5"/>
  <c r="K34" i="5"/>
  <c r="K60" i="5"/>
  <c r="K127" i="5"/>
  <c r="K107" i="5"/>
  <c r="K32" i="5"/>
  <c r="K18" i="5"/>
  <c r="K100" i="5"/>
  <c r="K58" i="5"/>
  <c r="K55" i="5"/>
  <c r="K128" i="5"/>
  <c r="K46" i="5"/>
  <c r="K54" i="5"/>
  <c r="K91" i="5"/>
  <c r="K83" i="5"/>
  <c r="K44" i="5"/>
  <c r="K17" i="5"/>
  <c r="K37" i="5"/>
  <c r="K89" i="5"/>
  <c r="K16" i="5"/>
  <c r="K92" i="5"/>
  <c r="K47" i="5"/>
  <c r="K40" i="5"/>
  <c r="K101" i="5"/>
  <c r="K68" i="5"/>
  <c r="K22" i="5"/>
  <c r="K48" i="5"/>
  <c r="K93" i="5"/>
  <c r="K26" i="5"/>
  <c r="K108" i="5"/>
  <c r="K94" i="5"/>
  <c r="K79" i="5"/>
  <c r="K66" i="5"/>
  <c r="K95" i="5"/>
  <c r="K59" i="5"/>
  <c r="K129" i="5"/>
  <c r="K88" i="5"/>
  <c r="K65" i="5"/>
  <c r="K130" i="5"/>
  <c r="K45" i="5"/>
  <c r="K84" i="5"/>
  <c r="K61" i="5"/>
  <c r="K109" i="5"/>
  <c r="K96" i="5"/>
  <c r="K5" i="5"/>
  <c r="K24" i="5"/>
  <c r="K30" i="5"/>
  <c r="K11" i="5"/>
  <c r="K131" i="5"/>
  <c r="K63" i="5"/>
  <c r="K14" i="5"/>
  <c r="K36" i="5"/>
  <c r="K75" i="5"/>
  <c r="K102" i="5"/>
  <c r="K132" i="5"/>
  <c r="K97" i="5"/>
  <c r="K23" i="5"/>
  <c r="K80" i="5"/>
  <c r="K64" i="5"/>
  <c r="K41" i="5"/>
  <c r="K10" i="5"/>
  <c r="K81" i="5"/>
  <c r="K21" i="5"/>
  <c r="K133" i="5"/>
  <c r="K85" i="5"/>
  <c r="K110" i="5"/>
  <c r="K98" i="5"/>
  <c r="K53" i="5"/>
  <c r="K52" i="5"/>
  <c r="K111" i="5"/>
  <c r="K2" i="5"/>
  <c r="K134" i="5"/>
  <c r="K112" i="5"/>
  <c r="K103" i="5"/>
  <c r="K19" i="5"/>
  <c r="K8" i="5"/>
  <c r="K104" i="5"/>
  <c r="K62" i="5"/>
  <c r="K113" i="5"/>
  <c r="K135" i="5"/>
  <c r="K136" i="5"/>
  <c r="K69" i="5"/>
  <c r="K76" i="5"/>
  <c r="K39" i="5"/>
  <c r="K86" i="5"/>
  <c r="K33" i="5"/>
  <c r="K77" i="5"/>
  <c r="K67" i="5"/>
  <c r="K74" i="5"/>
  <c r="K12" i="5"/>
  <c r="K4" i="5"/>
  <c r="K114" i="5"/>
  <c r="K7" i="5"/>
  <c r="K31" i="5"/>
  <c r="K137" i="5"/>
  <c r="K138" i="5"/>
  <c r="K115" i="5"/>
  <c r="K82" i="5"/>
  <c r="K139" i="5"/>
  <c r="K3" i="5"/>
  <c r="K105" i="5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K3" i="4"/>
  <c r="M3" i="4" s="1"/>
  <c r="L3" i="4"/>
  <c r="K4" i="4"/>
  <c r="L4" i="4"/>
  <c r="M4" i="4" s="1"/>
  <c r="K5" i="4"/>
  <c r="M5" i="4" s="1"/>
  <c r="L5" i="4"/>
  <c r="K6" i="4"/>
  <c r="L6" i="4"/>
  <c r="K7" i="4"/>
  <c r="M7" i="4" s="1"/>
  <c r="L7" i="4"/>
  <c r="K8" i="4"/>
  <c r="L8" i="4"/>
  <c r="M8" i="4" s="1"/>
  <c r="K9" i="4"/>
  <c r="M9" i="4" s="1"/>
  <c r="L9" i="4"/>
  <c r="K10" i="4"/>
  <c r="L10" i="4"/>
  <c r="K11" i="4"/>
  <c r="M11" i="4" s="1"/>
  <c r="L11" i="4"/>
  <c r="K12" i="4"/>
  <c r="L12" i="4"/>
  <c r="M12" i="4" s="1"/>
  <c r="K13" i="4"/>
  <c r="M13" i="4" s="1"/>
  <c r="L13" i="4"/>
  <c r="K14" i="4"/>
  <c r="L14" i="4"/>
  <c r="K15" i="4"/>
  <c r="M15" i="4" s="1"/>
  <c r="L15" i="4"/>
  <c r="K16" i="4"/>
  <c r="L16" i="4"/>
  <c r="M16" i="4" s="1"/>
  <c r="K17" i="4"/>
  <c r="M17" i="4" s="1"/>
  <c r="L17" i="4"/>
  <c r="K18" i="4"/>
  <c r="L18" i="4"/>
  <c r="K19" i="4"/>
  <c r="M19" i="4" s="1"/>
  <c r="L19" i="4"/>
  <c r="K20" i="4"/>
  <c r="L20" i="4"/>
  <c r="M20" i="4" s="1"/>
  <c r="K21" i="4"/>
  <c r="M21" i="4" s="1"/>
  <c r="L21" i="4"/>
  <c r="K22" i="4"/>
  <c r="L22" i="4"/>
  <c r="K23" i="4"/>
  <c r="M23" i="4" s="1"/>
  <c r="L23" i="4"/>
  <c r="K24" i="4"/>
  <c r="L24" i="4"/>
  <c r="M24" i="4" s="1"/>
  <c r="K25" i="4"/>
  <c r="M25" i="4" s="1"/>
  <c r="L25" i="4"/>
  <c r="K26" i="4"/>
  <c r="L26" i="4"/>
  <c r="K27" i="4"/>
  <c r="M27" i="4" s="1"/>
  <c r="L27" i="4"/>
  <c r="K28" i="4"/>
  <c r="L28" i="4"/>
  <c r="M28" i="4" s="1"/>
  <c r="K29" i="4"/>
  <c r="M29" i="4" s="1"/>
  <c r="L29" i="4"/>
  <c r="K30" i="4"/>
  <c r="L30" i="4"/>
  <c r="K31" i="4"/>
  <c r="M31" i="4" s="1"/>
  <c r="L31" i="4"/>
  <c r="K32" i="4"/>
  <c r="L32" i="4"/>
  <c r="M32" i="4" s="1"/>
  <c r="K33" i="4"/>
  <c r="M33" i="4" s="1"/>
  <c r="L33" i="4"/>
  <c r="K34" i="4"/>
  <c r="L34" i="4"/>
  <c r="K35" i="4"/>
  <c r="M35" i="4" s="1"/>
  <c r="L35" i="4"/>
  <c r="K36" i="4"/>
  <c r="L36" i="4"/>
  <c r="M36" i="4" s="1"/>
  <c r="K37" i="4"/>
  <c r="M37" i="4" s="1"/>
  <c r="L37" i="4"/>
  <c r="K38" i="4"/>
  <c r="L38" i="4"/>
  <c r="K39" i="4"/>
  <c r="M39" i="4" s="1"/>
  <c r="L39" i="4"/>
  <c r="K40" i="4"/>
  <c r="L40" i="4"/>
  <c r="M40" i="4" s="1"/>
  <c r="K41" i="4"/>
  <c r="M41" i="4" s="1"/>
  <c r="L41" i="4"/>
  <c r="K42" i="4"/>
  <c r="L42" i="4"/>
  <c r="K43" i="4"/>
  <c r="M43" i="4" s="1"/>
  <c r="L43" i="4"/>
  <c r="K44" i="4"/>
  <c r="L44" i="4"/>
  <c r="M44" i="4" s="1"/>
  <c r="K45" i="4"/>
  <c r="M45" i="4" s="1"/>
  <c r="L45" i="4"/>
  <c r="K46" i="4"/>
  <c r="L46" i="4"/>
  <c r="K47" i="4"/>
  <c r="M47" i="4" s="1"/>
  <c r="L47" i="4"/>
  <c r="K48" i="4"/>
  <c r="L48" i="4"/>
  <c r="M48" i="4" s="1"/>
  <c r="K49" i="4"/>
  <c r="M49" i="4" s="1"/>
  <c r="L49" i="4"/>
  <c r="K50" i="4"/>
  <c r="L50" i="4"/>
  <c r="K51" i="4"/>
  <c r="M51" i="4" s="1"/>
  <c r="L51" i="4"/>
  <c r="K52" i="4"/>
  <c r="L52" i="4"/>
  <c r="M52" i="4" s="1"/>
  <c r="K53" i="4"/>
  <c r="M53" i="4" s="1"/>
  <c r="L53" i="4"/>
  <c r="K54" i="4"/>
  <c r="L54" i="4"/>
  <c r="K55" i="4"/>
  <c r="M55" i="4" s="1"/>
  <c r="L55" i="4"/>
  <c r="K56" i="4"/>
  <c r="L56" i="4"/>
  <c r="M56" i="4" s="1"/>
  <c r="K57" i="4"/>
  <c r="M57" i="4" s="1"/>
  <c r="L57" i="4"/>
  <c r="K58" i="4"/>
  <c r="L58" i="4"/>
  <c r="K59" i="4"/>
  <c r="M59" i="4" s="1"/>
  <c r="L59" i="4"/>
  <c r="K60" i="4"/>
  <c r="L60" i="4"/>
  <c r="M60" i="4" s="1"/>
  <c r="K61" i="4"/>
  <c r="M61" i="4" s="1"/>
  <c r="L61" i="4"/>
  <c r="K62" i="4"/>
  <c r="L62" i="4"/>
  <c r="K63" i="4"/>
  <c r="M63" i="4" s="1"/>
  <c r="L63" i="4"/>
  <c r="K64" i="4"/>
  <c r="L64" i="4"/>
  <c r="M64" i="4" s="1"/>
  <c r="K65" i="4"/>
  <c r="M65" i="4" s="1"/>
  <c r="L65" i="4"/>
  <c r="K66" i="4"/>
  <c r="L66" i="4"/>
  <c r="K67" i="4"/>
  <c r="M67" i="4" s="1"/>
  <c r="L67" i="4"/>
  <c r="K68" i="4"/>
  <c r="L68" i="4"/>
  <c r="M68" i="4" s="1"/>
  <c r="K69" i="4"/>
  <c r="M69" i="4" s="1"/>
  <c r="L69" i="4"/>
  <c r="K70" i="4"/>
  <c r="L70" i="4"/>
  <c r="K71" i="4"/>
  <c r="M71" i="4" s="1"/>
  <c r="L71" i="4"/>
  <c r="K72" i="4"/>
  <c r="L72" i="4"/>
  <c r="M72" i="4" s="1"/>
  <c r="K73" i="4"/>
  <c r="M73" i="4" s="1"/>
  <c r="L73" i="4"/>
  <c r="K74" i="4"/>
  <c r="L74" i="4"/>
  <c r="K75" i="4"/>
  <c r="M75" i="4" s="1"/>
  <c r="L75" i="4"/>
  <c r="K76" i="4"/>
  <c r="L76" i="4"/>
  <c r="M76" i="4" s="1"/>
  <c r="K77" i="4"/>
  <c r="M77" i="4" s="1"/>
  <c r="L77" i="4"/>
  <c r="K78" i="4"/>
  <c r="L78" i="4"/>
  <c r="K79" i="4"/>
  <c r="M79" i="4" s="1"/>
  <c r="L79" i="4"/>
  <c r="K80" i="4"/>
  <c r="L80" i="4"/>
  <c r="M80" i="4" s="1"/>
  <c r="K81" i="4"/>
  <c r="M81" i="4" s="1"/>
  <c r="L81" i="4"/>
  <c r="K82" i="4"/>
  <c r="L82" i="4"/>
  <c r="K83" i="4"/>
  <c r="M83" i="4" s="1"/>
  <c r="L83" i="4"/>
  <c r="K84" i="4"/>
  <c r="L84" i="4"/>
  <c r="M84" i="4" s="1"/>
  <c r="K85" i="4"/>
  <c r="M85" i="4" s="1"/>
  <c r="L85" i="4"/>
  <c r="K86" i="4"/>
  <c r="L86" i="4"/>
  <c r="K87" i="4"/>
  <c r="M87" i="4" s="1"/>
  <c r="L87" i="4"/>
  <c r="K88" i="4"/>
  <c r="L88" i="4"/>
  <c r="M88" i="4" s="1"/>
  <c r="K89" i="4"/>
  <c r="M89" i="4" s="1"/>
  <c r="L89" i="4"/>
  <c r="K90" i="4"/>
  <c r="L90" i="4"/>
  <c r="K91" i="4"/>
  <c r="M91" i="4" s="1"/>
  <c r="L91" i="4"/>
  <c r="K92" i="4"/>
  <c r="L92" i="4"/>
  <c r="M92" i="4" s="1"/>
  <c r="K93" i="4"/>
  <c r="M93" i="4" s="1"/>
  <c r="L93" i="4"/>
  <c r="K94" i="4"/>
  <c r="L94" i="4"/>
  <c r="K95" i="4"/>
  <c r="M95" i="4" s="1"/>
  <c r="L95" i="4"/>
  <c r="K96" i="4"/>
  <c r="L96" i="4"/>
  <c r="M96" i="4" s="1"/>
  <c r="K97" i="4"/>
  <c r="M97" i="4" s="1"/>
  <c r="L97" i="4"/>
  <c r="K98" i="4"/>
  <c r="L98" i="4"/>
  <c r="K99" i="4"/>
  <c r="M99" i="4" s="1"/>
  <c r="L99" i="4"/>
  <c r="K100" i="4"/>
  <c r="L100" i="4"/>
  <c r="M100" i="4" s="1"/>
  <c r="K101" i="4"/>
  <c r="M101" i="4" s="1"/>
  <c r="L101" i="4"/>
  <c r="K102" i="4"/>
  <c r="L102" i="4"/>
  <c r="K103" i="4"/>
  <c r="M103" i="4" s="1"/>
  <c r="L103" i="4"/>
  <c r="K104" i="4"/>
  <c r="L104" i="4"/>
  <c r="M104" i="4" s="1"/>
  <c r="K105" i="4"/>
  <c r="M105" i="4" s="1"/>
  <c r="L105" i="4"/>
  <c r="K106" i="4"/>
  <c r="L106" i="4"/>
  <c r="K107" i="4"/>
  <c r="M107" i="4" s="1"/>
  <c r="L107" i="4"/>
  <c r="K108" i="4"/>
  <c r="L108" i="4"/>
  <c r="M108" i="4" s="1"/>
  <c r="K109" i="4"/>
  <c r="M109" i="4" s="1"/>
  <c r="L109" i="4"/>
  <c r="K110" i="4"/>
  <c r="L110" i="4"/>
  <c r="K111" i="4"/>
  <c r="M111" i="4" s="1"/>
  <c r="L111" i="4"/>
  <c r="K112" i="4"/>
  <c r="L112" i="4"/>
  <c r="M112" i="4" s="1"/>
  <c r="K113" i="4"/>
  <c r="M113" i="4" s="1"/>
  <c r="L113" i="4"/>
  <c r="K114" i="4"/>
  <c r="L114" i="4"/>
  <c r="K115" i="4"/>
  <c r="M115" i="4" s="1"/>
  <c r="L115" i="4"/>
  <c r="K116" i="4"/>
  <c r="L116" i="4"/>
  <c r="M116" i="4" s="1"/>
  <c r="K117" i="4"/>
  <c r="M117" i="4" s="1"/>
  <c r="L117" i="4"/>
  <c r="K118" i="4"/>
  <c r="L118" i="4"/>
  <c r="K119" i="4"/>
  <c r="M119" i="4" s="1"/>
  <c r="L119" i="4"/>
  <c r="K120" i="4"/>
  <c r="L120" i="4"/>
  <c r="M120" i="4" s="1"/>
  <c r="K121" i="4"/>
  <c r="M121" i="4" s="1"/>
  <c r="L121" i="4"/>
  <c r="K122" i="4"/>
  <c r="L122" i="4"/>
  <c r="K123" i="4"/>
  <c r="M123" i="4" s="1"/>
  <c r="L123" i="4"/>
  <c r="K124" i="4"/>
  <c r="L124" i="4"/>
  <c r="M124" i="4" s="1"/>
  <c r="K125" i="4"/>
  <c r="M125" i="4" s="1"/>
  <c r="L125" i="4"/>
  <c r="K126" i="4"/>
  <c r="L126" i="4"/>
  <c r="K127" i="4"/>
  <c r="M127" i="4" s="1"/>
  <c r="L127" i="4"/>
  <c r="K128" i="4"/>
  <c r="L128" i="4"/>
  <c r="M128" i="4" s="1"/>
  <c r="K129" i="4"/>
  <c r="M129" i="4" s="1"/>
  <c r="L129" i="4"/>
  <c r="K130" i="4"/>
  <c r="L130" i="4"/>
  <c r="K131" i="4"/>
  <c r="M131" i="4" s="1"/>
  <c r="L131" i="4"/>
  <c r="K132" i="4"/>
  <c r="L132" i="4"/>
  <c r="M132" i="4" s="1"/>
  <c r="K133" i="4"/>
  <c r="M133" i="4" s="1"/>
  <c r="L133" i="4"/>
  <c r="K134" i="4"/>
  <c r="L134" i="4"/>
  <c r="K135" i="4"/>
  <c r="M135" i="4" s="1"/>
  <c r="L135" i="4"/>
  <c r="K136" i="4"/>
  <c r="L136" i="4"/>
  <c r="M136" i="4" s="1"/>
  <c r="K137" i="4"/>
  <c r="M137" i="4" s="1"/>
  <c r="L137" i="4"/>
  <c r="K138" i="4"/>
  <c r="L138" i="4"/>
  <c r="K139" i="4"/>
  <c r="M139" i="4" s="1"/>
  <c r="L139" i="4"/>
  <c r="L2" i="4"/>
  <c r="K2" i="4"/>
  <c r="M2" i="4" s="1"/>
  <c r="K56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L2" i="1"/>
  <c r="K2" i="1"/>
</calcChain>
</file>

<file path=xl/connections.xml><?xml version="1.0" encoding="utf-8"?>
<connections xmlns="http://schemas.openxmlformats.org/spreadsheetml/2006/main">
  <connection id="1" name="dane_medale" type="6" refreshedVersion="6" background="1" saveData="1">
    <textPr codePage="852" sourceFile="J:\I_19_18\Dom\Zbiór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ne_medale1" type="6" refreshedVersion="6" background="1" saveData="1">
    <textPr codePage="852" sourceFile="J:\I_19_18\Dom\Zbiór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ne_medale2" type="6" refreshedVersion="6" background="1" saveData="1">
    <textPr codePage="852" sourceFile="J:\I_19_18\Dom\Zbiór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ne_medale3" type="6" refreshedVersion="6" background="1" saveData="1">
    <textPr codePage="852" sourceFile="J:\I_19_18\Dom\Zbiór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ne_medale4" type="6" refreshedVersion="6" background="1" saveData="1">
    <textPr codePage="852" sourceFile="J:\I_19_18\Dom\Zbiór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<sst xmlns="http://schemas.openxmlformats.org/spreadsheetml/2006/main" count="1596" uniqueCount="172">
  <si>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</si>
  <si>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</si>
  <si>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</si>
  <si>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</si>
  <si>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</si>
  <si>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</si>
  <si>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</si>
  <si>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</si>
  <si>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</si>
  <si>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</si>
  <si>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</si>
  <si>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</si>
  <si>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</si>
  <si>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</si>
  <si>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</si>
  <si>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</si>
  <si>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</si>
  <si>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</si>
  <si>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</si>
  <si>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</si>
  <si>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</si>
  <si>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</si>
  <si>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</si>
  <si>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</si>
  <si>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</si>
  <si>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</si>
  <si>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</si>
  <si>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</si>
  <si>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</si>
  <si>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</si>
  <si>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</si>
  <si>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</si>
  <si>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</si>
  <si>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</si>
  <si>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</si>
  <si>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</si>
  <si>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</si>
  <si>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</si>
  <si>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</si>
  <si>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</si>
  <si>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</si>
  <si>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</si>
  <si>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</si>
  <si>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</si>
  <si>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</si>
  <si>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</si>
  <si>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</si>
  <si>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</si>
  <si>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</si>
  <si>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</si>
  <si>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</si>
  <si>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</si>
  <si>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</si>
  <si>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</si>
  <si>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</si>
  <si>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</si>
  <si>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</si>
  <si>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</si>
  <si>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</si>
  <si>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</si>
  <si>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</si>
  <si>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</si>
  <si>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</si>
  <si>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</si>
  <si>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</si>
  <si>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</si>
  <si>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</si>
  <si>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</si>
  <si>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</si>
  <si>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</si>
  <si>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</si>
  <si>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</si>
  <si>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</si>
  <si>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</si>
  <si>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</si>
  <si>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</si>
  <si>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</si>
  <si>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</si>
  <si>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</si>
  <si>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</si>
  <si>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</si>
  <si>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</si>
  <si>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</si>
  <si>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</si>
  <si>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</si>
  <si>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</si>
  <si>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</si>
  <si>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</si>
  <si>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</si>
  <si>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</si>
  <si>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</si>
  <si>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</si>
  <si>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</si>
  <si>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</si>
  <si>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</si>
  <si>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</si>
  <si>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</si>
  <si>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</si>
  <si>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</si>
  <si>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</si>
  <si>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</si>
  <si>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</si>
  <si>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</si>
  <si>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</si>
  <si>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</si>
  <si>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</si>
  <si>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</si>
  <si>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</si>
  <si>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</si>
  <si>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</si>
  <si>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</si>
  <si>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</si>
  <si>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</si>
  <si>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</si>
  <si>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</si>
  <si>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</si>
  <si>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</si>
  <si>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</si>
  <si>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</si>
  <si>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</si>
  <si>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</si>
  <si>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</si>
  <si>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</si>
  <si>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</si>
  <si>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</si>
  <si>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</si>
  <si>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</si>
  <si>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</si>
  <si>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</si>
  <si>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</si>
  <si>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</si>
  <si>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</si>
  <si>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</si>
  <si>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</si>
  <si>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</si>
  <si>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</si>
  <si>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</si>
  <si>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</si>
  <si>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</si>
  <si>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</si>
  <si>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</si>
  <si>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</si>
  <si>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</si>
  <si>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</si>
  <si>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</si>
  <si>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</si>
  <si>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</si>
  <si>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</si>
  <si>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</si>
  <si>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</si>
  <si>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</si>
  <si>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Etykiety wierszy</t>
  </si>
  <si>
    <t>(puste)</t>
  </si>
  <si>
    <t>Suma końcowa</t>
  </si>
  <si>
    <t>(Wszystko)</t>
  </si>
  <si>
    <t>(Wiele elementów)</t>
  </si>
  <si>
    <t>Medali letnich</t>
  </si>
  <si>
    <t>Medali zimowych</t>
  </si>
  <si>
    <t>Suma medali zimowych</t>
  </si>
  <si>
    <t>Liczba z Panstwo</t>
  </si>
  <si>
    <t>Punkty letnie</t>
  </si>
  <si>
    <t>Punkty zimowe</t>
  </si>
  <si>
    <t>Medali złotych</t>
  </si>
  <si>
    <t>Medali sr i br</t>
  </si>
  <si>
    <t>Czy 3</t>
  </si>
  <si>
    <t>Medali razem</t>
  </si>
  <si>
    <t>Jaki kraj</t>
  </si>
  <si>
    <t>LETNI Liczba</t>
  </si>
  <si>
    <t>ZIMOWY Liczba</t>
  </si>
  <si>
    <t>Licznik całkowity</t>
  </si>
  <si>
    <t xml:space="preserve">Letnich </t>
  </si>
  <si>
    <t>Zimowych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</si>
</sst>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Punkty za udział w olimpiadach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'odp2'!$S$2</c:f>
              <c:strCache>
                <c:ptCount val="1"/>
                <c:pt idx="0">
                  <c:v>Punkty letnie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'odp2'!$R$3:$R$8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'odp2'!$S$3:$S$8</c:f>
              <c:numCache>
                <c:formatCode>General</c:formatCode>
                <c:ptCount val="6"/>
                <c:pt idx="0">
                  <c:v>26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35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4-4D28-9789-63E78BCCE2FB}"/>
            </c:ext>
          </c:extLst>
        </c:ser>
        <c:ser>
          <c:idx val="1"/>
          <c:order val="1"/>
          <c:tx>
            <c:strRef>
              <c:f>'odp2'!$T$2</c:f>
              <c:strCache>
                <c:ptCount val="1"/>
                <c:pt idx="0">
                  <c:v>Punkty zimowe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'odp2'!$R$3:$R$8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'odp2'!$T$3:$T$8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21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4-4D28-9789-63E78BCC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3104"/>
        <c:axId val="124546432"/>
      </c:barChart>
      <c:catAx>
        <c:axId val="1245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546432"/>
        <c:crosses val="autoZero"/>
        <c:auto val="1"/>
        <c:lblAlgn val="ctr"/>
        <c:lblOffset val="100"/>
        <c:noMultiLvlLbl val="0"/>
      </c:catAx>
      <c:valAx>
        <c:axId val="1245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5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10</xdr:row>
      <xdr:rowOff>142875</xdr:rowOff>
    </xdr:from>
    <xdr:to>
      <xdr:col>23</xdr:col>
      <xdr:colOff>447675</xdr:colOff>
      <xdr:row>25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box 99" refreshedDate="43495.859261921294" createdVersion="6" refreshedVersion="6" minRefreshableVersion="3" recordCount="139">
  <cacheSource type="worksheet">
    <worksheetSource ref="A1:J1048576" sheet="odp2"/>
  </cacheSource>
  <cacheFields count="10">
    <cacheField name="Panstwo" numFmtId="0">
      <sharedItems containsBlank="1"/>
    </cacheField>
    <cacheField name="Kontynent" numFmtId="0">
      <sharedItems containsBlank="1" count="7">
        <s v="Azja"/>
        <s v="Afryka"/>
        <s v="Ameryka Pld."/>
        <s v="Australia i Oc."/>
        <s v="Europa"/>
        <s v="Ameryka Pln."/>
        <m/>
      </sharedItems>
    </cacheField>
    <cacheField name="OL_letnie" numFmtId="0">
      <sharedItems containsString="0" containsBlank="1" containsNumber="1" containsInteger="1" minValue="1" maxValue="27" count="28">
        <n v="13"/>
        <n v="12"/>
        <n v="10"/>
        <n v="23"/>
        <n v="5"/>
        <n v="25"/>
        <n v="26"/>
        <n v="15"/>
        <n v="8"/>
        <n v="11"/>
        <n v="17"/>
        <n v="9"/>
        <n v="21"/>
        <n v="19"/>
        <n v="22"/>
        <n v="6"/>
        <n v="2"/>
        <n v="16"/>
        <n v="7"/>
        <n v="4"/>
        <n v="20"/>
        <n v="24"/>
        <n v="27"/>
        <n v="14"/>
        <n v="18"/>
        <n v="3"/>
        <n v="1"/>
        <m/>
      </sharedItems>
    </cacheField>
    <cacheField name="Zloty" numFmtId="0">
      <sharedItems containsString="0" containsBlank="1" containsNumber="1" containsInteger="1" minValue="0" maxValue="976"/>
    </cacheField>
    <cacheField name="Srebrny" numFmtId="0">
      <sharedItems containsString="0" containsBlank="1" containsNumber="1" containsInteger="1" minValue="0" maxValue="758"/>
    </cacheField>
    <cacheField name="Brazowy" numFmtId="0">
      <sharedItems containsString="0" containsBlank="1" containsNumber="1" containsInteger="1" minValue="0" maxValue="666"/>
    </cacheField>
    <cacheField name="OL_zimowe" numFmtId="0">
      <sharedItems containsString="0" containsBlank="1" containsNumber="1" containsInteger="1" minValue="0" maxValue="22" count="21">
        <n v="0"/>
        <n v="3"/>
        <n v="2"/>
        <n v="18"/>
        <n v="6"/>
        <n v="22"/>
        <n v="5"/>
        <n v="20"/>
        <n v="7"/>
        <n v="19"/>
        <n v="16"/>
        <n v="10"/>
        <n v="13"/>
        <n v="1"/>
        <n v="9"/>
        <n v="4"/>
        <n v="17"/>
        <n v="8"/>
        <n v="11"/>
        <n v="15"/>
        <m/>
      </sharedItems>
    </cacheField>
    <cacheField name="Zloty2" numFmtId="0">
      <sharedItems containsString="0" containsBlank="1" containsNumber="1" containsInteger="1" minValue="0" maxValue="118"/>
    </cacheField>
    <cacheField name="Srebrny2" numFmtId="0">
      <sharedItems containsString="0" containsBlank="1" containsNumber="1" containsInteger="1" minValue="0" maxValue="111"/>
    </cacheField>
    <cacheField name="Brazowy2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Afganistan"/>
    <x v="0"/>
    <x v="0"/>
    <n v="0"/>
    <n v="0"/>
    <n v="2"/>
    <x v="0"/>
    <n v="0"/>
    <n v="0"/>
    <n v="0"/>
  </r>
  <r>
    <s v="Algieria"/>
    <x v="1"/>
    <x v="1"/>
    <n v="5"/>
    <n v="2"/>
    <n v="8"/>
    <x v="1"/>
    <n v="0"/>
    <n v="0"/>
    <n v="0"/>
  </r>
  <r>
    <s v="Antyle Holenderskie"/>
    <x v="2"/>
    <x v="0"/>
    <n v="0"/>
    <n v="1"/>
    <n v="0"/>
    <x v="2"/>
    <n v="0"/>
    <n v="0"/>
    <n v="0"/>
  </r>
  <r>
    <s v="Arabia Saudyjska"/>
    <x v="0"/>
    <x v="2"/>
    <n v="0"/>
    <n v="1"/>
    <n v="2"/>
    <x v="0"/>
    <n v="0"/>
    <n v="0"/>
    <n v="0"/>
  </r>
  <r>
    <s v="Argentyna"/>
    <x v="2"/>
    <x v="3"/>
    <n v="18"/>
    <n v="24"/>
    <n v="28"/>
    <x v="3"/>
    <n v="0"/>
    <n v="0"/>
    <n v="0"/>
  </r>
  <r>
    <s v="Armenia"/>
    <x v="0"/>
    <x v="4"/>
    <n v="1"/>
    <n v="2"/>
    <n v="9"/>
    <x v="4"/>
    <n v="0"/>
    <n v="0"/>
    <n v="0"/>
  </r>
  <r>
    <s v="Australia"/>
    <x v="3"/>
    <x v="5"/>
    <n v="138"/>
    <n v="153"/>
    <n v="177"/>
    <x v="3"/>
    <n v="5"/>
    <n v="3"/>
    <n v="4"/>
  </r>
  <r>
    <s v="Austria"/>
    <x v="4"/>
    <x v="6"/>
    <n v="18"/>
    <n v="33"/>
    <n v="35"/>
    <x v="5"/>
    <n v="59"/>
    <n v="78"/>
    <n v="81"/>
  </r>
  <r>
    <s v="Azerbejdzan"/>
    <x v="0"/>
    <x v="4"/>
    <n v="6"/>
    <n v="5"/>
    <n v="15"/>
    <x v="6"/>
    <n v="0"/>
    <n v="0"/>
    <n v="0"/>
  </r>
  <r>
    <s v="Bahamy"/>
    <x v="5"/>
    <x v="7"/>
    <n v="5"/>
    <n v="2"/>
    <n v="5"/>
    <x v="0"/>
    <n v="0"/>
    <n v="0"/>
    <n v="0"/>
  </r>
  <r>
    <s v="Bahrajn"/>
    <x v="0"/>
    <x v="8"/>
    <n v="0"/>
    <n v="0"/>
    <n v="1"/>
    <x v="0"/>
    <n v="0"/>
    <n v="0"/>
    <n v="0"/>
  </r>
  <r>
    <s v="Barbados"/>
    <x v="5"/>
    <x v="9"/>
    <n v="0"/>
    <n v="0"/>
    <n v="1"/>
    <x v="0"/>
    <n v="0"/>
    <n v="0"/>
    <n v="0"/>
  </r>
  <r>
    <s v="Belgia"/>
    <x v="4"/>
    <x v="5"/>
    <n v="37"/>
    <n v="52"/>
    <n v="53"/>
    <x v="7"/>
    <n v="1"/>
    <n v="1"/>
    <n v="3"/>
  </r>
  <r>
    <s v="Bermudy"/>
    <x v="5"/>
    <x v="10"/>
    <n v="0"/>
    <n v="0"/>
    <n v="1"/>
    <x v="8"/>
    <n v="0"/>
    <n v="0"/>
    <n v="0"/>
  </r>
  <r>
    <s v="Bialorus"/>
    <x v="4"/>
    <x v="4"/>
    <n v="12"/>
    <n v="24"/>
    <n v="40"/>
    <x v="4"/>
    <n v="6"/>
    <n v="4"/>
    <n v="5"/>
  </r>
  <r>
    <s v="Botswana"/>
    <x v="0"/>
    <x v="11"/>
    <n v="0"/>
    <n v="1"/>
    <n v="0"/>
    <x v="0"/>
    <n v="0"/>
    <n v="0"/>
    <n v="0"/>
  </r>
  <r>
    <s v="Brazylia"/>
    <x v="2"/>
    <x v="12"/>
    <n v="23"/>
    <n v="30"/>
    <n v="55"/>
    <x v="8"/>
    <n v="0"/>
    <n v="0"/>
    <n v="0"/>
  </r>
  <r>
    <s v="Bulgaria"/>
    <x v="4"/>
    <x v="13"/>
    <n v="51"/>
    <n v="85"/>
    <n v="78"/>
    <x v="9"/>
    <n v="1"/>
    <n v="2"/>
    <n v="3"/>
  </r>
  <r>
    <s v="Burundi"/>
    <x v="1"/>
    <x v="4"/>
    <n v="1"/>
    <n v="0"/>
    <n v="0"/>
    <x v="0"/>
    <n v="0"/>
    <n v="0"/>
    <n v="0"/>
  </r>
  <r>
    <s v="Chile"/>
    <x v="2"/>
    <x v="14"/>
    <n v="2"/>
    <n v="7"/>
    <n v="4"/>
    <x v="10"/>
    <n v="0"/>
    <n v="0"/>
    <n v="0"/>
  </r>
  <r>
    <s v="Chiny"/>
    <x v="0"/>
    <x v="11"/>
    <n v="201"/>
    <n v="144"/>
    <n v="128"/>
    <x v="11"/>
    <n v="12"/>
    <n v="22"/>
    <n v="19"/>
  </r>
  <r>
    <s v="Chorwacja"/>
    <x v="4"/>
    <x v="15"/>
    <n v="6"/>
    <n v="7"/>
    <n v="10"/>
    <x v="8"/>
    <n v="4"/>
    <n v="6"/>
    <n v="1"/>
  </r>
  <r>
    <s v="Cypr"/>
    <x v="4"/>
    <x v="11"/>
    <n v="0"/>
    <n v="1"/>
    <n v="0"/>
    <x v="11"/>
    <n v="0"/>
    <n v="0"/>
    <n v="0"/>
  </r>
  <r>
    <s v="Czarnogora"/>
    <x v="4"/>
    <x v="16"/>
    <n v="0"/>
    <n v="1"/>
    <n v="0"/>
    <x v="2"/>
    <n v="0"/>
    <n v="0"/>
    <n v="0"/>
  </r>
  <r>
    <s v="Czechoslowacja"/>
    <x v="4"/>
    <x v="17"/>
    <n v="49"/>
    <n v="49"/>
    <n v="45"/>
    <x v="10"/>
    <n v="2"/>
    <n v="8"/>
    <n v="15"/>
  </r>
  <r>
    <s v="Czechy"/>
    <x v="4"/>
    <x v="4"/>
    <n v="14"/>
    <n v="15"/>
    <n v="15"/>
    <x v="4"/>
    <n v="7"/>
    <n v="9"/>
    <n v="8"/>
  </r>
  <r>
    <s v="Dania"/>
    <x v="4"/>
    <x v="6"/>
    <n v="43"/>
    <n v="68"/>
    <n v="68"/>
    <x v="12"/>
    <n v="0"/>
    <n v="1"/>
    <n v="0"/>
  </r>
  <r>
    <s v="Dominikana"/>
    <x v="5"/>
    <x v="0"/>
    <n v="3"/>
    <n v="2"/>
    <n v="1"/>
    <x v="0"/>
    <n v="0"/>
    <n v="0"/>
    <n v="0"/>
  </r>
  <r>
    <s v="Dzibuti"/>
    <x v="1"/>
    <x v="18"/>
    <n v="0"/>
    <n v="0"/>
    <n v="1"/>
    <x v="0"/>
    <n v="0"/>
    <n v="0"/>
    <n v="0"/>
  </r>
  <r>
    <s v="Egipt"/>
    <x v="1"/>
    <x v="12"/>
    <n v="7"/>
    <n v="9"/>
    <n v="10"/>
    <x v="13"/>
    <n v="0"/>
    <n v="0"/>
    <n v="0"/>
  </r>
  <r>
    <s v="Ekwador"/>
    <x v="2"/>
    <x v="0"/>
    <n v="1"/>
    <n v="1"/>
    <n v="0"/>
    <x v="0"/>
    <n v="0"/>
    <n v="0"/>
    <n v="0"/>
  </r>
  <r>
    <s v="Erytrea"/>
    <x v="1"/>
    <x v="19"/>
    <n v="0"/>
    <n v="0"/>
    <n v="1"/>
    <x v="0"/>
    <n v="0"/>
    <n v="0"/>
    <n v="0"/>
  </r>
  <r>
    <s v="Estonia"/>
    <x v="4"/>
    <x v="9"/>
    <n v="9"/>
    <n v="9"/>
    <n v="15"/>
    <x v="14"/>
    <n v="4"/>
    <n v="2"/>
    <n v="1"/>
  </r>
  <r>
    <s v="Etiopia"/>
    <x v="1"/>
    <x v="1"/>
    <n v="21"/>
    <n v="7"/>
    <n v="17"/>
    <x v="2"/>
    <n v="0"/>
    <n v="0"/>
    <n v="0"/>
  </r>
  <r>
    <s v="Filipiny"/>
    <x v="0"/>
    <x v="20"/>
    <n v="0"/>
    <n v="2"/>
    <n v="7"/>
    <x v="15"/>
    <n v="0"/>
    <n v="0"/>
    <n v="0"/>
  </r>
  <r>
    <s v="Finlandia"/>
    <x v="4"/>
    <x v="21"/>
    <n v="101"/>
    <n v="84"/>
    <n v="117"/>
    <x v="5"/>
    <n v="42"/>
    <n v="62"/>
    <n v="56"/>
  </r>
  <r>
    <s v="Francja"/>
    <x v="4"/>
    <x v="22"/>
    <n v="202"/>
    <n v="223"/>
    <n v="246"/>
    <x v="5"/>
    <n v="31"/>
    <n v="31"/>
    <n v="47"/>
  </r>
  <r>
    <s v="Gabon"/>
    <x v="1"/>
    <x v="11"/>
    <n v="0"/>
    <n v="1"/>
    <n v="0"/>
    <x v="0"/>
    <n v="0"/>
    <n v="0"/>
    <n v="0"/>
  </r>
  <r>
    <s v="Ghana"/>
    <x v="1"/>
    <x v="0"/>
    <n v="0"/>
    <n v="1"/>
    <n v="3"/>
    <x v="13"/>
    <n v="0"/>
    <n v="0"/>
    <n v="0"/>
  </r>
  <r>
    <s v="Grecja"/>
    <x v="4"/>
    <x v="22"/>
    <n v="30"/>
    <n v="42"/>
    <n v="38"/>
    <x v="3"/>
    <n v="0"/>
    <n v="0"/>
    <n v="0"/>
  </r>
  <r>
    <s v="Gruzja"/>
    <x v="0"/>
    <x v="4"/>
    <n v="6"/>
    <n v="5"/>
    <n v="14"/>
    <x v="4"/>
    <n v="0"/>
    <n v="0"/>
    <n v="0"/>
  </r>
  <r>
    <s v="Gujana"/>
    <x v="2"/>
    <x v="17"/>
    <n v="0"/>
    <n v="0"/>
    <n v="1"/>
    <x v="0"/>
    <n v="0"/>
    <n v="0"/>
    <n v="0"/>
  </r>
  <r>
    <s v="Haiti"/>
    <x v="5"/>
    <x v="23"/>
    <n v="0"/>
    <n v="1"/>
    <n v="1"/>
    <x v="0"/>
    <n v="0"/>
    <n v="0"/>
    <n v="0"/>
  </r>
  <r>
    <s v="Hiszpania"/>
    <x v="4"/>
    <x v="14"/>
    <n v="37"/>
    <n v="59"/>
    <n v="35"/>
    <x v="9"/>
    <n v="1"/>
    <n v="0"/>
    <n v="1"/>
  </r>
  <r>
    <s v="Holandia"/>
    <x v="4"/>
    <x v="5"/>
    <n v="77"/>
    <n v="85"/>
    <n v="104"/>
    <x v="7"/>
    <n v="37"/>
    <n v="38"/>
    <n v="35"/>
  </r>
  <r>
    <s v="Hongkong"/>
    <x v="0"/>
    <x v="7"/>
    <n v="1"/>
    <n v="1"/>
    <n v="1"/>
    <x v="15"/>
    <n v="0"/>
    <n v="0"/>
    <n v="0"/>
  </r>
  <r>
    <s v="Indie"/>
    <x v="0"/>
    <x v="3"/>
    <n v="9"/>
    <n v="6"/>
    <n v="11"/>
    <x v="14"/>
    <n v="0"/>
    <n v="0"/>
    <n v="0"/>
  </r>
  <r>
    <s v="Indonezja"/>
    <x v="0"/>
    <x v="23"/>
    <n v="6"/>
    <n v="10"/>
    <n v="11"/>
    <x v="0"/>
    <n v="0"/>
    <n v="0"/>
    <n v="0"/>
  </r>
  <r>
    <s v="Irak"/>
    <x v="0"/>
    <x v="0"/>
    <n v="0"/>
    <n v="0"/>
    <n v="1"/>
    <x v="0"/>
    <n v="0"/>
    <n v="0"/>
    <n v="0"/>
  </r>
  <r>
    <s v="Iran"/>
    <x v="0"/>
    <x v="7"/>
    <n v="15"/>
    <n v="20"/>
    <n v="25"/>
    <x v="11"/>
    <n v="0"/>
    <n v="0"/>
    <n v="0"/>
  </r>
  <r>
    <s v="Irlandia"/>
    <x v="4"/>
    <x v="20"/>
    <n v="9"/>
    <n v="8"/>
    <n v="11"/>
    <x v="4"/>
    <n v="0"/>
    <n v="0"/>
    <n v="0"/>
  </r>
  <r>
    <s v="Islandia"/>
    <x v="4"/>
    <x v="13"/>
    <n v="0"/>
    <n v="2"/>
    <n v="2"/>
    <x v="16"/>
    <n v="0"/>
    <n v="0"/>
    <n v="0"/>
  </r>
  <r>
    <s v="Izrael"/>
    <x v="0"/>
    <x v="7"/>
    <n v="1"/>
    <n v="1"/>
    <n v="5"/>
    <x v="4"/>
    <n v="0"/>
    <n v="0"/>
    <n v="0"/>
  </r>
  <r>
    <s v="Jamajka"/>
    <x v="5"/>
    <x v="17"/>
    <n v="17"/>
    <n v="30"/>
    <n v="20"/>
    <x v="8"/>
    <n v="0"/>
    <n v="0"/>
    <n v="0"/>
  </r>
  <r>
    <s v="Japonia"/>
    <x v="0"/>
    <x v="12"/>
    <n v="130"/>
    <n v="126"/>
    <n v="142"/>
    <x v="7"/>
    <n v="10"/>
    <n v="17"/>
    <n v="18"/>
  </r>
  <r>
    <s v="Jugoslawia"/>
    <x v="4"/>
    <x v="24"/>
    <n v="28"/>
    <n v="31"/>
    <n v="31"/>
    <x v="10"/>
    <n v="0"/>
    <n v="3"/>
    <n v="1"/>
  </r>
  <r>
    <s v="Kamerun"/>
    <x v="1"/>
    <x v="0"/>
    <n v="3"/>
    <n v="1"/>
    <n v="1"/>
    <x v="13"/>
    <n v="0"/>
    <n v="0"/>
    <n v="0"/>
  </r>
  <r>
    <s v="Kanada"/>
    <x v="5"/>
    <x v="5"/>
    <n v="59"/>
    <n v="99"/>
    <n v="120"/>
    <x v="5"/>
    <n v="62"/>
    <n v="55"/>
    <n v="53"/>
  </r>
  <r>
    <s v="Katar"/>
    <x v="0"/>
    <x v="8"/>
    <n v="0"/>
    <n v="0"/>
    <n v="4"/>
    <x v="0"/>
    <n v="0"/>
    <n v="0"/>
    <n v="0"/>
  </r>
  <r>
    <s v="Kazachstan"/>
    <x v="0"/>
    <x v="4"/>
    <n v="16"/>
    <n v="17"/>
    <n v="19"/>
    <x v="4"/>
    <n v="1"/>
    <n v="3"/>
    <n v="3"/>
  </r>
  <r>
    <s v="Kenia"/>
    <x v="1"/>
    <x v="0"/>
    <n v="25"/>
    <n v="32"/>
    <n v="29"/>
    <x v="1"/>
    <n v="0"/>
    <n v="0"/>
    <n v="0"/>
  </r>
  <r>
    <s v="Kirgistan"/>
    <x v="0"/>
    <x v="4"/>
    <n v="0"/>
    <n v="1"/>
    <n v="2"/>
    <x v="4"/>
    <n v="0"/>
    <n v="0"/>
    <n v="0"/>
  </r>
  <r>
    <s v="Kolumbia"/>
    <x v="2"/>
    <x v="24"/>
    <n v="2"/>
    <n v="6"/>
    <n v="11"/>
    <x v="13"/>
    <n v="0"/>
    <n v="0"/>
    <n v="0"/>
  </r>
  <r>
    <s v="Korea Poludniowa"/>
    <x v="0"/>
    <x v="17"/>
    <n v="81"/>
    <n v="82"/>
    <n v="80"/>
    <x v="16"/>
    <n v="26"/>
    <n v="17"/>
    <n v="10"/>
  </r>
  <r>
    <s v="Korea Polnocna"/>
    <x v="0"/>
    <x v="11"/>
    <n v="14"/>
    <n v="12"/>
    <n v="21"/>
    <x v="17"/>
    <n v="0"/>
    <n v="1"/>
    <n v="1"/>
  </r>
  <r>
    <s v="Kostaryka"/>
    <x v="5"/>
    <x v="23"/>
    <n v="1"/>
    <n v="1"/>
    <n v="2"/>
    <x v="4"/>
    <n v="0"/>
    <n v="0"/>
    <n v="0"/>
  </r>
  <r>
    <s v="Kuba"/>
    <x v="5"/>
    <x v="13"/>
    <n v="72"/>
    <n v="67"/>
    <n v="69"/>
    <x v="0"/>
    <n v="0"/>
    <n v="0"/>
    <n v="0"/>
  </r>
  <r>
    <s v="Kuwejt"/>
    <x v="0"/>
    <x v="1"/>
    <n v="0"/>
    <n v="0"/>
    <n v="2"/>
    <x v="0"/>
    <n v="0"/>
    <n v="0"/>
    <n v="0"/>
  </r>
  <r>
    <s v="Liban"/>
    <x v="0"/>
    <x v="17"/>
    <n v="0"/>
    <n v="2"/>
    <n v="2"/>
    <x v="10"/>
    <n v="0"/>
    <n v="0"/>
    <n v="0"/>
  </r>
  <r>
    <s v="Liechtenstein"/>
    <x v="4"/>
    <x v="17"/>
    <n v="0"/>
    <n v="0"/>
    <n v="0"/>
    <x v="3"/>
    <n v="2"/>
    <n v="2"/>
    <n v="5"/>
  </r>
  <r>
    <s v="Litwa"/>
    <x v="4"/>
    <x v="8"/>
    <n v="6"/>
    <n v="5"/>
    <n v="10"/>
    <x v="17"/>
    <n v="0"/>
    <n v="0"/>
    <n v="0"/>
  </r>
  <r>
    <s v="Luksemburg"/>
    <x v="4"/>
    <x v="14"/>
    <n v="1"/>
    <n v="1"/>
    <n v="0"/>
    <x v="17"/>
    <n v="0"/>
    <n v="2"/>
    <n v="0"/>
  </r>
  <r>
    <s v="Lotwa"/>
    <x v="4"/>
    <x v="2"/>
    <n v="3"/>
    <n v="11"/>
    <n v="5"/>
    <x v="11"/>
    <n v="0"/>
    <n v="4"/>
    <n v="3"/>
  </r>
  <r>
    <s v="Macedonia"/>
    <x v="4"/>
    <x v="4"/>
    <n v="0"/>
    <n v="0"/>
    <n v="1"/>
    <x v="6"/>
    <n v="0"/>
    <n v="0"/>
    <n v="0"/>
  </r>
  <r>
    <s v="Malezja"/>
    <x v="0"/>
    <x v="1"/>
    <n v="0"/>
    <n v="3"/>
    <n v="3"/>
    <x v="0"/>
    <n v="0"/>
    <n v="0"/>
    <n v="0"/>
  </r>
  <r>
    <s v="Maroko"/>
    <x v="1"/>
    <x v="0"/>
    <n v="6"/>
    <n v="5"/>
    <n v="11"/>
    <x v="4"/>
    <n v="0"/>
    <n v="0"/>
    <n v="0"/>
  </r>
  <r>
    <s v="Mauritius"/>
    <x v="1"/>
    <x v="8"/>
    <n v="0"/>
    <n v="0"/>
    <n v="1"/>
    <x v="0"/>
    <n v="0"/>
    <n v="0"/>
    <n v="0"/>
  </r>
  <r>
    <s v="Meksyk"/>
    <x v="5"/>
    <x v="14"/>
    <n v="13"/>
    <n v="21"/>
    <n v="28"/>
    <x v="17"/>
    <n v="0"/>
    <n v="0"/>
    <n v="0"/>
  </r>
  <r>
    <s v="Moldawia"/>
    <x v="4"/>
    <x v="4"/>
    <n v="0"/>
    <n v="2"/>
    <n v="5"/>
    <x v="4"/>
    <n v="0"/>
    <n v="0"/>
    <n v="0"/>
  </r>
  <r>
    <s v="Mongolia"/>
    <x v="0"/>
    <x v="1"/>
    <n v="2"/>
    <n v="9"/>
    <n v="13"/>
    <x v="12"/>
    <n v="0"/>
    <n v="0"/>
    <n v="0"/>
  </r>
  <r>
    <s v="Mozambik"/>
    <x v="1"/>
    <x v="11"/>
    <n v="1"/>
    <n v="0"/>
    <n v="1"/>
    <x v="0"/>
    <n v="0"/>
    <n v="0"/>
    <n v="0"/>
  </r>
  <r>
    <s v="Namibia"/>
    <x v="1"/>
    <x v="15"/>
    <n v="0"/>
    <n v="4"/>
    <n v="0"/>
    <x v="0"/>
    <n v="0"/>
    <n v="0"/>
    <n v="0"/>
  </r>
  <r>
    <s v="Niemcy"/>
    <x v="4"/>
    <x v="7"/>
    <n v="174"/>
    <n v="182"/>
    <n v="217"/>
    <x v="18"/>
    <n v="78"/>
    <n v="78"/>
    <n v="53"/>
  </r>
  <r>
    <s v="RFN"/>
    <x v="4"/>
    <x v="4"/>
    <n v="56"/>
    <n v="67"/>
    <n v="81"/>
    <x v="8"/>
    <n v="11"/>
    <n v="15"/>
    <n v="13"/>
  </r>
  <r>
    <s v="Wspolna Reprezentacja Niemiec"/>
    <x v="4"/>
    <x v="25"/>
    <n v="28"/>
    <n v="54"/>
    <n v="36"/>
    <x v="1"/>
    <n v="8"/>
    <n v="6"/>
    <n v="5"/>
  </r>
  <r>
    <s v="NRD"/>
    <x v="4"/>
    <x v="4"/>
    <n v="153"/>
    <n v="129"/>
    <n v="127"/>
    <x v="4"/>
    <n v="39"/>
    <n v="36"/>
    <n v="35"/>
  </r>
  <r>
    <s v="Niger"/>
    <x v="1"/>
    <x v="9"/>
    <n v="0"/>
    <n v="0"/>
    <n v="1"/>
    <x v="0"/>
    <n v="0"/>
    <n v="0"/>
    <n v="0"/>
  </r>
  <r>
    <s v="Nigeria"/>
    <x v="1"/>
    <x v="7"/>
    <n v="3"/>
    <n v="8"/>
    <n v="12"/>
    <x v="0"/>
    <n v="0"/>
    <n v="0"/>
    <n v="0"/>
  </r>
  <r>
    <s v="Norwegia"/>
    <x v="4"/>
    <x v="21"/>
    <n v="56"/>
    <n v="49"/>
    <n v="43"/>
    <x v="5"/>
    <n v="118"/>
    <n v="111"/>
    <n v="100"/>
  </r>
  <r>
    <s v="Nowa Zelandia"/>
    <x v="3"/>
    <x v="14"/>
    <n v="42"/>
    <n v="18"/>
    <n v="39"/>
    <x v="19"/>
    <n v="0"/>
    <n v="1"/>
    <n v="0"/>
  </r>
  <r>
    <s v="Pakistan"/>
    <x v="0"/>
    <x v="17"/>
    <n v="3"/>
    <n v="3"/>
    <n v="4"/>
    <x v="2"/>
    <n v="0"/>
    <n v="0"/>
    <n v="0"/>
  </r>
  <r>
    <s v="Panama"/>
    <x v="2"/>
    <x v="17"/>
    <n v="1"/>
    <n v="0"/>
    <n v="2"/>
    <x v="0"/>
    <n v="0"/>
    <n v="0"/>
    <n v="0"/>
  </r>
  <r>
    <s v="Paragwaj"/>
    <x v="2"/>
    <x v="9"/>
    <n v="0"/>
    <n v="1"/>
    <n v="0"/>
    <x v="13"/>
    <n v="0"/>
    <n v="0"/>
    <n v="0"/>
  </r>
  <r>
    <s v="Peru"/>
    <x v="2"/>
    <x v="10"/>
    <n v="1"/>
    <n v="3"/>
    <n v="0"/>
    <x v="2"/>
    <n v="0"/>
    <n v="0"/>
    <n v="0"/>
  </r>
  <r>
    <s v="Polska"/>
    <x v="4"/>
    <x v="20"/>
    <n v="64"/>
    <n v="82"/>
    <n v="125"/>
    <x v="5"/>
    <n v="6"/>
    <n v="7"/>
    <n v="7"/>
  </r>
  <r>
    <s v="Portoryko"/>
    <x v="5"/>
    <x v="10"/>
    <n v="0"/>
    <n v="2"/>
    <n v="6"/>
    <x v="4"/>
    <n v="0"/>
    <n v="0"/>
    <n v="0"/>
  </r>
  <r>
    <s v="Portugalia"/>
    <x v="4"/>
    <x v="3"/>
    <n v="4"/>
    <n v="8"/>
    <n v="11"/>
    <x v="8"/>
    <n v="0"/>
    <n v="0"/>
    <n v="0"/>
  </r>
  <r>
    <s v="Republika Poludniowej Afryki"/>
    <x v="1"/>
    <x v="24"/>
    <n v="23"/>
    <n v="26"/>
    <n v="27"/>
    <x v="4"/>
    <n v="0"/>
    <n v="0"/>
    <n v="0"/>
  </r>
  <r>
    <s v="Rosja"/>
    <x v="4"/>
    <x v="4"/>
    <n v="133"/>
    <n v="122"/>
    <n v="142"/>
    <x v="4"/>
    <n v="49"/>
    <n v="40"/>
    <n v="35"/>
  </r>
  <r>
    <s v="Imperium Rosyjskie"/>
    <x v="4"/>
    <x v="25"/>
    <n v="1"/>
    <n v="4"/>
    <n v="3"/>
    <x v="0"/>
    <n v="0"/>
    <n v="0"/>
    <n v="0"/>
  </r>
  <r>
    <s v="Rumunia"/>
    <x v="4"/>
    <x v="20"/>
    <n v="88"/>
    <n v="94"/>
    <n v="119"/>
    <x v="7"/>
    <n v="0"/>
    <n v="0"/>
    <n v="1"/>
  </r>
  <r>
    <s v="Senegal"/>
    <x v="1"/>
    <x v="0"/>
    <n v="0"/>
    <n v="1"/>
    <n v="0"/>
    <x v="6"/>
    <n v="0"/>
    <n v="0"/>
    <n v="0"/>
  </r>
  <r>
    <s v="Serbia"/>
    <x v="4"/>
    <x v="25"/>
    <n v="1"/>
    <n v="2"/>
    <n v="4"/>
    <x v="2"/>
    <n v="0"/>
    <n v="0"/>
    <n v="0"/>
  </r>
  <r>
    <s v="Serbia i Czarnogora"/>
    <x v="4"/>
    <x v="26"/>
    <n v="0"/>
    <n v="2"/>
    <n v="0"/>
    <x v="13"/>
    <n v="0"/>
    <n v="0"/>
    <n v="0"/>
  </r>
  <r>
    <s v="Singapur"/>
    <x v="0"/>
    <x v="7"/>
    <n v="0"/>
    <n v="2"/>
    <n v="2"/>
    <x v="0"/>
    <n v="0"/>
    <n v="0"/>
    <n v="0"/>
  </r>
  <r>
    <s v="Slowacja"/>
    <x v="4"/>
    <x v="4"/>
    <n v="7"/>
    <n v="9"/>
    <n v="8"/>
    <x v="4"/>
    <n v="2"/>
    <n v="2"/>
    <n v="1"/>
  </r>
  <r>
    <s v="Slowenia"/>
    <x v="4"/>
    <x v="15"/>
    <n v="4"/>
    <n v="6"/>
    <n v="9"/>
    <x v="8"/>
    <n v="2"/>
    <n v="4"/>
    <n v="9"/>
  </r>
  <r>
    <s v="Sri Lanka"/>
    <x v="0"/>
    <x v="17"/>
    <n v="0"/>
    <n v="2"/>
    <n v="0"/>
    <x v="0"/>
    <n v="0"/>
    <n v="0"/>
    <n v="0"/>
  </r>
  <r>
    <s v="StanyZjednoczone"/>
    <x v="5"/>
    <x v="6"/>
    <n v="976"/>
    <n v="758"/>
    <n v="666"/>
    <x v="5"/>
    <n v="96"/>
    <n v="102"/>
    <n v="83"/>
  </r>
  <r>
    <s v="Sudan"/>
    <x v="1"/>
    <x v="9"/>
    <n v="0"/>
    <n v="1"/>
    <n v="0"/>
    <x v="0"/>
    <n v="0"/>
    <n v="0"/>
    <n v="0"/>
  </r>
  <r>
    <s v="Surinam"/>
    <x v="2"/>
    <x v="9"/>
    <n v="1"/>
    <n v="0"/>
    <n v="1"/>
    <x v="0"/>
    <n v="0"/>
    <n v="0"/>
    <n v="0"/>
  </r>
  <r>
    <s v="Syria"/>
    <x v="0"/>
    <x v="1"/>
    <n v="1"/>
    <n v="1"/>
    <n v="1"/>
    <x v="0"/>
    <n v="0"/>
    <n v="0"/>
    <n v="0"/>
  </r>
  <r>
    <s v="Szwajcaria"/>
    <x v="4"/>
    <x v="22"/>
    <n v="47"/>
    <n v="73"/>
    <n v="65"/>
    <x v="5"/>
    <n v="50"/>
    <n v="40"/>
    <n v="48"/>
  </r>
  <r>
    <s v="Szwecja"/>
    <x v="4"/>
    <x v="6"/>
    <n v="143"/>
    <n v="164"/>
    <n v="176"/>
    <x v="5"/>
    <n v="50"/>
    <n v="40"/>
    <n v="54"/>
  </r>
  <r>
    <s v="Tadzykistan"/>
    <x v="0"/>
    <x v="4"/>
    <n v="0"/>
    <n v="1"/>
    <n v="2"/>
    <x v="15"/>
    <n v="0"/>
    <n v="0"/>
    <n v="0"/>
  </r>
  <r>
    <s v="Tajlandia"/>
    <x v="0"/>
    <x v="7"/>
    <n v="7"/>
    <n v="6"/>
    <n v="11"/>
    <x v="1"/>
    <n v="0"/>
    <n v="0"/>
    <n v="0"/>
  </r>
  <r>
    <s v="Tanzania"/>
    <x v="1"/>
    <x v="1"/>
    <n v="0"/>
    <n v="2"/>
    <n v="0"/>
    <x v="0"/>
    <n v="0"/>
    <n v="0"/>
    <n v="0"/>
  </r>
  <r>
    <s v="Togo"/>
    <x v="1"/>
    <x v="11"/>
    <n v="0"/>
    <n v="0"/>
    <n v="1"/>
    <x v="13"/>
    <n v="0"/>
    <n v="0"/>
    <n v="0"/>
  </r>
  <r>
    <s v="Tonga"/>
    <x v="3"/>
    <x v="8"/>
    <n v="0"/>
    <n v="1"/>
    <n v="0"/>
    <x v="13"/>
    <n v="0"/>
    <n v="0"/>
    <n v="0"/>
  </r>
  <r>
    <s v="Trynidad i Tobago"/>
    <x v="5"/>
    <x v="17"/>
    <n v="2"/>
    <n v="5"/>
    <n v="11"/>
    <x v="1"/>
    <n v="0"/>
    <n v="0"/>
    <n v="0"/>
  </r>
  <r>
    <s v="Tunezja"/>
    <x v="1"/>
    <x v="0"/>
    <n v="3"/>
    <n v="3"/>
    <n v="4"/>
    <x v="0"/>
    <n v="0"/>
    <n v="0"/>
    <n v="0"/>
  </r>
  <r>
    <s v="Turcja"/>
    <x v="0"/>
    <x v="12"/>
    <n v="39"/>
    <n v="25"/>
    <n v="24"/>
    <x v="10"/>
    <n v="0"/>
    <n v="0"/>
    <n v="0"/>
  </r>
  <r>
    <s v="Uganda"/>
    <x v="1"/>
    <x v="23"/>
    <n v="2"/>
    <n v="3"/>
    <n v="2"/>
    <x v="0"/>
    <n v="0"/>
    <n v="0"/>
    <n v="0"/>
  </r>
  <r>
    <s v="Ukraina"/>
    <x v="4"/>
    <x v="4"/>
    <n v="33"/>
    <n v="27"/>
    <n v="55"/>
    <x v="4"/>
    <n v="2"/>
    <n v="1"/>
    <n v="4"/>
  </r>
  <r>
    <s v="Urugwaj"/>
    <x v="2"/>
    <x v="20"/>
    <n v="2"/>
    <n v="2"/>
    <n v="6"/>
    <x v="13"/>
    <n v="0"/>
    <n v="0"/>
    <n v="0"/>
  </r>
  <r>
    <s v="Uzbekistan"/>
    <x v="0"/>
    <x v="4"/>
    <n v="5"/>
    <n v="5"/>
    <n v="10"/>
    <x v="4"/>
    <n v="1"/>
    <n v="0"/>
    <n v="0"/>
  </r>
  <r>
    <s v="Wenezuela"/>
    <x v="2"/>
    <x v="10"/>
    <n v="2"/>
    <n v="2"/>
    <n v="8"/>
    <x v="15"/>
    <n v="0"/>
    <n v="0"/>
    <n v="0"/>
  </r>
  <r>
    <s v="Wegry"/>
    <x v="4"/>
    <x v="5"/>
    <n v="167"/>
    <n v="144"/>
    <n v="165"/>
    <x v="5"/>
    <n v="0"/>
    <n v="2"/>
    <n v="4"/>
  </r>
  <r>
    <s v="Wielka Brytania"/>
    <x v="4"/>
    <x v="22"/>
    <n v="236"/>
    <n v="272"/>
    <n v="272"/>
    <x v="5"/>
    <n v="10"/>
    <n v="4"/>
    <n v="12"/>
  </r>
  <r>
    <s v="Wietnam"/>
    <x v="0"/>
    <x v="23"/>
    <n v="0"/>
    <n v="2"/>
    <n v="0"/>
    <x v="0"/>
    <n v="0"/>
    <n v="0"/>
    <n v="0"/>
  </r>
  <r>
    <s v="Wlochy"/>
    <x v="4"/>
    <x v="6"/>
    <n v="198"/>
    <n v="166"/>
    <n v="185"/>
    <x v="5"/>
    <n v="37"/>
    <n v="34"/>
    <n v="43"/>
  </r>
  <r>
    <s v="WNP"/>
    <x v="4"/>
    <x v="26"/>
    <n v="45"/>
    <n v="38"/>
    <n v="29"/>
    <x v="13"/>
    <n v="9"/>
    <n v="6"/>
    <n v="8"/>
  </r>
  <r>
    <s v="Wybrzeze Kosci Sloniowej"/>
    <x v="1"/>
    <x v="1"/>
    <n v="0"/>
    <n v="1"/>
    <n v="0"/>
    <x v="0"/>
    <n v="0"/>
    <n v="0"/>
    <n v="0"/>
  </r>
  <r>
    <s v="Wyspy Dziewicze Stanow Zjednoczonych"/>
    <x v="5"/>
    <x v="9"/>
    <n v="0"/>
    <n v="1"/>
    <n v="0"/>
    <x v="8"/>
    <n v="0"/>
    <n v="0"/>
    <n v="0"/>
  </r>
  <r>
    <s v="Zambia"/>
    <x v="1"/>
    <x v="1"/>
    <n v="0"/>
    <n v="1"/>
    <n v="1"/>
    <x v="0"/>
    <n v="0"/>
    <n v="0"/>
    <n v="0"/>
  </r>
  <r>
    <s v="Zimbabwe"/>
    <x v="1"/>
    <x v="1"/>
    <n v="3"/>
    <n v="4"/>
    <n v="1"/>
    <x v="13"/>
    <n v="0"/>
    <n v="0"/>
    <n v="0"/>
  </r>
  <r>
    <s v="Zjednoczone Emiraty Arabskie"/>
    <x v="0"/>
    <x v="8"/>
    <n v="1"/>
    <n v="0"/>
    <n v="0"/>
    <x v="0"/>
    <n v="0"/>
    <n v="0"/>
    <n v="0"/>
  </r>
  <r>
    <s v="ZSRR"/>
    <x v="4"/>
    <x v="11"/>
    <n v="395"/>
    <n v="319"/>
    <n v="296"/>
    <x v="14"/>
    <n v="78"/>
    <n v="57"/>
    <n v="59"/>
  </r>
  <r>
    <m/>
    <x v="6"/>
    <x v="27"/>
    <m/>
    <m/>
    <m/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22:P30" firstHeaderRow="1" firstDataRow="1" firstDataCol="1" rowPageCount="1" colPageCount="1"/>
  <pivotFields count="10">
    <pivotField dataField="1" showAll="0"/>
    <pivotField axis="axisRow" showAll="0">
      <items count="8">
        <item x="1"/>
        <item x="2"/>
        <item x="5"/>
        <item x="3"/>
        <item x="0"/>
        <item x="4"/>
        <item x="6"/>
        <item t="default"/>
      </items>
    </pivotField>
    <pivotField showAll="0">
      <items count="29">
        <item x="26"/>
        <item x="16"/>
        <item x="25"/>
        <item x="19"/>
        <item x="4"/>
        <item x="15"/>
        <item x="18"/>
        <item x="8"/>
        <item x="11"/>
        <item x="2"/>
        <item x="9"/>
        <item x="1"/>
        <item x="0"/>
        <item x="23"/>
        <item x="7"/>
        <item x="17"/>
        <item x="10"/>
        <item x="24"/>
        <item x="13"/>
        <item x="20"/>
        <item x="12"/>
        <item x="14"/>
        <item x="3"/>
        <item x="21"/>
        <item x="5"/>
        <item x="6"/>
        <item x="22"/>
        <item x="27"/>
        <item t="default"/>
      </items>
    </pivotField>
    <pivotField showAll="0"/>
    <pivotField showAll="0"/>
    <pivotField showAll="0"/>
    <pivotField axis="axisPage" multipleItemSelectionAllowed="1" showAll="0">
      <items count="22">
        <item h="1" x="0"/>
        <item x="13"/>
        <item x="2"/>
        <item x="1"/>
        <item x="15"/>
        <item x="6"/>
        <item x="4"/>
        <item x="8"/>
        <item x="17"/>
        <item x="14"/>
        <item x="11"/>
        <item x="18"/>
        <item x="12"/>
        <item x="19"/>
        <item x="10"/>
        <item x="16"/>
        <item x="3"/>
        <item x="9"/>
        <item x="7"/>
        <item x="5"/>
        <item x="20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Liczba z Panstw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O4:P12" firstHeaderRow="1" firstDataRow="1" firstDataCol="1" rowPageCount="1" colPageCount="1"/>
  <pivotFields count="10">
    <pivotField dataField="1" showAll="0"/>
    <pivotField axis="axisRow" showAll="0">
      <items count="8">
        <item x="1"/>
        <item x="2"/>
        <item x="5"/>
        <item x="3"/>
        <item x="0"/>
        <item x="4"/>
        <item x="6"/>
        <item t="default"/>
      </items>
    </pivotField>
    <pivotField axis="axisPage" showAll="0">
      <items count="29">
        <item x="26"/>
        <item x="16"/>
        <item x="25"/>
        <item x="19"/>
        <item x="4"/>
        <item x="15"/>
        <item x="18"/>
        <item x="8"/>
        <item x="11"/>
        <item x="2"/>
        <item x="9"/>
        <item x="1"/>
        <item x="0"/>
        <item x="23"/>
        <item x="7"/>
        <item x="17"/>
        <item x="10"/>
        <item x="24"/>
        <item x="13"/>
        <item x="20"/>
        <item x="12"/>
        <item x="14"/>
        <item x="3"/>
        <item x="21"/>
        <item x="5"/>
        <item x="6"/>
        <item x="22"/>
        <item x="27"/>
        <item t="default"/>
      </items>
    </pivotField>
    <pivotField showAll="0"/>
    <pivotField showAll="0"/>
    <pivotField showAll="0"/>
    <pivotField multipleItemSelectionAllowed="1" showAll="0">
      <items count="22">
        <item h="1" x="0"/>
        <item x="13"/>
        <item x="2"/>
        <item x="1"/>
        <item x="15"/>
        <item x="6"/>
        <item x="4"/>
        <item x="8"/>
        <item x="17"/>
        <item x="14"/>
        <item x="11"/>
        <item x="18"/>
        <item x="12"/>
        <item x="19"/>
        <item x="10"/>
        <item x="16"/>
        <item x="3"/>
        <item x="9"/>
        <item x="7"/>
        <item x="5"/>
        <item x="20"/>
        <item t="default"/>
      </items>
    </pivotField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Liczba z Panstw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_meda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medal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ne_meda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ne_meda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ne_medal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9"/>
  <sheetViews>
    <sheetView workbookViewId="0">
      <selection sqref="A1:L104857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156</v>
      </c>
      <c r="L1" t="s">
        <v>157</v>
      </c>
    </row>
    <row r="2" spans="1:17" hidden="1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D2+E2+F2</f>
        <v>2</v>
      </c>
      <c r="L2">
        <f>H2+I2+J2</f>
        <v>0</v>
      </c>
      <c r="O2">
        <v>15</v>
      </c>
      <c r="P2">
        <v>1</v>
      </c>
      <c r="Q2">
        <v>0</v>
      </c>
    </row>
    <row r="3" spans="1:17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D3+E3+F3</f>
        <v>15</v>
      </c>
      <c r="L3">
        <f t="shared" ref="L3:L66" si="1">H3+I3+J3</f>
        <v>0</v>
      </c>
    </row>
    <row r="4" spans="1:17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  <c r="L4">
        <f t="shared" si="1"/>
        <v>0</v>
      </c>
    </row>
    <row r="5" spans="1:17" hidden="1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3</v>
      </c>
      <c r="L5">
        <f t="shared" si="1"/>
        <v>0</v>
      </c>
      <c r="O5">
        <v>12</v>
      </c>
      <c r="P5">
        <v>26</v>
      </c>
      <c r="Q5">
        <v>0</v>
      </c>
    </row>
    <row r="6" spans="1:17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70</v>
      </c>
      <c r="L6">
        <f t="shared" si="1"/>
        <v>0</v>
      </c>
    </row>
    <row r="7" spans="1:17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12</v>
      </c>
      <c r="L7">
        <f t="shared" si="1"/>
        <v>0</v>
      </c>
    </row>
    <row r="8" spans="1:17" hidden="1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468</v>
      </c>
      <c r="L8">
        <f t="shared" si="1"/>
        <v>12</v>
      </c>
      <c r="O8">
        <v>108</v>
      </c>
      <c r="P8">
        <v>13</v>
      </c>
      <c r="Q8">
        <v>0</v>
      </c>
    </row>
    <row r="9" spans="1:17" hidden="1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86</v>
      </c>
      <c r="L9">
        <f t="shared" si="1"/>
        <v>218</v>
      </c>
      <c r="O9">
        <v>13</v>
      </c>
      <c r="P9">
        <v>1</v>
      </c>
      <c r="Q9">
        <v>0</v>
      </c>
    </row>
    <row r="10" spans="1:17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26</v>
      </c>
      <c r="L10">
        <f t="shared" si="1"/>
        <v>0</v>
      </c>
    </row>
    <row r="11" spans="1:17" hidden="1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12</v>
      </c>
      <c r="L11">
        <f t="shared" si="1"/>
        <v>0</v>
      </c>
      <c r="O11">
        <v>1</v>
      </c>
      <c r="P11">
        <v>26</v>
      </c>
      <c r="Q11">
        <v>0</v>
      </c>
    </row>
    <row r="12" spans="1:17" hidden="1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>
        <f t="shared" si="1"/>
        <v>0</v>
      </c>
      <c r="O12">
        <v>26</v>
      </c>
      <c r="P12">
        <v>45</v>
      </c>
      <c r="Q12">
        <v>0</v>
      </c>
    </row>
    <row r="13" spans="1:17" hidden="1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0</v>
      </c>
      <c r="O13">
        <v>45</v>
      </c>
      <c r="P13">
        <v>9</v>
      </c>
      <c r="Q13">
        <v>0</v>
      </c>
    </row>
    <row r="14" spans="1:17" hidden="1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142</v>
      </c>
      <c r="L14">
        <f t="shared" si="1"/>
        <v>5</v>
      </c>
      <c r="O14">
        <v>9</v>
      </c>
      <c r="P14">
        <v>4</v>
      </c>
      <c r="Q14">
        <v>0</v>
      </c>
    </row>
    <row r="15" spans="1:17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  <c r="L15">
        <f t="shared" si="1"/>
        <v>0</v>
      </c>
    </row>
    <row r="16" spans="1:17" hidden="1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76</v>
      </c>
      <c r="L16">
        <f t="shared" si="1"/>
        <v>15</v>
      </c>
      <c r="O16">
        <v>110</v>
      </c>
      <c r="P16">
        <v>25</v>
      </c>
      <c r="Q16">
        <v>0</v>
      </c>
    </row>
    <row r="17" spans="1:17" hidden="1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>
        <f t="shared" si="1"/>
        <v>0</v>
      </c>
      <c r="O17">
        <v>25</v>
      </c>
      <c r="P17">
        <v>3</v>
      </c>
      <c r="Q17">
        <v>0</v>
      </c>
    </row>
    <row r="18" spans="1:17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108</v>
      </c>
      <c r="L18">
        <f t="shared" si="1"/>
        <v>0</v>
      </c>
    </row>
    <row r="19" spans="1:17" hidden="1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214</v>
      </c>
      <c r="L19">
        <f t="shared" si="1"/>
        <v>6</v>
      </c>
      <c r="O19">
        <v>26</v>
      </c>
      <c r="P19">
        <v>60</v>
      </c>
      <c r="Q19">
        <v>0</v>
      </c>
    </row>
    <row r="20" spans="1:17" hidden="1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O20">
        <v>60</v>
      </c>
      <c r="P20">
        <v>28</v>
      </c>
      <c r="Q20">
        <v>0</v>
      </c>
    </row>
    <row r="21" spans="1:17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13</v>
      </c>
      <c r="L21">
        <f t="shared" si="1"/>
        <v>0</v>
      </c>
    </row>
    <row r="22" spans="1:17" hidden="1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473</v>
      </c>
      <c r="L22">
        <f t="shared" si="1"/>
        <v>53</v>
      </c>
      <c r="O22">
        <v>4</v>
      </c>
      <c r="P22">
        <v>7</v>
      </c>
      <c r="Q22">
        <v>0</v>
      </c>
    </row>
    <row r="23" spans="1:17" hidden="1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23</v>
      </c>
      <c r="L23">
        <f t="shared" si="1"/>
        <v>11</v>
      </c>
      <c r="O23">
        <v>7</v>
      </c>
      <c r="P23">
        <v>67</v>
      </c>
      <c r="Q23">
        <v>0</v>
      </c>
    </row>
    <row r="24" spans="1:17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L24">
        <f t="shared" si="1"/>
        <v>0</v>
      </c>
    </row>
    <row r="25" spans="1:17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L25">
        <f t="shared" si="1"/>
        <v>0</v>
      </c>
    </row>
    <row r="26" spans="1:17" hidden="1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143</v>
      </c>
      <c r="L26">
        <f t="shared" si="1"/>
        <v>25</v>
      </c>
      <c r="O26">
        <v>86</v>
      </c>
      <c r="P26">
        <v>3</v>
      </c>
      <c r="Q26">
        <v>0</v>
      </c>
    </row>
    <row r="27" spans="1:17" hidden="1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44</v>
      </c>
      <c r="L27">
        <f t="shared" si="1"/>
        <v>24</v>
      </c>
      <c r="O27">
        <v>3</v>
      </c>
      <c r="P27">
        <v>19</v>
      </c>
      <c r="Q27">
        <v>0</v>
      </c>
    </row>
    <row r="28" spans="1:17" hidden="1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179</v>
      </c>
      <c r="L28">
        <f t="shared" si="1"/>
        <v>1</v>
      </c>
      <c r="O28">
        <v>19</v>
      </c>
      <c r="P28">
        <v>4</v>
      </c>
      <c r="Q28">
        <v>0</v>
      </c>
    </row>
    <row r="29" spans="1:17" hidden="1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6</v>
      </c>
      <c r="L29">
        <f t="shared" si="1"/>
        <v>0</v>
      </c>
      <c r="O29">
        <v>4</v>
      </c>
      <c r="P29">
        <v>4</v>
      </c>
      <c r="Q29">
        <v>0</v>
      </c>
    </row>
    <row r="30" spans="1:17" hidden="1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L30">
        <f t="shared" si="1"/>
        <v>0</v>
      </c>
      <c r="O30">
        <v>4</v>
      </c>
      <c r="P30">
        <v>21</v>
      </c>
      <c r="Q30">
        <v>0</v>
      </c>
    </row>
    <row r="31" spans="1:17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26</v>
      </c>
      <c r="L31">
        <f t="shared" si="1"/>
        <v>0</v>
      </c>
    </row>
    <row r="32" spans="1:17" hidden="1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2</v>
      </c>
      <c r="L32">
        <f t="shared" si="1"/>
        <v>0</v>
      </c>
      <c r="O32">
        <v>1</v>
      </c>
      <c r="P32">
        <v>22</v>
      </c>
      <c r="Q32">
        <v>0</v>
      </c>
    </row>
    <row r="33" spans="1:17" hidden="1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  <c r="L33">
        <f t="shared" si="1"/>
        <v>0</v>
      </c>
      <c r="O33">
        <v>22</v>
      </c>
      <c r="P33">
        <v>62</v>
      </c>
      <c r="Q33">
        <v>0</v>
      </c>
    </row>
    <row r="34" spans="1:17" hidden="1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33</v>
      </c>
      <c r="L34">
        <f t="shared" si="1"/>
        <v>7</v>
      </c>
      <c r="O34">
        <v>62</v>
      </c>
      <c r="P34">
        <v>7</v>
      </c>
      <c r="Q34">
        <v>0</v>
      </c>
    </row>
    <row r="35" spans="1:17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45</v>
      </c>
      <c r="L35">
        <f t="shared" si="1"/>
        <v>0</v>
      </c>
    </row>
    <row r="36" spans="1:17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9</v>
      </c>
      <c r="L36">
        <f t="shared" si="1"/>
        <v>0</v>
      </c>
    </row>
    <row r="37" spans="1:17" hidden="1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302</v>
      </c>
      <c r="L37">
        <f t="shared" si="1"/>
        <v>160</v>
      </c>
      <c r="O37">
        <v>10</v>
      </c>
      <c r="P37">
        <v>1</v>
      </c>
      <c r="Q37">
        <v>0</v>
      </c>
    </row>
    <row r="38" spans="1:17" hidden="1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671</v>
      </c>
      <c r="L38">
        <f t="shared" si="1"/>
        <v>109</v>
      </c>
      <c r="O38">
        <v>1</v>
      </c>
      <c r="P38">
        <v>4</v>
      </c>
      <c r="Q38">
        <v>0</v>
      </c>
    </row>
    <row r="39" spans="1:17" hidden="1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L39">
        <f t="shared" si="1"/>
        <v>0</v>
      </c>
      <c r="O39">
        <v>4</v>
      </c>
      <c r="P39">
        <v>8</v>
      </c>
      <c r="Q39">
        <v>0</v>
      </c>
    </row>
    <row r="40" spans="1:17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4</v>
      </c>
      <c r="L40">
        <f t="shared" si="1"/>
        <v>0</v>
      </c>
    </row>
    <row r="41" spans="1:17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110</v>
      </c>
      <c r="L41">
        <f t="shared" si="1"/>
        <v>0</v>
      </c>
    </row>
    <row r="42" spans="1:17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25</v>
      </c>
      <c r="L42">
        <f t="shared" si="1"/>
        <v>0</v>
      </c>
    </row>
    <row r="43" spans="1:17" hidden="1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0</v>
      </c>
      <c r="O43">
        <v>1</v>
      </c>
      <c r="P43">
        <v>7</v>
      </c>
      <c r="Q43">
        <v>0</v>
      </c>
    </row>
    <row r="44" spans="1:17" hidden="1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2</v>
      </c>
      <c r="L44">
        <f t="shared" si="1"/>
        <v>0</v>
      </c>
      <c r="O44">
        <v>7</v>
      </c>
      <c r="P44">
        <v>2</v>
      </c>
      <c r="Q44">
        <v>0</v>
      </c>
    </row>
    <row r="45" spans="1:17" hidden="1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131</v>
      </c>
      <c r="L45">
        <f t="shared" si="1"/>
        <v>2</v>
      </c>
      <c r="O45">
        <v>2</v>
      </c>
      <c r="P45">
        <v>3</v>
      </c>
      <c r="Q45">
        <v>0</v>
      </c>
    </row>
    <row r="46" spans="1:17" hidden="1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266</v>
      </c>
      <c r="L46">
        <f t="shared" si="1"/>
        <v>110</v>
      </c>
      <c r="O46">
        <v>3</v>
      </c>
      <c r="P46">
        <v>24</v>
      </c>
      <c r="Q46">
        <v>0</v>
      </c>
    </row>
    <row r="47" spans="1:17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3</v>
      </c>
      <c r="L47">
        <f t="shared" si="1"/>
        <v>0</v>
      </c>
    </row>
    <row r="48" spans="1:17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26</v>
      </c>
      <c r="L48">
        <f t="shared" si="1"/>
        <v>0</v>
      </c>
    </row>
    <row r="49" spans="1:17" hidden="1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27</v>
      </c>
      <c r="L49">
        <f t="shared" si="1"/>
        <v>0</v>
      </c>
      <c r="O49">
        <v>1</v>
      </c>
      <c r="P49">
        <v>18</v>
      </c>
      <c r="Q49">
        <v>0</v>
      </c>
    </row>
    <row r="50" spans="1:17" hidden="1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  <c r="L50">
        <f t="shared" si="1"/>
        <v>0</v>
      </c>
      <c r="O50">
        <v>18</v>
      </c>
      <c r="P50">
        <v>88</v>
      </c>
      <c r="Q50">
        <v>0</v>
      </c>
    </row>
    <row r="51" spans="1:17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60</v>
      </c>
      <c r="L51">
        <f t="shared" si="1"/>
        <v>0</v>
      </c>
    </row>
    <row r="52" spans="1:17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28</v>
      </c>
      <c r="L52">
        <f t="shared" si="1"/>
        <v>0</v>
      </c>
    </row>
    <row r="53" spans="1:17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4</v>
      </c>
      <c r="L53">
        <f t="shared" si="1"/>
        <v>0</v>
      </c>
    </row>
    <row r="54" spans="1:17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7</v>
      </c>
      <c r="L54">
        <f t="shared" si="1"/>
        <v>0</v>
      </c>
    </row>
    <row r="55" spans="1:17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67</v>
      </c>
      <c r="L55">
        <f t="shared" si="1"/>
        <v>0</v>
      </c>
    </row>
    <row r="56" spans="1:17" hidden="1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398</v>
      </c>
      <c r="L56">
        <f t="shared" si="1"/>
        <v>45</v>
      </c>
    </row>
    <row r="57" spans="1:17" hidden="1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90</v>
      </c>
      <c r="L57">
        <f t="shared" si="1"/>
        <v>4</v>
      </c>
    </row>
    <row r="58" spans="1:17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5</v>
      </c>
      <c r="L58">
        <f t="shared" si="1"/>
        <v>0</v>
      </c>
    </row>
    <row r="59" spans="1:17" hidden="1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278</v>
      </c>
      <c r="L59">
        <f t="shared" si="1"/>
        <v>170</v>
      </c>
    </row>
    <row r="60" spans="1:17" hidden="1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4</v>
      </c>
      <c r="L60">
        <f t="shared" si="1"/>
        <v>0</v>
      </c>
    </row>
    <row r="61" spans="1:17" hidden="1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52</v>
      </c>
      <c r="L61">
        <f t="shared" si="1"/>
        <v>7</v>
      </c>
    </row>
    <row r="62" spans="1:17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86</v>
      </c>
      <c r="L62">
        <f t="shared" si="1"/>
        <v>0</v>
      </c>
    </row>
    <row r="63" spans="1:17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3</v>
      </c>
      <c r="L63">
        <f t="shared" si="1"/>
        <v>0</v>
      </c>
    </row>
    <row r="64" spans="1:17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19</v>
      </c>
      <c r="L64">
        <f t="shared" si="1"/>
        <v>0</v>
      </c>
    </row>
    <row r="65" spans="1:12" hidden="1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243</v>
      </c>
      <c r="L65">
        <f t="shared" si="1"/>
        <v>53</v>
      </c>
    </row>
    <row r="66" spans="1:12" hidden="1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47</v>
      </c>
      <c r="L66">
        <f t="shared" si="1"/>
        <v>2</v>
      </c>
    </row>
    <row r="67" spans="1:12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2">D67+E67+F67</f>
        <v>4</v>
      </c>
      <c r="L67">
        <f t="shared" ref="L67:L130" si="3">H67+I67+J67</f>
        <v>0</v>
      </c>
    </row>
    <row r="68" spans="1:12" hidden="1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2"/>
        <v>208</v>
      </c>
      <c r="L68">
        <f t="shared" si="3"/>
        <v>0</v>
      </c>
    </row>
    <row r="69" spans="1:12" hidden="1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2"/>
        <v>2</v>
      </c>
      <c r="L69">
        <f t="shared" si="3"/>
        <v>0</v>
      </c>
    </row>
    <row r="70" spans="1:12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2"/>
        <v>4</v>
      </c>
      <c r="L70">
        <f t="shared" si="3"/>
        <v>0</v>
      </c>
    </row>
    <row r="71" spans="1:12" hidden="1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2"/>
        <v>0</v>
      </c>
      <c r="L71">
        <f t="shared" si="3"/>
        <v>9</v>
      </c>
    </row>
    <row r="72" spans="1:12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2"/>
        <v>21</v>
      </c>
      <c r="L72">
        <f t="shared" si="3"/>
        <v>0</v>
      </c>
    </row>
    <row r="73" spans="1:12" hidden="1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2"/>
        <v>2</v>
      </c>
      <c r="L73">
        <f t="shared" si="3"/>
        <v>2</v>
      </c>
    </row>
    <row r="74" spans="1:12" hidden="1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2"/>
        <v>19</v>
      </c>
      <c r="L74">
        <f t="shared" si="3"/>
        <v>7</v>
      </c>
    </row>
    <row r="75" spans="1:12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2"/>
        <v>1</v>
      </c>
      <c r="L75">
        <f t="shared" si="3"/>
        <v>0</v>
      </c>
    </row>
    <row r="76" spans="1:12" hidden="1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2"/>
        <v>6</v>
      </c>
      <c r="L76">
        <f t="shared" si="3"/>
        <v>0</v>
      </c>
    </row>
    <row r="77" spans="1:12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2"/>
        <v>22</v>
      </c>
      <c r="L77">
        <f t="shared" si="3"/>
        <v>0</v>
      </c>
    </row>
    <row r="78" spans="1:12" hidden="1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2"/>
        <v>1</v>
      </c>
      <c r="L78">
        <f t="shared" si="3"/>
        <v>0</v>
      </c>
    </row>
    <row r="79" spans="1:12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2"/>
        <v>62</v>
      </c>
      <c r="L79">
        <f t="shared" si="3"/>
        <v>0</v>
      </c>
    </row>
    <row r="80" spans="1:12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2"/>
        <v>7</v>
      </c>
      <c r="L80">
        <f t="shared" si="3"/>
        <v>0</v>
      </c>
    </row>
    <row r="81" spans="1:12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2"/>
        <v>24</v>
      </c>
      <c r="L81">
        <f t="shared" si="3"/>
        <v>0</v>
      </c>
    </row>
    <row r="82" spans="1:12" hidden="1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2"/>
        <v>2</v>
      </c>
      <c r="L82">
        <f t="shared" si="3"/>
        <v>0</v>
      </c>
    </row>
    <row r="83" spans="1:12" hidden="1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2"/>
        <v>4</v>
      </c>
      <c r="L83">
        <f t="shared" si="3"/>
        <v>0</v>
      </c>
    </row>
    <row r="84" spans="1:12" hidden="1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2"/>
        <v>573</v>
      </c>
      <c r="L84">
        <f t="shared" si="3"/>
        <v>209</v>
      </c>
    </row>
    <row r="85" spans="1:12" hidden="1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2"/>
        <v>204</v>
      </c>
      <c r="L85">
        <f t="shared" si="3"/>
        <v>39</v>
      </c>
    </row>
    <row r="86" spans="1:12" hidden="1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2"/>
        <v>118</v>
      </c>
      <c r="L86">
        <f t="shared" si="3"/>
        <v>19</v>
      </c>
    </row>
    <row r="87" spans="1:12" hidden="1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2"/>
        <v>409</v>
      </c>
      <c r="L87">
        <f t="shared" si="3"/>
        <v>110</v>
      </c>
    </row>
    <row r="88" spans="1:12" hidden="1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2"/>
        <v>1</v>
      </c>
      <c r="L88">
        <f t="shared" si="3"/>
        <v>0</v>
      </c>
    </row>
    <row r="89" spans="1:12" hidden="1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2"/>
        <v>23</v>
      </c>
      <c r="L89">
        <f t="shared" si="3"/>
        <v>0</v>
      </c>
    </row>
    <row r="90" spans="1:12" hidden="1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2"/>
        <v>148</v>
      </c>
      <c r="L90">
        <f t="shared" si="3"/>
        <v>329</v>
      </c>
    </row>
    <row r="91" spans="1:12" hidden="1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2"/>
        <v>99</v>
      </c>
      <c r="L91">
        <f t="shared" si="3"/>
        <v>1</v>
      </c>
    </row>
    <row r="92" spans="1:12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2"/>
        <v>10</v>
      </c>
      <c r="L92">
        <f t="shared" si="3"/>
        <v>0</v>
      </c>
    </row>
    <row r="93" spans="1:12" hidden="1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2"/>
        <v>3</v>
      </c>
      <c r="L93">
        <f t="shared" si="3"/>
        <v>0</v>
      </c>
    </row>
    <row r="94" spans="1:12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2"/>
        <v>1</v>
      </c>
      <c r="L94">
        <f t="shared" si="3"/>
        <v>0</v>
      </c>
    </row>
    <row r="95" spans="1:12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2"/>
        <v>4</v>
      </c>
      <c r="L95">
        <f t="shared" si="3"/>
        <v>0</v>
      </c>
    </row>
    <row r="96" spans="1:12" hidden="1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2"/>
        <v>271</v>
      </c>
      <c r="L96">
        <f t="shared" si="3"/>
        <v>20</v>
      </c>
    </row>
    <row r="97" spans="1:12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2"/>
        <v>8</v>
      </c>
      <c r="L97">
        <f t="shared" si="3"/>
        <v>0</v>
      </c>
    </row>
    <row r="98" spans="1:12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2"/>
        <v>23</v>
      </c>
      <c r="L98">
        <f t="shared" si="3"/>
        <v>0</v>
      </c>
    </row>
    <row r="99" spans="1:12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2"/>
        <v>76</v>
      </c>
      <c r="L99">
        <f t="shared" si="3"/>
        <v>0</v>
      </c>
    </row>
    <row r="100" spans="1:12" hidden="1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2"/>
        <v>397</v>
      </c>
      <c r="L100">
        <f t="shared" si="3"/>
        <v>124</v>
      </c>
    </row>
    <row r="101" spans="1:12" hidden="1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2"/>
        <v>8</v>
      </c>
      <c r="L101">
        <f t="shared" si="3"/>
        <v>0</v>
      </c>
    </row>
    <row r="102" spans="1:12" hidden="1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2"/>
        <v>301</v>
      </c>
      <c r="L102">
        <f t="shared" si="3"/>
        <v>1</v>
      </c>
    </row>
    <row r="103" spans="1:12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2"/>
        <v>1</v>
      </c>
      <c r="L103">
        <f t="shared" si="3"/>
        <v>0</v>
      </c>
    </row>
    <row r="104" spans="1:12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2"/>
        <v>7</v>
      </c>
      <c r="L104">
        <f t="shared" si="3"/>
        <v>0</v>
      </c>
    </row>
    <row r="105" spans="1:12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2"/>
        <v>2</v>
      </c>
      <c r="L105">
        <f t="shared" si="3"/>
        <v>0</v>
      </c>
    </row>
    <row r="106" spans="1:12" hidden="1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2"/>
        <v>4</v>
      </c>
      <c r="L106">
        <f t="shared" si="3"/>
        <v>0</v>
      </c>
    </row>
    <row r="107" spans="1:12" hidden="1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2"/>
        <v>24</v>
      </c>
      <c r="L107">
        <f t="shared" si="3"/>
        <v>5</v>
      </c>
    </row>
    <row r="108" spans="1:12" hidden="1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2"/>
        <v>19</v>
      </c>
      <c r="L108">
        <f t="shared" si="3"/>
        <v>15</v>
      </c>
    </row>
    <row r="109" spans="1:12" hidden="1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2"/>
        <v>2</v>
      </c>
      <c r="L109">
        <f t="shared" si="3"/>
        <v>0</v>
      </c>
    </row>
    <row r="110" spans="1:12" hidden="1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2"/>
        <v>2400</v>
      </c>
      <c r="L110">
        <f t="shared" si="3"/>
        <v>281</v>
      </c>
    </row>
    <row r="111" spans="1:12" hidden="1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2"/>
        <v>1</v>
      </c>
      <c r="L111">
        <f t="shared" si="3"/>
        <v>0</v>
      </c>
    </row>
    <row r="112" spans="1:12" hidden="1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2"/>
        <v>2</v>
      </c>
      <c r="L112">
        <f t="shared" si="3"/>
        <v>0</v>
      </c>
    </row>
    <row r="113" spans="1:12" hidden="1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2"/>
        <v>3</v>
      </c>
      <c r="L113">
        <f t="shared" si="3"/>
        <v>0</v>
      </c>
    </row>
    <row r="114" spans="1:12" hidden="1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2"/>
        <v>185</v>
      </c>
      <c r="L114">
        <f t="shared" si="3"/>
        <v>138</v>
      </c>
    </row>
    <row r="115" spans="1:12" hidden="1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2"/>
        <v>483</v>
      </c>
      <c r="L115">
        <f t="shared" si="3"/>
        <v>144</v>
      </c>
    </row>
    <row r="116" spans="1:12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2"/>
        <v>3</v>
      </c>
      <c r="L116">
        <f t="shared" si="3"/>
        <v>0</v>
      </c>
    </row>
    <row r="117" spans="1:12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2"/>
        <v>24</v>
      </c>
      <c r="L117">
        <f t="shared" si="3"/>
        <v>0</v>
      </c>
    </row>
    <row r="118" spans="1:12" hidden="1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2"/>
        <v>2</v>
      </c>
      <c r="L118">
        <f t="shared" si="3"/>
        <v>0</v>
      </c>
    </row>
    <row r="119" spans="1:12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2"/>
        <v>1</v>
      </c>
      <c r="L119">
        <f t="shared" si="3"/>
        <v>0</v>
      </c>
    </row>
    <row r="120" spans="1:12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2"/>
        <v>1</v>
      </c>
      <c r="L120">
        <f t="shared" si="3"/>
        <v>0</v>
      </c>
    </row>
    <row r="121" spans="1:12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2"/>
        <v>18</v>
      </c>
      <c r="L121">
        <f t="shared" si="3"/>
        <v>0</v>
      </c>
    </row>
    <row r="122" spans="1:12" hidden="1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2"/>
        <v>10</v>
      </c>
      <c r="L122">
        <f t="shared" si="3"/>
        <v>0</v>
      </c>
    </row>
    <row r="123" spans="1:12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2"/>
        <v>88</v>
      </c>
      <c r="L123">
        <f t="shared" si="3"/>
        <v>0</v>
      </c>
    </row>
    <row r="124" spans="1:12" hidden="1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2"/>
        <v>7</v>
      </c>
      <c r="L124">
        <f t="shared" si="3"/>
        <v>0</v>
      </c>
    </row>
    <row r="125" spans="1:12" hidden="1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2"/>
        <v>115</v>
      </c>
      <c r="L125">
        <f t="shared" si="3"/>
        <v>7</v>
      </c>
    </row>
    <row r="126" spans="1:12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2"/>
        <v>10</v>
      </c>
      <c r="L126">
        <f t="shared" si="3"/>
        <v>0</v>
      </c>
    </row>
    <row r="127" spans="1:12" hidden="1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2"/>
        <v>20</v>
      </c>
      <c r="L127">
        <f t="shared" si="3"/>
        <v>1</v>
      </c>
    </row>
    <row r="128" spans="1:12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2"/>
        <v>12</v>
      </c>
      <c r="L128">
        <f t="shared" si="3"/>
        <v>0</v>
      </c>
    </row>
    <row r="129" spans="1:12" hidden="1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2"/>
        <v>476</v>
      </c>
      <c r="L129">
        <f t="shared" si="3"/>
        <v>6</v>
      </c>
    </row>
    <row r="130" spans="1:12" hidden="1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2"/>
        <v>780</v>
      </c>
      <c r="L130">
        <f t="shared" si="3"/>
        <v>26</v>
      </c>
    </row>
    <row r="131" spans="1:12" hidden="1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4">D131+E131+F131</f>
        <v>2</v>
      </c>
      <c r="L131">
        <f t="shared" ref="L131:L139" si="5">H131+I131+J131</f>
        <v>0</v>
      </c>
    </row>
    <row r="132" spans="1:12" hidden="1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4"/>
        <v>549</v>
      </c>
      <c r="L132">
        <f t="shared" si="5"/>
        <v>114</v>
      </c>
    </row>
    <row r="133" spans="1:12" hidden="1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4"/>
        <v>112</v>
      </c>
      <c r="L133">
        <f t="shared" si="5"/>
        <v>23</v>
      </c>
    </row>
    <row r="134" spans="1:12" hidden="1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4"/>
        <v>1</v>
      </c>
      <c r="L134">
        <f t="shared" si="5"/>
        <v>0</v>
      </c>
    </row>
    <row r="135" spans="1:12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4"/>
        <v>1</v>
      </c>
      <c r="L135">
        <f t="shared" si="5"/>
        <v>0</v>
      </c>
    </row>
    <row r="136" spans="1:12" hidden="1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4"/>
        <v>2</v>
      </c>
      <c r="L136">
        <f t="shared" si="5"/>
        <v>0</v>
      </c>
    </row>
    <row r="137" spans="1:12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4"/>
        <v>8</v>
      </c>
      <c r="L137">
        <f t="shared" si="5"/>
        <v>0</v>
      </c>
    </row>
    <row r="138" spans="1:12" hidden="1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4"/>
        <v>1</v>
      </c>
      <c r="L138">
        <f t="shared" si="5"/>
        <v>0</v>
      </c>
    </row>
    <row r="139" spans="1:12" hidden="1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4"/>
        <v>1010</v>
      </c>
      <c r="L139">
        <f t="shared" si="5"/>
        <v>194</v>
      </c>
    </row>
  </sheetData>
  <autoFilter ref="A1:L139">
    <filterColumn colId="6">
      <filters>
        <filter val="1"/>
        <filter val="10"/>
        <filter val="11"/>
        <filter val="13"/>
        <filter val="15"/>
        <filter val="16"/>
        <filter val="17"/>
        <filter val="18"/>
        <filter val="19"/>
        <filter val="2"/>
        <filter val="20"/>
        <filter val="22"/>
        <filter val="3"/>
        <filter val="4"/>
        <filter val="5"/>
        <filter val="6"/>
        <filter val="7"/>
        <filter val="8"/>
        <filter val="9"/>
      </filters>
    </filterColumn>
    <filterColumn colId="10">
      <filters>
        <filter val="1"/>
        <filter val="10"/>
        <filter val="1010"/>
        <filter val="108"/>
        <filter val="110"/>
        <filter val="112"/>
        <filter val="115"/>
        <filter val="118"/>
        <filter val="12"/>
        <filter val="13"/>
        <filter val="131"/>
        <filter val="142"/>
        <filter val="143"/>
        <filter val="148"/>
        <filter val="15"/>
        <filter val="179"/>
        <filter val="18"/>
        <filter val="185"/>
        <filter val="19"/>
        <filter val="2"/>
        <filter val="20"/>
        <filter val="204"/>
        <filter val="21"/>
        <filter val="214"/>
        <filter val="22"/>
        <filter val="23"/>
        <filter val="24"/>
        <filter val="2400"/>
        <filter val="243"/>
        <filter val="25"/>
        <filter val="26"/>
        <filter val="266"/>
        <filter val="271"/>
        <filter val="278"/>
        <filter val="28"/>
        <filter val="3"/>
        <filter val="301"/>
        <filter val="302"/>
        <filter val="33"/>
        <filter val="397"/>
        <filter val="398"/>
        <filter val="4"/>
        <filter val="409"/>
        <filter val="44"/>
        <filter val="45"/>
        <filter val="468"/>
        <filter val="47"/>
        <filter val="473"/>
        <filter val="476"/>
        <filter val="483"/>
        <filter val="5"/>
        <filter val="52"/>
        <filter val="549"/>
        <filter val="573"/>
        <filter val="60"/>
        <filter val="62"/>
        <filter val="67"/>
        <filter val="671"/>
        <filter val="7"/>
        <filter val="70"/>
        <filter val="76"/>
        <filter val="780"/>
        <filter val="8"/>
        <filter val="86"/>
        <filter val="88"/>
        <filter val="9"/>
        <filter val="90"/>
        <filter val="99"/>
      </filters>
    </filterColumn>
    <filterColumn colId="1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5" workbookViewId="0">
      <selection activeCell="K57" sqref="K57"/>
    </sheetView>
  </sheetViews>
  <sheetFormatPr defaultRowHeight="15" x14ac:dyDescent="0.25"/>
  <cols>
    <col min="1" max="1" width="1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156</v>
      </c>
      <c r="L1" t="s">
        <v>157</v>
      </c>
    </row>
    <row r="2" spans="1:12" x14ac:dyDescent="0.25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>
        <v>3</v>
      </c>
      <c r="H2">
        <v>0</v>
      </c>
      <c r="I2">
        <v>0</v>
      </c>
      <c r="J2">
        <v>0</v>
      </c>
      <c r="K2">
        <v>15</v>
      </c>
      <c r="L2">
        <v>0</v>
      </c>
    </row>
    <row r="3" spans="1:12" x14ac:dyDescent="0.25">
      <c r="A3" t="s">
        <v>11</v>
      </c>
      <c r="B3" t="s">
        <v>12</v>
      </c>
      <c r="C3">
        <v>13</v>
      </c>
      <c r="D3">
        <v>0</v>
      </c>
      <c r="E3">
        <v>1</v>
      </c>
      <c r="F3">
        <v>0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</row>
    <row r="4" spans="1:12" x14ac:dyDescent="0.25">
      <c r="A4" t="s">
        <v>14</v>
      </c>
      <c r="B4" t="s">
        <v>12</v>
      </c>
      <c r="C4">
        <v>23</v>
      </c>
      <c r="D4">
        <v>18</v>
      </c>
      <c r="E4">
        <v>24</v>
      </c>
      <c r="F4">
        <v>28</v>
      </c>
      <c r="G4">
        <v>18</v>
      </c>
      <c r="H4">
        <v>0</v>
      </c>
      <c r="I4">
        <v>0</v>
      </c>
      <c r="J4">
        <v>0</v>
      </c>
      <c r="K4">
        <v>70</v>
      </c>
      <c r="L4">
        <v>0</v>
      </c>
    </row>
    <row r="5" spans="1:12" x14ac:dyDescent="0.25">
      <c r="A5" t="s">
        <v>15</v>
      </c>
      <c r="B5" t="s">
        <v>8</v>
      </c>
      <c r="C5">
        <v>5</v>
      </c>
      <c r="D5">
        <v>1</v>
      </c>
      <c r="E5">
        <v>2</v>
      </c>
      <c r="F5">
        <v>9</v>
      </c>
      <c r="G5">
        <v>6</v>
      </c>
      <c r="H5">
        <v>0</v>
      </c>
      <c r="I5">
        <v>0</v>
      </c>
      <c r="J5">
        <v>0</v>
      </c>
      <c r="K5">
        <v>12</v>
      </c>
      <c r="L5">
        <v>0</v>
      </c>
    </row>
    <row r="6" spans="1:12" x14ac:dyDescent="0.25">
      <c r="A6" t="s">
        <v>20</v>
      </c>
      <c r="B6" t="s">
        <v>8</v>
      </c>
      <c r="C6">
        <v>5</v>
      </c>
      <c r="D6">
        <v>6</v>
      </c>
      <c r="E6">
        <v>5</v>
      </c>
      <c r="F6">
        <v>15</v>
      </c>
      <c r="G6">
        <v>5</v>
      </c>
      <c r="H6">
        <v>0</v>
      </c>
      <c r="I6">
        <v>0</v>
      </c>
      <c r="J6">
        <v>0</v>
      </c>
      <c r="K6">
        <v>26</v>
      </c>
      <c r="L6">
        <v>0</v>
      </c>
    </row>
    <row r="7" spans="1:12" x14ac:dyDescent="0.25">
      <c r="A7" t="s">
        <v>26</v>
      </c>
      <c r="B7" t="s">
        <v>22</v>
      </c>
      <c r="C7">
        <v>17</v>
      </c>
      <c r="D7">
        <v>0</v>
      </c>
      <c r="E7">
        <v>0</v>
      </c>
      <c r="F7">
        <v>1</v>
      </c>
      <c r="G7">
        <v>7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25">
      <c r="A8" t="s">
        <v>29</v>
      </c>
      <c r="B8" t="s">
        <v>12</v>
      </c>
      <c r="C8">
        <v>21</v>
      </c>
      <c r="D8">
        <v>23</v>
      </c>
      <c r="E8">
        <v>30</v>
      </c>
      <c r="F8">
        <v>55</v>
      </c>
      <c r="G8">
        <v>7</v>
      </c>
      <c r="H8">
        <v>0</v>
      </c>
      <c r="I8">
        <v>0</v>
      </c>
      <c r="J8">
        <v>0</v>
      </c>
      <c r="K8">
        <v>108</v>
      </c>
      <c r="L8">
        <v>0</v>
      </c>
    </row>
    <row r="9" spans="1:12" x14ac:dyDescent="0.25">
      <c r="A9" t="s">
        <v>32</v>
      </c>
      <c r="B9" t="s">
        <v>12</v>
      </c>
      <c r="C9">
        <v>22</v>
      </c>
      <c r="D9">
        <v>2</v>
      </c>
      <c r="E9">
        <v>7</v>
      </c>
      <c r="F9">
        <v>4</v>
      </c>
      <c r="G9">
        <v>16</v>
      </c>
      <c r="H9">
        <v>0</v>
      </c>
      <c r="I9">
        <v>0</v>
      </c>
      <c r="J9">
        <v>0</v>
      </c>
      <c r="K9">
        <v>13</v>
      </c>
      <c r="L9">
        <v>0</v>
      </c>
    </row>
    <row r="10" spans="1:12" x14ac:dyDescent="0.25">
      <c r="A10" t="s">
        <v>35</v>
      </c>
      <c r="B10" t="s">
        <v>19</v>
      </c>
      <c r="C10">
        <v>9</v>
      </c>
      <c r="D10">
        <v>0</v>
      </c>
      <c r="E10">
        <v>1</v>
      </c>
      <c r="F10">
        <v>0</v>
      </c>
      <c r="G10">
        <v>10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t="s">
        <v>36</v>
      </c>
      <c r="B11" t="s">
        <v>19</v>
      </c>
      <c r="C11">
        <v>2</v>
      </c>
      <c r="D11">
        <v>0</v>
      </c>
      <c r="E11">
        <v>1</v>
      </c>
      <c r="F11">
        <v>0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t="s">
        <v>42</v>
      </c>
      <c r="B12" t="s">
        <v>10</v>
      </c>
      <c r="C12">
        <v>21</v>
      </c>
      <c r="D12">
        <v>7</v>
      </c>
      <c r="E12">
        <v>9</v>
      </c>
      <c r="F12">
        <v>10</v>
      </c>
      <c r="G12">
        <v>1</v>
      </c>
      <c r="H12">
        <v>0</v>
      </c>
      <c r="I12">
        <v>0</v>
      </c>
      <c r="J12">
        <v>0</v>
      </c>
      <c r="K12">
        <v>26</v>
      </c>
      <c r="L12">
        <v>0</v>
      </c>
    </row>
    <row r="13" spans="1:12" x14ac:dyDescent="0.25">
      <c r="A13" t="s">
        <v>46</v>
      </c>
      <c r="B13" t="s">
        <v>10</v>
      </c>
      <c r="C13">
        <v>12</v>
      </c>
      <c r="D13">
        <v>21</v>
      </c>
      <c r="E13">
        <v>7</v>
      </c>
      <c r="F13">
        <v>17</v>
      </c>
      <c r="G13">
        <v>2</v>
      </c>
      <c r="H13">
        <v>0</v>
      </c>
      <c r="I13">
        <v>0</v>
      </c>
      <c r="J13">
        <v>0</v>
      </c>
      <c r="K13">
        <v>45</v>
      </c>
      <c r="L13">
        <v>0</v>
      </c>
    </row>
    <row r="14" spans="1:12" x14ac:dyDescent="0.25">
      <c r="A14" t="s">
        <v>47</v>
      </c>
      <c r="B14" t="s">
        <v>8</v>
      </c>
      <c r="C14">
        <v>20</v>
      </c>
      <c r="D14">
        <v>0</v>
      </c>
      <c r="E14">
        <v>2</v>
      </c>
      <c r="F14">
        <v>7</v>
      </c>
      <c r="G14">
        <v>4</v>
      </c>
      <c r="H14">
        <v>0</v>
      </c>
      <c r="I14">
        <v>0</v>
      </c>
      <c r="J14">
        <v>0</v>
      </c>
      <c r="K14">
        <v>9</v>
      </c>
      <c r="L14">
        <v>0</v>
      </c>
    </row>
    <row r="15" spans="1:12" x14ac:dyDescent="0.25">
      <c r="A15" t="s">
        <v>51</v>
      </c>
      <c r="B15" t="s">
        <v>10</v>
      </c>
      <c r="C15">
        <v>13</v>
      </c>
      <c r="D15">
        <v>0</v>
      </c>
      <c r="E15">
        <v>1</v>
      </c>
      <c r="F15">
        <v>3</v>
      </c>
      <c r="G15">
        <v>1</v>
      </c>
      <c r="H15">
        <v>0</v>
      </c>
      <c r="I15">
        <v>0</v>
      </c>
      <c r="J15">
        <v>0</v>
      </c>
      <c r="K15">
        <v>4</v>
      </c>
      <c r="L15">
        <v>0</v>
      </c>
    </row>
    <row r="16" spans="1:12" x14ac:dyDescent="0.25">
      <c r="A16" t="s">
        <v>52</v>
      </c>
      <c r="B16" t="s">
        <v>19</v>
      </c>
      <c r="C16">
        <v>27</v>
      </c>
      <c r="D16">
        <v>30</v>
      </c>
      <c r="E16">
        <v>42</v>
      </c>
      <c r="F16">
        <v>38</v>
      </c>
      <c r="G16">
        <v>18</v>
      </c>
      <c r="H16">
        <v>0</v>
      </c>
      <c r="I16">
        <v>0</v>
      </c>
      <c r="J16">
        <v>0</v>
      </c>
      <c r="K16">
        <v>110</v>
      </c>
      <c r="L16">
        <v>0</v>
      </c>
    </row>
    <row r="17" spans="1:12" x14ac:dyDescent="0.25">
      <c r="A17" t="s">
        <v>53</v>
      </c>
      <c r="B17" t="s">
        <v>8</v>
      </c>
      <c r="C17">
        <v>5</v>
      </c>
      <c r="D17">
        <v>6</v>
      </c>
      <c r="E17">
        <v>5</v>
      </c>
      <c r="F17">
        <v>14</v>
      </c>
      <c r="G17">
        <v>6</v>
      </c>
      <c r="H17">
        <v>0</v>
      </c>
      <c r="I17">
        <v>0</v>
      </c>
      <c r="J17">
        <v>0</v>
      </c>
      <c r="K17">
        <v>25</v>
      </c>
      <c r="L17">
        <v>0</v>
      </c>
    </row>
    <row r="18" spans="1:12" x14ac:dyDescent="0.25">
      <c r="A18" t="s">
        <v>58</v>
      </c>
      <c r="B18" t="s">
        <v>8</v>
      </c>
      <c r="C18">
        <v>15</v>
      </c>
      <c r="D18">
        <v>1</v>
      </c>
      <c r="E18">
        <v>1</v>
      </c>
      <c r="F18">
        <v>1</v>
      </c>
      <c r="G18">
        <v>4</v>
      </c>
      <c r="H18">
        <v>0</v>
      </c>
      <c r="I18">
        <v>0</v>
      </c>
      <c r="J18">
        <v>0</v>
      </c>
      <c r="K18">
        <v>3</v>
      </c>
      <c r="L18">
        <v>0</v>
      </c>
    </row>
    <row r="19" spans="1:12" x14ac:dyDescent="0.25">
      <c r="A19" t="s">
        <v>59</v>
      </c>
      <c r="B19" t="s">
        <v>8</v>
      </c>
      <c r="C19">
        <v>23</v>
      </c>
      <c r="D19">
        <v>9</v>
      </c>
      <c r="E19">
        <v>6</v>
      </c>
      <c r="F19">
        <v>11</v>
      </c>
      <c r="G19">
        <v>9</v>
      </c>
      <c r="H19">
        <v>0</v>
      </c>
      <c r="I19">
        <v>0</v>
      </c>
      <c r="J19">
        <v>0</v>
      </c>
      <c r="K19">
        <v>26</v>
      </c>
      <c r="L19">
        <v>0</v>
      </c>
    </row>
    <row r="20" spans="1:12" x14ac:dyDescent="0.25">
      <c r="A20" t="s">
        <v>62</v>
      </c>
      <c r="B20" t="s">
        <v>8</v>
      </c>
      <c r="C20">
        <v>15</v>
      </c>
      <c r="D20">
        <v>15</v>
      </c>
      <c r="E20">
        <v>20</v>
      </c>
      <c r="F20">
        <v>25</v>
      </c>
      <c r="G20">
        <v>10</v>
      </c>
      <c r="H20">
        <v>0</v>
      </c>
      <c r="I20">
        <v>0</v>
      </c>
      <c r="J20">
        <v>0</v>
      </c>
      <c r="K20">
        <v>60</v>
      </c>
      <c r="L20">
        <v>0</v>
      </c>
    </row>
    <row r="21" spans="1:12" x14ac:dyDescent="0.25">
      <c r="A21" t="s">
        <v>63</v>
      </c>
      <c r="B21" t="s">
        <v>19</v>
      </c>
      <c r="C21">
        <v>20</v>
      </c>
      <c r="D21">
        <v>9</v>
      </c>
      <c r="E21">
        <v>8</v>
      </c>
      <c r="F21">
        <v>11</v>
      </c>
      <c r="G21">
        <v>6</v>
      </c>
      <c r="H21">
        <v>0</v>
      </c>
      <c r="I21">
        <v>0</v>
      </c>
      <c r="J21">
        <v>0</v>
      </c>
      <c r="K21">
        <v>28</v>
      </c>
      <c r="L21">
        <v>0</v>
      </c>
    </row>
    <row r="22" spans="1:12" x14ac:dyDescent="0.25">
      <c r="A22" t="s">
        <v>64</v>
      </c>
      <c r="B22" t="s">
        <v>19</v>
      </c>
      <c r="C22">
        <v>19</v>
      </c>
      <c r="D22">
        <v>0</v>
      </c>
      <c r="E22">
        <v>2</v>
      </c>
      <c r="F22">
        <v>2</v>
      </c>
      <c r="G22">
        <v>17</v>
      </c>
      <c r="H22">
        <v>0</v>
      </c>
      <c r="I22">
        <v>0</v>
      </c>
      <c r="J22">
        <v>0</v>
      </c>
      <c r="K22">
        <v>4</v>
      </c>
      <c r="L22">
        <v>0</v>
      </c>
    </row>
    <row r="23" spans="1:12" x14ac:dyDescent="0.25">
      <c r="A23" t="s">
        <v>65</v>
      </c>
      <c r="B23" t="s">
        <v>8</v>
      </c>
      <c r="C23">
        <v>15</v>
      </c>
      <c r="D23">
        <v>1</v>
      </c>
      <c r="E23">
        <v>1</v>
      </c>
      <c r="F23">
        <v>5</v>
      </c>
      <c r="G23">
        <v>6</v>
      </c>
      <c r="H23">
        <v>0</v>
      </c>
      <c r="I23">
        <v>0</v>
      </c>
      <c r="J23">
        <v>0</v>
      </c>
      <c r="K23">
        <v>7</v>
      </c>
      <c r="L23">
        <v>0</v>
      </c>
    </row>
    <row r="24" spans="1:12" x14ac:dyDescent="0.25">
      <c r="A24" t="s">
        <v>66</v>
      </c>
      <c r="B24" t="s">
        <v>22</v>
      </c>
      <c r="C24">
        <v>16</v>
      </c>
      <c r="D24">
        <v>17</v>
      </c>
      <c r="E24">
        <v>30</v>
      </c>
      <c r="F24">
        <v>20</v>
      </c>
      <c r="G24">
        <v>7</v>
      </c>
      <c r="H24">
        <v>0</v>
      </c>
      <c r="I24">
        <v>0</v>
      </c>
      <c r="J24">
        <v>0</v>
      </c>
      <c r="K24">
        <v>67</v>
      </c>
      <c r="L24">
        <v>0</v>
      </c>
    </row>
    <row r="25" spans="1:12" x14ac:dyDescent="0.25">
      <c r="A25" t="s">
        <v>69</v>
      </c>
      <c r="B25" t="s">
        <v>10</v>
      </c>
      <c r="C25">
        <v>13</v>
      </c>
      <c r="D25">
        <v>3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5</v>
      </c>
      <c r="L25">
        <v>0</v>
      </c>
    </row>
    <row r="26" spans="1:12" x14ac:dyDescent="0.25">
      <c r="A26" t="s">
        <v>73</v>
      </c>
      <c r="B26" t="s">
        <v>10</v>
      </c>
      <c r="C26">
        <v>13</v>
      </c>
      <c r="D26">
        <v>25</v>
      </c>
      <c r="E26">
        <v>32</v>
      </c>
      <c r="F26">
        <v>29</v>
      </c>
      <c r="G26">
        <v>3</v>
      </c>
      <c r="H26">
        <v>0</v>
      </c>
      <c r="I26">
        <v>0</v>
      </c>
      <c r="J26">
        <v>0</v>
      </c>
      <c r="K26">
        <v>86</v>
      </c>
      <c r="L26">
        <v>0</v>
      </c>
    </row>
    <row r="27" spans="1:12" x14ac:dyDescent="0.25">
      <c r="A27" t="s">
        <v>74</v>
      </c>
      <c r="B27" t="s">
        <v>8</v>
      </c>
      <c r="C27">
        <v>5</v>
      </c>
      <c r="D27">
        <v>0</v>
      </c>
      <c r="E27">
        <v>1</v>
      </c>
      <c r="F27">
        <v>2</v>
      </c>
      <c r="G27">
        <v>6</v>
      </c>
      <c r="H27">
        <v>0</v>
      </c>
      <c r="I27">
        <v>0</v>
      </c>
      <c r="J27">
        <v>0</v>
      </c>
      <c r="K27">
        <v>3</v>
      </c>
      <c r="L27">
        <v>0</v>
      </c>
    </row>
    <row r="28" spans="1:12" x14ac:dyDescent="0.25">
      <c r="A28" t="s">
        <v>75</v>
      </c>
      <c r="B28" t="s">
        <v>12</v>
      </c>
      <c r="C28">
        <v>18</v>
      </c>
      <c r="D28">
        <v>2</v>
      </c>
      <c r="E28">
        <v>6</v>
      </c>
      <c r="F28">
        <v>11</v>
      </c>
      <c r="G28">
        <v>1</v>
      </c>
      <c r="H28">
        <v>0</v>
      </c>
      <c r="I28">
        <v>0</v>
      </c>
      <c r="J28">
        <v>0</v>
      </c>
      <c r="K28">
        <v>19</v>
      </c>
      <c r="L28">
        <v>0</v>
      </c>
    </row>
    <row r="29" spans="1:12" x14ac:dyDescent="0.25">
      <c r="A29" t="s">
        <v>78</v>
      </c>
      <c r="B29" t="s">
        <v>22</v>
      </c>
      <c r="C29">
        <v>14</v>
      </c>
      <c r="D29">
        <v>1</v>
      </c>
      <c r="E29">
        <v>1</v>
      </c>
      <c r="F29">
        <v>2</v>
      </c>
      <c r="G29">
        <v>6</v>
      </c>
      <c r="H29">
        <v>0</v>
      </c>
      <c r="I29">
        <v>0</v>
      </c>
      <c r="J29">
        <v>0</v>
      </c>
      <c r="K29">
        <v>4</v>
      </c>
      <c r="L29">
        <v>0</v>
      </c>
    </row>
    <row r="30" spans="1:12" x14ac:dyDescent="0.25">
      <c r="A30" t="s">
        <v>81</v>
      </c>
      <c r="B30" t="s">
        <v>8</v>
      </c>
      <c r="C30">
        <v>16</v>
      </c>
      <c r="D30">
        <v>0</v>
      </c>
      <c r="E30">
        <v>2</v>
      </c>
      <c r="F30">
        <v>2</v>
      </c>
      <c r="G30">
        <v>16</v>
      </c>
      <c r="H30">
        <v>0</v>
      </c>
      <c r="I30">
        <v>0</v>
      </c>
      <c r="J30">
        <v>0</v>
      </c>
      <c r="K30">
        <v>4</v>
      </c>
      <c r="L30">
        <v>0</v>
      </c>
    </row>
    <row r="31" spans="1:12" x14ac:dyDescent="0.25">
      <c r="A31" t="s">
        <v>83</v>
      </c>
      <c r="B31" t="s">
        <v>19</v>
      </c>
      <c r="C31">
        <v>8</v>
      </c>
      <c r="D31">
        <v>6</v>
      </c>
      <c r="E31">
        <v>5</v>
      </c>
      <c r="F31">
        <v>10</v>
      </c>
      <c r="G31">
        <v>8</v>
      </c>
      <c r="H31">
        <v>0</v>
      </c>
      <c r="I31">
        <v>0</v>
      </c>
      <c r="J31">
        <v>0</v>
      </c>
      <c r="K31">
        <v>21</v>
      </c>
      <c r="L31">
        <v>0</v>
      </c>
    </row>
    <row r="32" spans="1:12" x14ac:dyDescent="0.25">
      <c r="A32" t="s">
        <v>86</v>
      </c>
      <c r="B32" t="s">
        <v>19</v>
      </c>
      <c r="C32">
        <v>5</v>
      </c>
      <c r="D32">
        <v>0</v>
      </c>
      <c r="E32">
        <v>0</v>
      </c>
      <c r="F32">
        <v>1</v>
      </c>
      <c r="G32">
        <v>5</v>
      </c>
      <c r="H32">
        <v>0</v>
      </c>
      <c r="I32">
        <v>0</v>
      </c>
      <c r="J32">
        <v>0</v>
      </c>
      <c r="K32">
        <v>1</v>
      </c>
      <c r="L32">
        <v>0</v>
      </c>
    </row>
    <row r="33" spans="1:12" x14ac:dyDescent="0.25">
      <c r="A33" t="s">
        <v>88</v>
      </c>
      <c r="B33" t="s">
        <v>10</v>
      </c>
      <c r="C33">
        <v>13</v>
      </c>
      <c r="D33">
        <v>6</v>
      </c>
      <c r="E33">
        <v>5</v>
      </c>
      <c r="F33">
        <v>11</v>
      </c>
      <c r="G33">
        <v>6</v>
      </c>
      <c r="H33">
        <v>0</v>
      </c>
      <c r="I33">
        <v>0</v>
      </c>
      <c r="J33">
        <v>0</v>
      </c>
      <c r="K33">
        <v>22</v>
      </c>
      <c r="L33">
        <v>0</v>
      </c>
    </row>
    <row r="34" spans="1:12" x14ac:dyDescent="0.25">
      <c r="A34" t="s">
        <v>90</v>
      </c>
      <c r="B34" t="s">
        <v>22</v>
      </c>
      <c r="C34">
        <v>22</v>
      </c>
      <c r="D34">
        <v>13</v>
      </c>
      <c r="E34">
        <v>21</v>
      </c>
      <c r="F34">
        <v>28</v>
      </c>
      <c r="G34">
        <v>8</v>
      </c>
      <c r="H34">
        <v>0</v>
      </c>
      <c r="I34">
        <v>0</v>
      </c>
      <c r="J34">
        <v>0</v>
      </c>
      <c r="K34">
        <v>62</v>
      </c>
      <c r="L34">
        <v>0</v>
      </c>
    </row>
    <row r="35" spans="1:12" x14ac:dyDescent="0.25">
      <c r="A35" t="s">
        <v>91</v>
      </c>
      <c r="B35" t="s">
        <v>19</v>
      </c>
      <c r="C35">
        <v>5</v>
      </c>
      <c r="D35">
        <v>0</v>
      </c>
      <c r="E35">
        <v>2</v>
      </c>
      <c r="F35">
        <v>5</v>
      </c>
      <c r="G35">
        <v>6</v>
      </c>
      <c r="H35">
        <v>0</v>
      </c>
      <c r="I35">
        <v>0</v>
      </c>
      <c r="J35">
        <v>0</v>
      </c>
      <c r="K35">
        <v>7</v>
      </c>
      <c r="L35">
        <v>0</v>
      </c>
    </row>
    <row r="36" spans="1:12" x14ac:dyDescent="0.25">
      <c r="A36" t="s">
        <v>92</v>
      </c>
      <c r="B36" t="s">
        <v>8</v>
      </c>
      <c r="C36">
        <v>12</v>
      </c>
      <c r="D36">
        <v>2</v>
      </c>
      <c r="E36">
        <v>9</v>
      </c>
      <c r="F36">
        <v>13</v>
      </c>
      <c r="G36">
        <v>13</v>
      </c>
      <c r="H36">
        <v>0</v>
      </c>
      <c r="I36">
        <v>0</v>
      </c>
      <c r="J36">
        <v>0</v>
      </c>
      <c r="K36">
        <v>24</v>
      </c>
      <c r="L36">
        <v>0</v>
      </c>
    </row>
    <row r="37" spans="1:12" x14ac:dyDescent="0.25">
      <c r="A37" t="s">
        <v>103</v>
      </c>
      <c r="B37" t="s">
        <v>8</v>
      </c>
      <c r="C37">
        <v>16</v>
      </c>
      <c r="D37">
        <v>3</v>
      </c>
      <c r="E37">
        <v>3</v>
      </c>
      <c r="F37">
        <v>4</v>
      </c>
      <c r="G37">
        <v>2</v>
      </c>
      <c r="H37">
        <v>0</v>
      </c>
      <c r="I37">
        <v>0</v>
      </c>
      <c r="J37">
        <v>0</v>
      </c>
      <c r="K37">
        <v>10</v>
      </c>
      <c r="L37">
        <v>0</v>
      </c>
    </row>
    <row r="38" spans="1:12" x14ac:dyDescent="0.25">
      <c r="A38" t="s">
        <v>105</v>
      </c>
      <c r="B38" t="s">
        <v>12</v>
      </c>
      <c r="C38">
        <v>11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25">
      <c r="A39" t="s">
        <v>106</v>
      </c>
      <c r="B39" t="s">
        <v>12</v>
      </c>
      <c r="C39">
        <v>17</v>
      </c>
      <c r="D39">
        <v>1</v>
      </c>
      <c r="E39">
        <v>3</v>
      </c>
      <c r="F39">
        <v>0</v>
      </c>
      <c r="G39">
        <v>2</v>
      </c>
      <c r="H39">
        <v>0</v>
      </c>
      <c r="I39">
        <v>0</v>
      </c>
      <c r="J39">
        <v>0</v>
      </c>
      <c r="K39">
        <v>4</v>
      </c>
      <c r="L39">
        <v>0</v>
      </c>
    </row>
    <row r="40" spans="1:12" x14ac:dyDescent="0.25">
      <c r="A40" t="s">
        <v>108</v>
      </c>
      <c r="B40" t="s">
        <v>22</v>
      </c>
      <c r="C40">
        <v>17</v>
      </c>
      <c r="D40">
        <v>0</v>
      </c>
      <c r="E40">
        <v>2</v>
      </c>
      <c r="F40">
        <v>6</v>
      </c>
      <c r="G40">
        <v>6</v>
      </c>
      <c r="H40">
        <v>0</v>
      </c>
      <c r="I40">
        <v>0</v>
      </c>
      <c r="J40">
        <v>0</v>
      </c>
      <c r="K40">
        <v>8</v>
      </c>
      <c r="L40">
        <v>0</v>
      </c>
    </row>
    <row r="41" spans="1:12" x14ac:dyDescent="0.25">
      <c r="A41" t="s">
        <v>109</v>
      </c>
      <c r="B41" t="s">
        <v>19</v>
      </c>
      <c r="C41">
        <v>23</v>
      </c>
      <c r="D41">
        <v>4</v>
      </c>
      <c r="E41">
        <v>8</v>
      </c>
      <c r="F41">
        <v>11</v>
      </c>
      <c r="G41">
        <v>7</v>
      </c>
      <c r="H41">
        <v>0</v>
      </c>
      <c r="I41">
        <v>0</v>
      </c>
      <c r="J41">
        <v>0</v>
      </c>
      <c r="K41">
        <v>23</v>
      </c>
      <c r="L41">
        <v>0</v>
      </c>
    </row>
    <row r="42" spans="1:12" x14ac:dyDescent="0.25">
      <c r="A42" t="s">
        <v>110</v>
      </c>
      <c r="B42" t="s">
        <v>10</v>
      </c>
      <c r="C42">
        <v>18</v>
      </c>
      <c r="D42">
        <v>23</v>
      </c>
      <c r="E42">
        <v>26</v>
      </c>
      <c r="F42">
        <v>27</v>
      </c>
      <c r="G42">
        <v>6</v>
      </c>
      <c r="H42">
        <v>0</v>
      </c>
      <c r="I42">
        <v>0</v>
      </c>
      <c r="J42">
        <v>0</v>
      </c>
      <c r="K42">
        <v>76</v>
      </c>
      <c r="L42">
        <v>0</v>
      </c>
    </row>
    <row r="43" spans="1:12" x14ac:dyDescent="0.25">
      <c r="A43" t="s">
        <v>114</v>
      </c>
      <c r="B43" t="s">
        <v>10</v>
      </c>
      <c r="C43">
        <v>13</v>
      </c>
      <c r="D43">
        <v>0</v>
      </c>
      <c r="E43">
        <v>1</v>
      </c>
      <c r="F43">
        <v>0</v>
      </c>
      <c r="G43">
        <v>5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25">
      <c r="A44" t="s">
        <v>115</v>
      </c>
      <c r="B44" t="s">
        <v>19</v>
      </c>
      <c r="C44">
        <v>3</v>
      </c>
      <c r="D44">
        <v>1</v>
      </c>
      <c r="E44">
        <v>2</v>
      </c>
      <c r="F44">
        <v>4</v>
      </c>
      <c r="G44">
        <v>2</v>
      </c>
      <c r="H44">
        <v>0</v>
      </c>
      <c r="I44">
        <v>0</v>
      </c>
      <c r="J44">
        <v>0</v>
      </c>
      <c r="K44">
        <v>7</v>
      </c>
      <c r="L44">
        <v>0</v>
      </c>
    </row>
    <row r="45" spans="1:12" x14ac:dyDescent="0.25">
      <c r="A45" t="s">
        <v>116</v>
      </c>
      <c r="B45" t="s">
        <v>19</v>
      </c>
      <c r="C45">
        <v>1</v>
      </c>
      <c r="D45">
        <v>0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>
        <v>2</v>
      </c>
      <c r="L45">
        <v>0</v>
      </c>
    </row>
    <row r="46" spans="1:12" x14ac:dyDescent="0.25">
      <c r="A46" t="s">
        <v>127</v>
      </c>
      <c r="B46" t="s">
        <v>8</v>
      </c>
      <c r="C46">
        <v>5</v>
      </c>
      <c r="D46">
        <v>0</v>
      </c>
      <c r="E46">
        <v>1</v>
      </c>
      <c r="F46">
        <v>2</v>
      </c>
      <c r="G46">
        <v>4</v>
      </c>
      <c r="H46">
        <v>0</v>
      </c>
      <c r="I46">
        <v>0</v>
      </c>
      <c r="J46">
        <v>0</v>
      </c>
      <c r="K46">
        <v>3</v>
      </c>
      <c r="L46">
        <v>0</v>
      </c>
    </row>
    <row r="47" spans="1:12" x14ac:dyDescent="0.25">
      <c r="A47" t="s">
        <v>128</v>
      </c>
      <c r="B47" t="s">
        <v>8</v>
      </c>
      <c r="C47">
        <v>15</v>
      </c>
      <c r="D47">
        <v>7</v>
      </c>
      <c r="E47">
        <v>6</v>
      </c>
      <c r="F47">
        <v>11</v>
      </c>
      <c r="G47">
        <v>3</v>
      </c>
      <c r="H47">
        <v>0</v>
      </c>
      <c r="I47">
        <v>0</v>
      </c>
      <c r="J47">
        <v>0</v>
      </c>
      <c r="K47">
        <v>24</v>
      </c>
      <c r="L47">
        <v>0</v>
      </c>
    </row>
    <row r="48" spans="1:12" x14ac:dyDescent="0.25">
      <c r="A48" t="s">
        <v>130</v>
      </c>
      <c r="B48" t="s">
        <v>10</v>
      </c>
      <c r="C48">
        <v>9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 t="s">
        <v>131</v>
      </c>
      <c r="B49" t="s">
        <v>17</v>
      </c>
      <c r="C49">
        <v>8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 t="s">
        <v>132</v>
      </c>
      <c r="B50" t="s">
        <v>22</v>
      </c>
      <c r="C50">
        <v>16</v>
      </c>
      <c r="D50">
        <v>2</v>
      </c>
      <c r="E50">
        <v>5</v>
      </c>
      <c r="F50">
        <v>11</v>
      </c>
      <c r="G50">
        <v>3</v>
      </c>
      <c r="H50">
        <v>0</v>
      </c>
      <c r="I50">
        <v>0</v>
      </c>
      <c r="J50">
        <v>0</v>
      </c>
      <c r="K50">
        <v>18</v>
      </c>
      <c r="L50">
        <v>0</v>
      </c>
    </row>
    <row r="51" spans="1:12" x14ac:dyDescent="0.25">
      <c r="A51" t="s">
        <v>134</v>
      </c>
      <c r="B51" t="s">
        <v>8</v>
      </c>
      <c r="C51">
        <v>21</v>
      </c>
      <c r="D51">
        <v>39</v>
      </c>
      <c r="E51">
        <v>25</v>
      </c>
      <c r="F51">
        <v>24</v>
      </c>
      <c r="G51">
        <v>16</v>
      </c>
      <c r="H51">
        <v>0</v>
      </c>
      <c r="I51">
        <v>0</v>
      </c>
      <c r="J51">
        <v>0</v>
      </c>
      <c r="K51">
        <v>88</v>
      </c>
      <c r="L51">
        <v>0</v>
      </c>
    </row>
    <row r="52" spans="1:12" x14ac:dyDescent="0.25">
      <c r="A52" t="s">
        <v>137</v>
      </c>
      <c r="B52" t="s">
        <v>12</v>
      </c>
      <c r="C52">
        <v>20</v>
      </c>
      <c r="D52">
        <v>2</v>
      </c>
      <c r="E52">
        <v>2</v>
      </c>
      <c r="F52">
        <v>6</v>
      </c>
      <c r="G52">
        <v>1</v>
      </c>
      <c r="H52">
        <v>0</v>
      </c>
      <c r="I52">
        <v>0</v>
      </c>
      <c r="J52">
        <v>0</v>
      </c>
      <c r="K52">
        <v>10</v>
      </c>
      <c r="L52">
        <v>0</v>
      </c>
    </row>
    <row r="53" spans="1:12" x14ac:dyDescent="0.25">
      <c r="A53" t="s">
        <v>139</v>
      </c>
      <c r="B53" t="s">
        <v>12</v>
      </c>
      <c r="C53">
        <v>17</v>
      </c>
      <c r="D53">
        <v>2</v>
      </c>
      <c r="E53">
        <v>2</v>
      </c>
      <c r="F53">
        <v>8</v>
      </c>
      <c r="G53">
        <v>4</v>
      </c>
      <c r="H53">
        <v>0</v>
      </c>
      <c r="I53">
        <v>0</v>
      </c>
      <c r="J53">
        <v>0</v>
      </c>
      <c r="K53">
        <v>12</v>
      </c>
      <c r="L53">
        <v>0</v>
      </c>
    </row>
    <row r="54" spans="1:12" x14ac:dyDescent="0.25">
      <c r="A54" t="s">
        <v>146</v>
      </c>
      <c r="B54" t="s">
        <v>22</v>
      </c>
      <c r="C54">
        <v>11</v>
      </c>
      <c r="D54">
        <v>0</v>
      </c>
      <c r="E54">
        <v>1</v>
      </c>
      <c r="F54">
        <v>0</v>
      </c>
      <c r="G54">
        <v>7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 t="s">
        <v>148</v>
      </c>
      <c r="B55" t="s">
        <v>10</v>
      </c>
      <c r="C55">
        <v>12</v>
      </c>
      <c r="D55">
        <v>3</v>
      </c>
      <c r="E55">
        <v>4</v>
      </c>
      <c r="F55">
        <v>1</v>
      </c>
      <c r="G55">
        <v>1</v>
      </c>
      <c r="H55">
        <v>0</v>
      </c>
      <c r="I55">
        <v>0</v>
      </c>
      <c r="J55">
        <v>0</v>
      </c>
      <c r="K55">
        <v>8</v>
      </c>
      <c r="L55">
        <v>0</v>
      </c>
    </row>
    <row r="56" spans="1:12" x14ac:dyDescent="0.25">
      <c r="J56" t="s">
        <v>158</v>
      </c>
      <c r="K56">
        <f>SUM(K2:K55)</f>
        <v>1218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topLeftCell="K1" workbookViewId="0">
      <selection activeCell="W30" sqref="W30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5" max="15" width="17.7109375" customWidth="1"/>
    <col min="16" max="16" width="21" customWidth="1"/>
    <col min="17" max="18" width="12.7109375" customWidth="1"/>
    <col min="19" max="19" width="13.28515625" customWidth="1"/>
    <col min="20" max="20" width="14" customWidth="1"/>
    <col min="21" max="21" width="7.140625" customWidth="1"/>
    <col min="22" max="22" width="7.42578125" customWidth="1"/>
    <col min="23" max="23" width="14.28515625" customWidth="1"/>
    <col min="24" max="24" width="13.28515625" customWidth="1"/>
    <col min="25" max="25" width="7.140625" customWidth="1"/>
    <col min="26" max="26" width="7.28515625" customWidth="1"/>
    <col min="27" max="27" width="6.7109375" customWidth="1"/>
    <col min="28" max="28" width="12.7109375" customWidth="1"/>
    <col min="29" max="29" width="4.7109375" customWidth="1"/>
    <col min="30" max="30" width="7.140625" customWidth="1"/>
    <col min="31" max="31" width="7.28515625" customWidth="1"/>
    <col min="32" max="32" width="6.7109375" customWidth="1"/>
    <col min="33" max="33" width="12.7109375" customWidth="1"/>
    <col min="34" max="34" width="4.7109375" customWidth="1"/>
    <col min="35" max="35" width="7.140625" customWidth="1"/>
    <col min="36" max="36" width="7.28515625" customWidth="1"/>
    <col min="37" max="37" width="12.7109375" customWidth="1"/>
    <col min="38" max="38" width="4.7109375" customWidth="1"/>
    <col min="39" max="39" width="7.28515625" customWidth="1"/>
    <col min="40" max="40" width="6.7109375" customWidth="1"/>
    <col min="41" max="41" width="4.7109375" customWidth="1"/>
    <col min="42" max="42" width="7.140625" customWidth="1"/>
    <col min="43" max="43" width="7.28515625" customWidth="1"/>
    <col min="44" max="44" width="6.7109375" customWidth="1"/>
    <col min="45" max="45" width="12.7109375" customWidth="1"/>
    <col min="46" max="46" width="4.7109375" customWidth="1"/>
    <col min="47" max="47" width="7.140625" customWidth="1"/>
    <col min="48" max="48" width="7.28515625" customWidth="1"/>
    <col min="49" max="50" width="12.7109375" customWidth="1"/>
    <col min="51" max="51" width="7.140625" customWidth="1"/>
    <col min="52" max="52" width="7.28515625" customWidth="1"/>
    <col min="53" max="53" width="12.7109375" customWidth="1"/>
    <col min="54" max="54" width="4.7109375" customWidth="1"/>
    <col min="55" max="55" width="7.140625" customWidth="1"/>
    <col min="56" max="56" width="7.28515625" customWidth="1"/>
    <col min="57" max="57" width="4.7109375" customWidth="1"/>
    <col min="58" max="58" width="7.140625" customWidth="1"/>
    <col min="59" max="59" width="7.28515625" customWidth="1"/>
    <col min="60" max="60" width="4.85546875" customWidth="1"/>
    <col min="61" max="61" width="7.140625" customWidth="1"/>
    <col min="62" max="62" width="8.28515625" customWidth="1"/>
    <col min="63" max="63" width="7.140625" customWidth="1"/>
    <col min="64" max="64" width="8.28515625" customWidth="1"/>
    <col min="65" max="65" width="4.85546875" customWidth="1"/>
    <col min="66" max="66" width="7.140625" customWidth="1"/>
    <col min="67" max="67" width="8.28515625" customWidth="1"/>
    <col min="68" max="68" width="13.28515625" customWidth="1"/>
    <col min="69" max="69" width="8.28515625" customWidth="1"/>
    <col min="70" max="70" width="12.7109375" customWidth="1"/>
    <col min="71" max="71" width="4.7109375" customWidth="1"/>
    <col min="72" max="72" width="7.140625" customWidth="1"/>
    <col min="73" max="73" width="8.28515625" customWidth="1"/>
    <col min="74" max="74" width="4.85546875" customWidth="1"/>
    <col min="75" max="75" width="7.140625" customWidth="1"/>
    <col min="76" max="76" width="8.28515625" customWidth="1"/>
    <col min="77" max="77" width="12.7109375" customWidth="1"/>
    <col min="78" max="78" width="13.28515625" customWidth="1"/>
    <col min="79" max="79" width="7.140625" customWidth="1"/>
    <col min="80" max="80" width="8.28515625" customWidth="1"/>
    <col min="81" max="81" width="7.140625" customWidth="1"/>
    <col min="82" max="82" width="8.28515625" customWidth="1"/>
    <col min="83" max="83" width="4.85546875" customWidth="1"/>
    <col min="84" max="84" width="7.140625" customWidth="1"/>
    <col min="85" max="85" width="8.28515625" customWidth="1"/>
    <col min="86" max="86" width="12.7109375" customWidth="1"/>
    <col min="87" max="87" width="7.140625" customWidth="1"/>
    <col min="88" max="88" width="8.28515625" customWidth="1"/>
    <col min="89" max="89" width="9.28515625" customWidth="1"/>
    <col min="90" max="90" width="12.7109375" customWidth="1"/>
    <col min="91" max="91" width="14.28515625" customWidth="1"/>
    <col min="92" max="92" width="2" customWidth="1"/>
    <col min="93" max="93" width="3" customWidth="1"/>
    <col min="94" max="94" width="8.28515625" customWidth="1"/>
    <col min="95" max="95" width="4.85546875" customWidth="1"/>
    <col min="96" max="97" width="3" customWidth="1"/>
    <col min="98" max="98" width="8.28515625" customWidth="1"/>
    <col min="99" max="99" width="4.85546875" customWidth="1"/>
    <col min="100" max="101" width="2" customWidth="1"/>
    <col min="102" max="103" width="3" customWidth="1"/>
    <col min="104" max="104" width="8.28515625" customWidth="1"/>
    <col min="105" max="105" width="4.85546875" customWidth="1"/>
    <col min="106" max="106" width="2" customWidth="1"/>
    <col min="107" max="108" width="3" customWidth="1"/>
    <col min="109" max="109" width="8.28515625" customWidth="1"/>
    <col min="110" max="110" width="4.85546875" customWidth="1"/>
    <col min="111" max="113" width="3" customWidth="1"/>
    <col min="114" max="114" width="8.28515625" customWidth="1"/>
    <col min="115" max="115" width="4.85546875" customWidth="1"/>
    <col min="116" max="116" width="2" customWidth="1"/>
    <col min="117" max="117" width="3" customWidth="1"/>
    <col min="118" max="118" width="8.28515625" customWidth="1"/>
    <col min="119" max="119" width="4.85546875" customWidth="1"/>
    <col min="120" max="120" width="8.28515625" customWidth="1"/>
    <col min="121" max="121" width="4.85546875" customWidth="1"/>
    <col min="122" max="123" width="3" customWidth="1"/>
    <col min="124" max="124" width="8.28515625" customWidth="1"/>
    <col min="125" max="125" width="4.85546875" customWidth="1"/>
    <col min="126" max="126" width="3" customWidth="1"/>
    <col min="127" max="127" width="8.28515625" customWidth="1"/>
    <col min="128" max="128" width="4.85546875" customWidth="1"/>
    <col min="129" max="129" width="3" customWidth="1"/>
    <col min="130" max="130" width="8.28515625" customWidth="1"/>
    <col min="131" max="131" width="9.28515625" bestFit="1" customWidth="1"/>
    <col min="132" max="132" width="12.7109375" bestFit="1" customWidth="1"/>
    <col min="133" max="133" width="14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20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O2" s="1" t="s">
        <v>2</v>
      </c>
      <c r="P2" t="s">
        <v>154</v>
      </c>
      <c r="R2" t="s">
        <v>1</v>
      </c>
      <c r="S2" t="s">
        <v>160</v>
      </c>
      <c r="T2" t="s">
        <v>161</v>
      </c>
    </row>
    <row r="3" spans="1:20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R3" s="2" t="s">
        <v>10</v>
      </c>
      <c r="S3" s="3">
        <v>26</v>
      </c>
      <c r="T3" s="3">
        <v>11</v>
      </c>
    </row>
    <row r="4" spans="1:20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O4" s="1" t="s">
        <v>151</v>
      </c>
      <c r="P4" t="s">
        <v>159</v>
      </c>
      <c r="R4" s="2" t="s">
        <v>12</v>
      </c>
      <c r="S4" s="3">
        <v>13</v>
      </c>
      <c r="T4" s="3">
        <v>9</v>
      </c>
    </row>
    <row r="5" spans="1:20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O5" s="2" t="s">
        <v>10</v>
      </c>
      <c r="P5" s="3">
        <v>26</v>
      </c>
      <c r="R5" s="2" t="s">
        <v>22</v>
      </c>
      <c r="S5" s="3">
        <v>14</v>
      </c>
      <c r="T5" s="3">
        <v>9</v>
      </c>
    </row>
    <row r="6" spans="1:20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O6" s="2" t="s">
        <v>12</v>
      </c>
      <c r="P6" s="3">
        <v>13</v>
      </c>
      <c r="R6" s="2" t="s">
        <v>17</v>
      </c>
      <c r="S6" s="3">
        <v>3</v>
      </c>
      <c r="T6" s="3">
        <v>3</v>
      </c>
    </row>
    <row r="7" spans="1:20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O7" s="2" t="s">
        <v>22</v>
      </c>
      <c r="P7" s="3">
        <v>14</v>
      </c>
      <c r="R7" s="2" t="s">
        <v>8</v>
      </c>
      <c r="S7" s="3">
        <v>35</v>
      </c>
      <c r="T7" s="3">
        <v>21</v>
      </c>
    </row>
    <row r="8" spans="1:20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O8" s="2" t="s">
        <v>17</v>
      </c>
      <c r="P8" s="3">
        <v>3</v>
      </c>
      <c r="R8" s="2" t="s">
        <v>19</v>
      </c>
      <c r="S8" s="3">
        <v>47</v>
      </c>
      <c r="T8" s="3">
        <v>46</v>
      </c>
    </row>
    <row r="9" spans="1:20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O9" s="2" t="s">
        <v>8</v>
      </c>
      <c r="P9" s="3">
        <v>35</v>
      </c>
    </row>
    <row r="10" spans="1:20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O10" s="2" t="s">
        <v>19</v>
      </c>
      <c r="P10" s="3">
        <v>47</v>
      </c>
    </row>
    <row r="11" spans="1:20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O11" s="2" t="s">
        <v>152</v>
      </c>
      <c r="P11" s="3"/>
    </row>
    <row r="12" spans="1:20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O12" s="2" t="s">
        <v>153</v>
      </c>
      <c r="P12" s="3">
        <v>138</v>
      </c>
    </row>
    <row r="13" spans="1:20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20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20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20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6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6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6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6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O20" s="1" t="s">
        <v>6</v>
      </c>
      <c r="P20" t="s">
        <v>155</v>
      </c>
    </row>
    <row r="21" spans="1:16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6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O22" s="1" t="s">
        <v>151</v>
      </c>
      <c r="P22" t="s">
        <v>159</v>
      </c>
    </row>
    <row r="23" spans="1:16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O23" s="2" t="s">
        <v>10</v>
      </c>
      <c r="P23" s="3">
        <v>11</v>
      </c>
    </row>
    <row r="24" spans="1:16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O24" s="2" t="s">
        <v>12</v>
      </c>
      <c r="P24" s="3">
        <v>9</v>
      </c>
    </row>
    <row r="25" spans="1:16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O25" s="2" t="s">
        <v>22</v>
      </c>
      <c r="P25" s="3">
        <v>9</v>
      </c>
    </row>
    <row r="26" spans="1:16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O26" s="2" t="s">
        <v>17</v>
      </c>
      <c r="P26" s="3">
        <v>3</v>
      </c>
    </row>
    <row r="27" spans="1:16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O27" s="2" t="s">
        <v>8</v>
      </c>
      <c r="P27" s="3">
        <v>21</v>
      </c>
    </row>
    <row r="28" spans="1:16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O28" s="2" t="s">
        <v>19</v>
      </c>
      <c r="P28" s="3">
        <v>46</v>
      </c>
    </row>
    <row r="29" spans="1:16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O29" s="2" t="s">
        <v>152</v>
      </c>
      <c r="P29" s="3"/>
    </row>
    <row r="30" spans="1:16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O30" s="2" t="s">
        <v>153</v>
      </c>
      <c r="P30" s="3">
        <v>99</v>
      </c>
    </row>
    <row r="31" spans="1:16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6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9"/>
  <sheetViews>
    <sheetView workbookViewId="0">
      <selection activeCell="P141" sqref="P141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162</v>
      </c>
      <c r="L1" t="s">
        <v>163</v>
      </c>
      <c r="M1" t="s">
        <v>164</v>
      </c>
    </row>
    <row r="2" spans="1:13" hidden="1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D2+H2</f>
        <v>0</v>
      </c>
      <c r="L2">
        <f>E2+F2+I2+J2</f>
        <v>2</v>
      </c>
      <c r="M2">
        <f>IF(K2&gt;L2,1,0)</f>
        <v>0</v>
      </c>
    </row>
    <row r="3" spans="1:13" hidden="1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D3+H3</f>
        <v>5</v>
      </c>
      <c r="L3">
        <f t="shared" ref="L3:L66" si="1">E3+F3+I3+J3</f>
        <v>10</v>
      </c>
      <c r="M3">
        <f t="shared" ref="M3:M66" si="2">IF(K3&gt;L3,1,0)</f>
        <v>0</v>
      </c>
    </row>
    <row r="4" spans="1:13" hidden="1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1</v>
      </c>
      <c r="M4">
        <f t="shared" si="2"/>
        <v>0</v>
      </c>
    </row>
    <row r="5" spans="1:13" hidden="1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f t="shared" si="1"/>
        <v>3</v>
      </c>
      <c r="M5">
        <f t="shared" si="2"/>
        <v>0</v>
      </c>
    </row>
    <row r="6" spans="1:13" hidden="1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18</v>
      </c>
      <c r="L6">
        <f t="shared" si="1"/>
        <v>52</v>
      </c>
      <c r="M6">
        <f t="shared" si="2"/>
        <v>0</v>
      </c>
    </row>
    <row r="7" spans="1:13" hidden="1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11</v>
      </c>
      <c r="M7">
        <f t="shared" si="2"/>
        <v>0</v>
      </c>
    </row>
    <row r="8" spans="1:13" hidden="1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143</v>
      </c>
      <c r="L8">
        <f t="shared" si="1"/>
        <v>337</v>
      </c>
      <c r="M8">
        <f t="shared" si="2"/>
        <v>0</v>
      </c>
    </row>
    <row r="9" spans="1:13" hidden="1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77</v>
      </c>
      <c r="L9">
        <f t="shared" si="1"/>
        <v>227</v>
      </c>
      <c r="M9">
        <f t="shared" si="2"/>
        <v>0</v>
      </c>
    </row>
    <row r="10" spans="1:13" hidden="1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6</v>
      </c>
      <c r="L10">
        <f t="shared" si="1"/>
        <v>20</v>
      </c>
      <c r="M10">
        <f t="shared" si="2"/>
        <v>0</v>
      </c>
    </row>
    <row r="11" spans="1:13" hidden="1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5</v>
      </c>
      <c r="L11">
        <f t="shared" si="1"/>
        <v>7</v>
      </c>
      <c r="M11">
        <f t="shared" si="2"/>
        <v>0</v>
      </c>
    </row>
    <row r="12" spans="1:13" hidden="1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L12">
        <f t="shared" si="1"/>
        <v>1</v>
      </c>
      <c r="M12">
        <f t="shared" si="2"/>
        <v>0</v>
      </c>
    </row>
    <row r="13" spans="1:13" hidden="1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1</v>
      </c>
      <c r="M13">
        <f t="shared" si="2"/>
        <v>0</v>
      </c>
    </row>
    <row r="14" spans="1:13" hidden="1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38</v>
      </c>
      <c r="L14">
        <f t="shared" si="1"/>
        <v>109</v>
      </c>
      <c r="M14">
        <f t="shared" si="2"/>
        <v>0</v>
      </c>
    </row>
    <row r="15" spans="1:13" hidden="1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1</v>
      </c>
      <c r="M15">
        <f t="shared" si="2"/>
        <v>0</v>
      </c>
    </row>
    <row r="16" spans="1:13" hidden="1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18</v>
      </c>
      <c r="L16">
        <f t="shared" si="1"/>
        <v>73</v>
      </c>
      <c r="M16">
        <f t="shared" si="2"/>
        <v>0</v>
      </c>
    </row>
    <row r="17" spans="1:13" hidden="1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1</v>
      </c>
      <c r="M17">
        <f t="shared" si="2"/>
        <v>0</v>
      </c>
    </row>
    <row r="18" spans="1:13" hidden="1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23</v>
      </c>
      <c r="L18">
        <f t="shared" si="1"/>
        <v>85</v>
      </c>
      <c r="M18">
        <f t="shared" si="2"/>
        <v>0</v>
      </c>
    </row>
    <row r="19" spans="1:13" hidden="1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52</v>
      </c>
      <c r="L19">
        <f t="shared" si="1"/>
        <v>168</v>
      </c>
      <c r="M19">
        <f t="shared" si="2"/>
        <v>0</v>
      </c>
    </row>
    <row r="20" spans="1:13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>
        <f t="shared" si="2"/>
        <v>1</v>
      </c>
    </row>
    <row r="21" spans="1:13" hidden="1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2</v>
      </c>
      <c r="L21">
        <f t="shared" si="1"/>
        <v>11</v>
      </c>
      <c r="M21">
        <f t="shared" si="2"/>
        <v>0</v>
      </c>
    </row>
    <row r="22" spans="1:13" hidden="1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213</v>
      </c>
      <c r="L22">
        <f t="shared" si="1"/>
        <v>313</v>
      </c>
      <c r="M22">
        <f t="shared" si="2"/>
        <v>0</v>
      </c>
    </row>
    <row r="23" spans="1:13" hidden="1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10</v>
      </c>
      <c r="L23">
        <f t="shared" si="1"/>
        <v>24</v>
      </c>
      <c r="M23">
        <f t="shared" si="2"/>
        <v>0</v>
      </c>
    </row>
    <row r="24" spans="1:13" hidden="1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1</v>
      </c>
      <c r="M24">
        <f t="shared" si="2"/>
        <v>0</v>
      </c>
    </row>
    <row r="25" spans="1:13" hidden="1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0</v>
      </c>
      <c r="L25">
        <f t="shared" si="1"/>
        <v>1</v>
      </c>
      <c r="M25">
        <f t="shared" si="2"/>
        <v>0</v>
      </c>
    </row>
    <row r="26" spans="1:13" hidden="1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51</v>
      </c>
      <c r="L26">
        <f t="shared" si="1"/>
        <v>117</v>
      </c>
      <c r="M26">
        <f t="shared" si="2"/>
        <v>0</v>
      </c>
    </row>
    <row r="27" spans="1:13" hidden="1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21</v>
      </c>
      <c r="L27">
        <f t="shared" si="1"/>
        <v>47</v>
      </c>
      <c r="M27">
        <f t="shared" si="2"/>
        <v>0</v>
      </c>
    </row>
    <row r="28" spans="1:13" hidden="1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43</v>
      </c>
      <c r="L28">
        <f t="shared" si="1"/>
        <v>137</v>
      </c>
      <c r="M28">
        <f t="shared" si="2"/>
        <v>0</v>
      </c>
    </row>
    <row r="29" spans="1:13" hidden="1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3</v>
      </c>
      <c r="L29">
        <f t="shared" si="1"/>
        <v>3</v>
      </c>
      <c r="M29">
        <f t="shared" si="2"/>
        <v>0</v>
      </c>
    </row>
    <row r="30" spans="1:13" hidden="1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1</v>
      </c>
      <c r="M30">
        <f t="shared" si="2"/>
        <v>0</v>
      </c>
    </row>
    <row r="31" spans="1:13" hidden="1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7</v>
      </c>
      <c r="L31">
        <f t="shared" si="1"/>
        <v>19</v>
      </c>
      <c r="M31">
        <f t="shared" si="2"/>
        <v>0</v>
      </c>
    </row>
    <row r="32" spans="1:13" hidden="1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1</v>
      </c>
      <c r="M32">
        <f t="shared" si="2"/>
        <v>0</v>
      </c>
    </row>
    <row r="33" spans="1:13" hidden="1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L33">
        <f t="shared" si="1"/>
        <v>1</v>
      </c>
      <c r="M33">
        <f t="shared" si="2"/>
        <v>0</v>
      </c>
    </row>
    <row r="34" spans="1:13" hidden="1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13</v>
      </c>
      <c r="L34">
        <f t="shared" si="1"/>
        <v>27</v>
      </c>
      <c r="M34">
        <f t="shared" si="2"/>
        <v>0</v>
      </c>
    </row>
    <row r="35" spans="1:13" hidden="1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21</v>
      </c>
      <c r="L35">
        <f t="shared" si="1"/>
        <v>24</v>
      </c>
      <c r="M35">
        <f t="shared" si="2"/>
        <v>0</v>
      </c>
    </row>
    <row r="36" spans="1:13" hidden="1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0</v>
      </c>
      <c r="L36">
        <f t="shared" si="1"/>
        <v>9</v>
      </c>
      <c r="M36">
        <f t="shared" si="2"/>
        <v>0</v>
      </c>
    </row>
    <row r="37" spans="1:13" hidden="1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143</v>
      </c>
      <c r="L37">
        <f t="shared" si="1"/>
        <v>319</v>
      </c>
      <c r="M37">
        <f t="shared" si="2"/>
        <v>0</v>
      </c>
    </row>
    <row r="38" spans="1:13" hidden="1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233</v>
      </c>
      <c r="L38">
        <f t="shared" si="1"/>
        <v>547</v>
      </c>
      <c r="M38">
        <f t="shared" si="2"/>
        <v>0</v>
      </c>
    </row>
    <row r="39" spans="1:13" hidden="1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1</v>
      </c>
      <c r="M39">
        <f t="shared" si="2"/>
        <v>0</v>
      </c>
    </row>
    <row r="40" spans="1:13" hidden="1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4</v>
      </c>
      <c r="M40">
        <f t="shared" si="2"/>
        <v>0</v>
      </c>
    </row>
    <row r="41" spans="1:13" hidden="1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30</v>
      </c>
      <c r="L41">
        <f t="shared" si="1"/>
        <v>80</v>
      </c>
      <c r="M41">
        <f t="shared" si="2"/>
        <v>0</v>
      </c>
    </row>
    <row r="42" spans="1:13" hidden="1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6</v>
      </c>
      <c r="L42">
        <f t="shared" si="1"/>
        <v>19</v>
      </c>
      <c r="M42">
        <f t="shared" si="2"/>
        <v>0</v>
      </c>
    </row>
    <row r="43" spans="1:13" hidden="1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1</v>
      </c>
      <c r="M43">
        <f t="shared" si="2"/>
        <v>0</v>
      </c>
    </row>
    <row r="44" spans="1:13" hidden="1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2</v>
      </c>
      <c r="M44">
        <f t="shared" si="2"/>
        <v>0</v>
      </c>
    </row>
    <row r="45" spans="1:13" hidden="1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38</v>
      </c>
      <c r="L45">
        <f t="shared" si="1"/>
        <v>95</v>
      </c>
      <c r="M45">
        <f t="shared" si="2"/>
        <v>0</v>
      </c>
    </row>
    <row r="46" spans="1:13" hidden="1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114</v>
      </c>
      <c r="L46">
        <f t="shared" si="1"/>
        <v>262</v>
      </c>
      <c r="M46">
        <f t="shared" si="2"/>
        <v>0</v>
      </c>
    </row>
    <row r="47" spans="1:13" hidden="1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  <c r="L47">
        <f t="shared" si="1"/>
        <v>2</v>
      </c>
      <c r="M47">
        <f t="shared" si="2"/>
        <v>0</v>
      </c>
    </row>
    <row r="48" spans="1:13" hidden="1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9</v>
      </c>
      <c r="L48">
        <f t="shared" si="1"/>
        <v>17</v>
      </c>
      <c r="M48">
        <f t="shared" si="2"/>
        <v>0</v>
      </c>
    </row>
    <row r="49" spans="1:13" hidden="1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6</v>
      </c>
      <c r="L49">
        <f t="shared" si="1"/>
        <v>21</v>
      </c>
      <c r="M49">
        <f t="shared" si="2"/>
        <v>0</v>
      </c>
    </row>
    <row r="50" spans="1:13" hidden="1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f t="shared" si="1"/>
        <v>1</v>
      </c>
      <c r="M50">
        <f t="shared" si="2"/>
        <v>0</v>
      </c>
    </row>
    <row r="51" spans="1:13" hidden="1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15</v>
      </c>
      <c r="L51">
        <f t="shared" si="1"/>
        <v>45</v>
      </c>
      <c r="M51">
        <f t="shared" si="2"/>
        <v>0</v>
      </c>
    </row>
    <row r="52" spans="1:13" hidden="1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9</v>
      </c>
      <c r="L52">
        <f t="shared" si="1"/>
        <v>19</v>
      </c>
      <c r="M52">
        <f t="shared" si="2"/>
        <v>0</v>
      </c>
    </row>
    <row r="53" spans="1:13" hidden="1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0</v>
      </c>
      <c r="L53">
        <f t="shared" si="1"/>
        <v>4</v>
      </c>
      <c r="M53">
        <f t="shared" si="2"/>
        <v>0</v>
      </c>
    </row>
    <row r="54" spans="1:13" hidden="1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  <c r="L54">
        <f t="shared" si="1"/>
        <v>6</v>
      </c>
      <c r="M54">
        <f t="shared" si="2"/>
        <v>0</v>
      </c>
    </row>
    <row r="55" spans="1:13" hidden="1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17</v>
      </c>
      <c r="L55">
        <f t="shared" si="1"/>
        <v>50</v>
      </c>
      <c r="M55">
        <f t="shared" si="2"/>
        <v>0</v>
      </c>
    </row>
    <row r="56" spans="1:13" hidden="1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140</v>
      </c>
      <c r="L56">
        <f t="shared" si="1"/>
        <v>303</v>
      </c>
      <c r="M56">
        <f t="shared" si="2"/>
        <v>0</v>
      </c>
    </row>
    <row r="57" spans="1:13" hidden="1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28</v>
      </c>
      <c r="L57">
        <f t="shared" si="1"/>
        <v>66</v>
      </c>
      <c r="M57">
        <f t="shared" si="2"/>
        <v>0</v>
      </c>
    </row>
    <row r="58" spans="1:13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3</v>
      </c>
      <c r="L58">
        <f t="shared" si="1"/>
        <v>2</v>
      </c>
      <c r="M58">
        <f t="shared" si="2"/>
        <v>1</v>
      </c>
    </row>
    <row r="59" spans="1:13" hidden="1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121</v>
      </c>
      <c r="L59">
        <f t="shared" si="1"/>
        <v>327</v>
      </c>
      <c r="M59">
        <f t="shared" si="2"/>
        <v>0</v>
      </c>
    </row>
    <row r="60" spans="1:13" hidden="1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4</v>
      </c>
      <c r="M60">
        <f t="shared" si="2"/>
        <v>0</v>
      </c>
    </row>
    <row r="61" spans="1:13" hidden="1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17</v>
      </c>
      <c r="L61">
        <f t="shared" si="1"/>
        <v>42</v>
      </c>
      <c r="M61">
        <f t="shared" si="2"/>
        <v>0</v>
      </c>
    </row>
    <row r="62" spans="1:13" hidden="1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25</v>
      </c>
      <c r="L62">
        <f t="shared" si="1"/>
        <v>61</v>
      </c>
      <c r="M62">
        <f t="shared" si="2"/>
        <v>0</v>
      </c>
    </row>
    <row r="63" spans="1:13" hidden="1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0</v>
      </c>
      <c r="L63">
        <f t="shared" si="1"/>
        <v>3</v>
      </c>
      <c r="M63">
        <f t="shared" si="2"/>
        <v>0</v>
      </c>
    </row>
    <row r="64" spans="1:13" hidden="1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2</v>
      </c>
      <c r="L64">
        <f t="shared" si="1"/>
        <v>17</v>
      </c>
      <c r="M64">
        <f t="shared" si="2"/>
        <v>0</v>
      </c>
    </row>
    <row r="65" spans="1:13" hidden="1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107</v>
      </c>
      <c r="L65">
        <f t="shared" si="1"/>
        <v>189</v>
      </c>
      <c r="M65">
        <f t="shared" si="2"/>
        <v>0</v>
      </c>
    </row>
    <row r="66" spans="1:13" hidden="1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14</v>
      </c>
      <c r="L66">
        <f t="shared" si="1"/>
        <v>35</v>
      </c>
      <c r="M66">
        <f t="shared" si="2"/>
        <v>0</v>
      </c>
    </row>
    <row r="67" spans="1:13" hidden="1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3">D67+H67</f>
        <v>1</v>
      </c>
      <c r="L67">
        <f t="shared" ref="L67:L130" si="4">E67+F67+I67+J67</f>
        <v>3</v>
      </c>
      <c r="M67">
        <f t="shared" ref="M67:M130" si="5">IF(K67&gt;L67,1,0)</f>
        <v>0</v>
      </c>
    </row>
    <row r="68" spans="1:13" hidden="1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3"/>
        <v>72</v>
      </c>
      <c r="L68">
        <f t="shared" si="4"/>
        <v>136</v>
      </c>
      <c r="M68">
        <f t="shared" si="5"/>
        <v>0</v>
      </c>
    </row>
    <row r="69" spans="1:13" hidden="1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3"/>
        <v>0</v>
      </c>
      <c r="L69">
        <f t="shared" si="4"/>
        <v>2</v>
      </c>
      <c r="M69">
        <f t="shared" si="5"/>
        <v>0</v>
      </c>
    </row>
    <row r="70" spans="1:13" hidden="1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3"/>
        <v>0</v>
      </c>
      <c r="L70">
        <f t="shared" si="4"/>
        <v>4</v>
      </c>
      <c r="M70">
        <f t="shared" si="5"/>
        <v>0</v>
      </c>
    </row>
    <row r="71" spans="1:13" hidden="1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3"/>
        <v>2</v>
      </c>
      <c r="L71">
        <f t="shared" si="4"/>
        <v>7</v>
      </c>
      <c r="M71">
        <f t="shared" si="5"/>
        <v>0</v>
      </c>
    </row>
    <row r="72" spans="1:13" hidden="1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3"/>
        <v>6</v>
      </c>
      <c r="L72">
        <f t="shared" si="4"/>
        <v>15</v>
      </c>
      <c r="M72">
        <f t="shared" si="5"/>
        <v>0</v>
      </c>
    </row>
    <row r="73" spans="1:13" hidden="1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3"/>
        <v>1</v>
      </c>
      <c r="L73">
        <f t="shared" si="4"/>
        <v>3</v>
      </c>
      <c r="M73">
        <f t="shared" si="5"/>
        <v>0</v>
      </c>
    </row>
    <row r="74" spans="1:13" hidden="1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3"/>
        <v>3</v>
      </c>
      <c r="L74">
        <f t="shared" si="4"/>
        <v>23</v>
      </c>
      <c r="M74">
        <f t="shared" si="5"/>
        <v>0</v>
      </c>
    </row>
    <row r="75" spans="1:13" hidden="1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3"/>
        <v>0</v>
      </c>
      <c r="L75">
        <f t="shared" si="4"/>
        <v>1</v>
      </c>
      <c r="M75">
        <f t="shared" si="5"/>
        <v>0</v>
      </c>
    </row>
    <row r="76" spans="1:13" hidden="1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3"/>
        <v>0</v>
      </c>
      <c r="L76">
        <f t="shared" si="4"/>
        <v>6</v>
      </c>
      <c r="M76">
        <f t="shared" si="5"/>
        <v>0</v>
      </c>
    </row>
    <row r="77" spans="1:13" hidden="1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3"/>
        <v>6</v>
      </c>
      <c r="L77">
        <f t="shared" si="4"/>
        <v>16</v>
      </c>
      <c r="M77">
        <f t="shared" si="5"/>
        <v>0</v>
      </c>
    </row>
    <row r="78" spans="1:13" hidden="1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3"/>
        <v>0</v>
      </c>
      <c r="L78">
        <f t="shared" si="4"/>
        <v>1</v>
      </c>
      <c r="M78">
        <f t="shared" si="5"/>
        <v>0</v>
      </c>
    </row>
    <row r="79" spans="1:13" hidden="1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3"/>
        <v>13</v>
      </c>
      <c r="L79">
        <f t="shared" si="4"/>
        <v>49</v>
      </c>
      <c r="M79">
        <f t="shared" si="5"/>
        <v>0</v>
      </c>
    </row>
    <row r="80" spans="1:13" hidden="1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3"/>
        <v>0</v>
      </c>
      <c r="L80">
        <f t="shared" si="4"/>
        <v>7</v>
      </c>
      <c r="M80">
        <f t="shared" si="5"/>
        <v>0</v>
      </c>
    </row>
    <row r="81" spans="1:13" hidden="1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3"/>
        <v>2</v>
      </c>
      <c r="L81">
        <f t="shared" si="4"/>
        <v>22</v>
      </c>
      <c r="M81">
        <f t="shared" si="5"/>
        <v>0</v>
      </c>
    </row>
    <row r="82" spans="1:13" hidden="1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3"/>
        <v>1</v>
      </c>
      <c r="L82">
        <f t="shared" si="4"/>
        <v>1</v>
      </c>
      <c r="M82">
        <f t="shared" si="5"/>
        <v>0</v>
      </c>
    </row>
    <row r="83" spans="1:13" hidden="1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0</v>
      </c>
      <c r="L83">
        <f t="shared" si="4"/>
        <v>4</v>
      </c>
      <c r="M83">
        <f t="shared" si="5"/>
        <v>0</v>
      </c>
    </row>
    <row r="84" spans="1:13" hidden="1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3"/>
        <v>252</v>
      </c>
      <c r="L84">
        <f t="shared" si="4"/>
        <v>530</v>
      </c>
      <c r="M84">
        <f t="shared" si="5"/>
        <v>0</v>
      </c>
    </row>
    <row r="85" spans="1:13" hidden="1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3"/>
        <v>67</v>
      </c>
      <c r="L85">
        <f t="shared" si="4"/>
        <v>176</v>
      </c>
      <c r="M85">
        <f t="shared" si="5"/>
        <v>0</v>
      </c>
    </row>
    <row r="86" spans="1:13" hidden="1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3"/>
        <v>36</v>
      </c>
      <c r="L86">
        <f t="shared" si="4"/>
        <v>101</v>
      </c>
      <c r="M86">
        <f t="shared" si="5"/>
        <v>0</v>
      </c>
    </row>
    <row r="87" spans="1:13" hidden="1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3"/>
        <v>192</v>
      </c>
      <c r="L87">
        <f t="shared" si="4"/>
        <v>327</v>
      </c>
      <c r="M87">
        <f t="shared" si="5"/>
        <v>0</v>
      </c>
    </row>
    <row r="88" spans="1:13" hidden="1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0</v>
      </c>
      <c r="L88">
        <f t="shared" si="4"/>
        <v>1</v>
      </c>
      <c r="M88">
        <f t="shared" si="5"/>
        <v>0</v>
      </c>
    </row>
    <row r="89" spans="1:13" hidden="1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3"/>
        <v>3</v>
      </c>
      <c r="L89">
        <f t="shared" si="4"/>
        <v>20</v>
      </c>
      <c r="M89">
        <f t="shared" si="5"/>
        <v>0</v>
      </c>
    </row>
    <row r="90" spans="1:13" hidden="1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3"/>
        <v>174</v>
      </c>
      <c r="L90">
        <f t="shared" si="4"/>
        <v>303</v>
      </c>
      <c r="M90">
        <f t="shared" si="5"/>
        <v>0</v>
      </c>
    </row>
    <row r="91" spans="1:13" hidden="1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3"/>
        <v>42</v>
      </c>
      <c r="L91">
        <f t="shared" si="4"/>
        <v>58</v>
      </c>
      <c r="M91">
        <f t="shared" si="5"/>
        <v>0</v>
      </c>
    </row>
    <row r="92" spans="1:13" hidden="1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3"/>
        <v>3</v>
      </c>
      <c r="L92">
        <f t="shared" si="4"/>
        <v>7</v>
      </c>
      <c r="M92">
        <f t="shared" si="5"/>
        <v>0</v>
      </c>
    </row>
    <row r="93" spans="1:13" hidden="1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3"/>
        <v>1</v>
      </c>
      <c r="L93">
        <f t="shared" si="4"/>
        <v>2</v>
      </c>
      <c r="M93">
        <f t="shared" si="5"/>
        <v>0</v>
      </c>
    </row>
    <row r="94" spans="1:13" hidden="1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3"/>
        <v>0</v>
      </c>
      <c r="L94">
        <f t="shared" si="4"/>
        <v>1</v>
      </c>
      <c r="M94">
        <f t="shared" si="5"/>
        <v>0</v>
      </c>
    </row>
    <row r="95" spans="1:13" hidden="1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3"/>
        <v>1</v>
      </c>
      <c r="L95">
        <f t="shared" si="4"/>
        <v>3</v>
      </c>
      <c r="M95">
        <f t="shared" si="5"/>
        <v>0</v>
      </c>
    </row>
    <row r="96" spans="1:13" hidden="1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3"/>
        <v>70</v>
      </c>
      <c r="L96">
        <f t="shared" si="4"/>
        <v>221</v>
      </c>
      <c r="M96">
        <f t="shared" si="5"/>
        <v>0</v>
      </c>
    </row>
    <row r="97" spans="1:13" hidden="1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3"/>
        <v>0</v>
      </c>
      <c r="L97">
        <f t="shared" si="4"/>
        <v>8</v>
      </c>
      <c r="M97">
        <f t="shared" si="5"/>
        <v>0</v>
      </c>
    </row>
    <row r="98" spans="1:13" hidden="1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3"/>
        <v>4</v>
      </c>
      <c r="L98">
        <f t="shared" si="4"/>
        <v>19</v>
      </c>
      <c r="M98">
        <f t="shared" si="5"/>
        <v>0</v>
      </c>
    </row>
    <row r="99" spans="1:13" hidden="1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3"/>
        <v>23</v>
      </c>
      <c r="L99">
        <f t="shared" si="4"/>
        <v>53</v>
      </c>
      <c r="M99">
        <f t="shared" si="5"/>
        <v>0</v>
      </c>
    </row>
    <row r="100" spans="1:13" hidden="1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3"/>
        <v>182</v>
      </c>
      <c r="L100">
        <f t="shared" si="4"/>
        <v>339</v>
      </c>
      <c r="M100">
        <f t="shared" si="5"/>
        <v>0</v>
      </c>
    </row>
    <row r="101" spans="1:13" hidden="1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3"/>
        <v>1</v>
      </c>
      <c r="L101">
        <f t="shared" si="4"/>
        <v>7</v>
      </c>
      <c r="M101">
        <f t="shared" si="5"/>
        <v>0</v>
      </c>
    </row>
    <row r="102" spans="1:13" hidden="1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3"/>
        <v>88</v>
      </c>
      <c r="L102">
        <f t="shared" si="4"/>
        <v>214</v>
      </c>
      <c r="M102">
        <f t="shared" si="5"/>
        <v>0</v>
      </c>
    </row>
    <row r="103" spans="1:13" hidden="1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3"/>
        <v>0</v>
      </c>
      <c r="L103">
        <f t="shared" si="4"/>
        <v>1</v>
      </c>
      <c r="M103">
        <f t="shared" si="5"/>
        <v>0</v>
      </c>
    </row>
    <row r="104" spans="1:13" hidden="1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3"/>
        <v>1</v>
      </c>
      <c r="L104">
        <f t="shared" si="4"/>
        <v>6</v>
      </c>
      <c r="M104">
        <f t="shared" si="5"/>
        <v>0</v>
      </c>
    </row>
    <row r="105" spans="1:13" hidden="1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4"/>
        <v>2</v>
      </c>
      <c r="M105">
        <f t="shared" si="5"/>
        <v>0</v>
      </c>
    </row>
    <row r="106" spans="1:13" hidden="1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3"/>
        <v>0</v>
      </c>
      <c r="L106">
        <f t="shared" si="4"/>
        <v>4</v>
      </c>
      <c r="M106">
        <f t="shared" si="5"/>
        <v>0</v>
      </c>
    </row>
    <row r="107" spans="1:13" hidden="1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3"/>
        <v>9</v>
      </c>
      <c r="L107">
        <f t="shared" si="4"/>
        <v>20</v>
      </c>
      <c r="M107">
        <f t="shared" si="5"/>
        <v>0</v>
      </c>
    </row>
    <row r="108" spans="1:13" hidden="1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3"/>
        <v>6</v>
      </c>
      <c r="L108">
        <f t="shared" si="4"/>
        <v>28</v>
      </c>
      <c r="M108">
        <f t="shared" si="5"/>
        <v>0</v>
      </c>
    </row>
    <row r="109" spans="1:13" hidden="1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0</v>
      </c>
      <c r="L109">
        <f t="shared" si="4"/>
        <v>2</v>
      </c>
      <c r="M109">
        <f t="shared" si="5"/>
        <v>0</v>
      </c>
    </row>
    <row r="110" spans="1:13" hidden="1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3"/>
        <v>1072</v>
      </c>
      <c r="L110">
        <f t="shared" si="4"/>
        <v>1609</v>
      </c>
      <c r="M110">
        <f t="shared" si="5"/>
        <v>0</v>
      </c>
    </row>
    <row r="111" spans="1:13" hidden="1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0</v>
      </c>
      <c r="L111">
        <f t="shared" si="4"/>
        <v>1</v>
      </c>
      <c r="M111">
        <f t="shared" si="5"/>
        <v>0</v>
      </c>
    </row>
    <row r="112" spans="1:13" hidden="1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3"/>
        <v>1</v>
      </c>
      <c r="L112">
        <f t="shared" si="4"/>
        <v>1</v>
      </c>
      <c r="M112">
        <f t="shared" si="5"/>
        <v>0</v>
      </c>
    </row>
    <row r="113" spans="1:13" hidden="1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3"/>
        <v>1</v>
      </c>
      <c r="L113">
        <f t="shared" si="4"/>
        <v>2</v>
      </c>
      <c r="M113">
        <f t="shared" si="5"/>
        <v>0</v>
      </c>
    </row>
    <row r="114" spans="1:13" hidden="1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3"/>
        <v>97</v>
      </c>
      <c r="L114">
        <f t="shared" si="4"/>
        <v>226</v>
      </c>
      <c r="M114">
        <f t="shared" si="5"/>
        <v>0</v>
      </c>
    </row>
    <row r="115" spans="1:13" hidden="1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3"/>
        <v>193</v>
      </c>
      <c r="L115">
        <f t="shared" si="4"/>
        <v>434</v>
      </c>
      <c r="M115">
        <f t="shared" si="5"/>
        <v>0</v>
      </c>
    </row>
    <row r="116" spans="1:13" hidden="1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3"/>
        <v>0</v>
      </c>
      <c r="L116">
        <f t="shared" si="4"/>
        <v>3</v>
      </c>
      <c r="M116">
        <f t="shared" si="5"/>
        <v>0</v>
      </c>
    </row>
    <row r="117" spans="1:13" hidden="1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3"/>
        <v>7</v>
      </c>
      <c r="L117">
        <f t="shared" si="4"/>
        <v>17</v>
      </c>
      <c r="M117">
        <f t="shared" si="5"/>
        <v>0</v>
      </c>
    </row>
    <row r="118" spans="1:13" hidden="1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0</v>
      </c>
      <c r="L118">
        <f t="shared" si="4"/>
        <v>2</v>
      </c>
      <c r="M118">
        <f t="shared" si="5"/>
        <v>0</v>
      </c>
    </row>
    <row r="119" spans="1:13" hidden="1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3"/>
        <v>0</v>
      </c>
      <c r="L119">
        <f t="shared" si="4"/>
        <v>1</v>
      </c>
      <c r="M119">
        <f t="shared" si="5"/>
        <v>0</v>
      </c>
    </row>
    <row r="120" spans="1:13" hidden="1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3"/>
        <v>0</v>
      </c>
      <c r="L120">
        <f t="shared" si="4"/>
        <v>1</v>
      </c>
      <c r="M120">
        <f t="shared" si="5"/>
        <v>0</v>
      </c>
    </row>
    <row r="121" spans="1:13" hidden="1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3"/>
        <v>2</v>
      </c>
      <c r="L121">
        <f t="shared" si="4"/>
        <v>16</v>
      </c>
      <c r="M121">
        <f t="shared" si="5"/>
        <v>0</v>
      </c>
    </row>
    <row r="122" spans="1:13" hidden="1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3"/>
        <v>3</v>
      </c>
      <c r="L122">
        <f t="shared" si="4"/>
        <v>7</v>
      </c>
      <c r="M122">
        <f t="shared" si="5"/>
        <v>0</v>
      </c>
    </row>
    <row r="123" spans="1:13" hidden="1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3"/>
        <v>39</v>
      </c>
      <c r="L123">
        <f t="shared" si="4"/>
        <v>49</v>
      </c>
      <c r="M123">
        <f t="shared" si="5"/>
        <v>0</v>
      </c>
    </row>
    <row r="124" spans="1:13" hidden="1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3"/>
        <v>2</v>
      </c>
      <c r="L124">
        <f t="shared" si="4"/>
        <v>5</v>
      </c>
      <c r="M124">
        <f t="shared" si="5"/>
        <v>0</v>
      </c>
    </row>
    <row r="125" spans="1:13" hidden="1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3"/>
        <v>35</v>
      </c>
      <c r="L125">
        <f t="shared" si="4"/>
        <v>87</v>
      </c>
      <c r="M125">
        <f t="shared" si="5"/>
        <v>0</v>
      </c>
    </row>
    <row r="126" spans="1:13" hidden="1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3"/>
        <v>2</v>
      </c>
      <c r="L126">
        <f t="shared" si="4"/>
        <v>8</v>
      </c>
      <c r="M126">
        <f t="shared" si="5"/>
        <v>0</v>
      </c>
    </row>
    <row r="127" spans="1:13" hidden="1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3"/>
        <v>6</v>
      </c>
      <c r="L127">
        <f t="shared" si="4"/>
        <v>15</v>
      </c>
      <c r="M127">
        <f t="shared" si="5"/>
        <v>0</v>
      </c>
    </row>
    <row r="128" spans="1:13" hidden="1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3"/>
        <v>2</v>
      </c>
      <c r="L128">
        <f t="shared" si="4"/>
        <v>10</v>
      </c>
      <c r="M128">
        <f t="shared" si="5"/>
        <v>0</v>
      </c>
    </row>
    <row r="129" spans="1:13" hidden="1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3"/>
        <v>167</v>
      </c>
      <c r="L129">
        <f t="shared" si="4"/>
        <v>315</v>
      </c>
      <c r="M129">
        <f t="shared" si="5"/>
        <v>0</v>
      </c>
    </row>
    <row r="130" spans="1:13" hidden="1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3"/>
        <v>246</v>
      </c>
      <c r="L130">
        <f t="shared" si="4"/>
        <v>560</v>
      </c>
      <c r="M130">
        <f t="shared" si="5"/>
        <v>0</v>
      </c>
    </row>
    <row r="131" spans="1:13" hidden="1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6">D131+H131</f>
        <v>0</v>
      </c>
      <c r="L131">
        <f t="shared" ref="L131:L139" si="7">E131+F131+I131+J131</f>
        <v>2</v>
      </c>
      <c r="M131">
        <f t="shared" ref="M131:M139" si="8">IF(K131&gt;L131,1,0)</f>
        <v>0</v>
      </c>
    </row>
    <row r="132" spans="1:13" hidden="1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6"/>
        <v>235</v>
      </c>
      <c r="L132">
        <f t="shared" si="7"/>
        <v>428</v>
      </c>
      <c r="M132">
        <f t="shared" si="8"/>
        <v>0</v>
      </c>
    </row>
    <row r="133" spans="1:13" hidden="1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6"/>
        <v>54</v>
      </c>
      <c r="L133">
        <f t="shared" si="7"/>
        <v>81</v>
      </c>
      <c r="M133">
        <f t="shared" si="8"/>
        <v>0</v>
      </c>
    </row>
    <row r="134" spans="1:13" hidden="1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0</v>
      </c>
      <c r="L134">
        <f t="shared" si="7"/>
        <v>1</v>
      </c>
      <c r="M134">
        <f t="shared" si="8"/>
        <v>0</v>
      </c>
    </row>
    <row r="135" spans="1:13" hidden="1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6"/>
        <v>0</v>
      </c>
      <c r="L135">
        <f t="shared" si="7"/>
        <v>1</v>
      </c>
      <c r="M135">
        <f t="shared" si="8"/>
        <v>0</v>
      </c>
    </row>
    <row r="136" spans="1:13" hidden="1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6"/>
        <v>0</v>
      </c>
      <c r="L136">
        <f t="shared" si="7"/>
        <v>2</v>
      </c>
      <c r="M136">
        <f t="shared" si="8"/>
        <v>0</v>
      </c>
    </row>
    <row r="137" spans="1:13" hidden="1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6"/>
        <v>3</v>
      </c>
      <c r="L137">
        <f t="shared" si="7"/>
        <v>5</v>
      </c>
      <c r="M137">
        <f t="shared" si="8"/>
        <v>0</v>
      </c>
    </row>
    <row r="138" spans="1:13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6"/>
        <v>1</v>
      </c>
      <c r="L138">
        <f t="shared" si="7"/>
        <v>0</v>
      </c>
      <c r="M138">
        <f t="shared" si="8"/>
        <v>1</v>
      </c>
    </row>
    <row r="139" spans="1:13" hidden="1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6"/>
        <v>473</v>
      </c>
      <c r="L139">
        <f t="shared" si="7"/>
        <v>731</v>
      </c>
      <c r="M139">
        <f t="shared" si="8"/>
        <v>0</v>
      </c>
    </row>
  </sheetData>
  <autoFilter ref="A1:M139">
    <filterColumn colId="12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K2" sqref="K2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165</v>
      </c>
    </row>
    <row r="2" spans="1:11" x14ac:dyDescent="0.25">
      <c r="A2" s="4" t="s">
        <v>121</v>
      </c>
      <c r="B2" t="s">
        <v>22</v>
      </c>
      <c r="C2">
        <v>26</v>
      </c>
      <c r="D2">
        <v>976</v>
      </c>
      <c r="E2">
        <v>758</v>
      </c>
      <c r="F2">
        <v>666</v>
      </c>
      <c r="G2">
        <v>22</v>
      </c>
      <c r="H2">
        <v>96</v>
      </c>
      <c r="I2">
        <v>102</v>
      </c>
      <c r="J2">
        <v>83</v>
      </c>
      <c r="K2" s="4">
        <f>D2+E2+F2+H2+I2+J2</f>
        <v>2681</v>
      </c>
    </row>
    <row r="3" spans="1:11" x14ac:dyDescent="0.25">
      <c r="A3" t="s">
        <v>150</v>
      </c>
      <c r="B3" t="s">
        <v>19</v>
      </c>
      <c r="C3">
        <v>9</v>
      </c>
      <c r="D3">
        <v>395</v>
      </c>
      <c r="E3">
        <v>319</v>
      </c>
      <c r="F3">
        <v>296</v>
      </c>
      <c r="G3">
        <v>9</v>
      </c>
      <c r="H3">
        <v>78</v>
      </c>
      <c r="I3">
        <v>57</v>
      </c>
      <c r="J3">
        <v>59</v>
      </c>
      <c r="K3">
        <f>D3+E3+F3+H3+I3+J3</f>
        <v>1204</v>
      </c>
    </row>
    <row r="4" spans="1:11" x14ac:dyDescent="0.25">
      <c r="A4" t="s">
        <v>141</v>
      </c>
      <c r="B4" t="s">
        <v>19</v>
      </c>
      <c r="C4">
        <v>27</v>
      </c>
      <c r="D4">
        <v>236</v>
      </c>
      <c r="E4">
        <v>272</v>
      </c>
      <c r="F4">
        <v>272</v>
      </c>
      <c r="G4">
        <v>22</v>
      </c>
      <c r="H4">
        <v>10</v>
      </c>
      <c r="I4">
        <v>4</v>
      </c>
      <c r="J4">
        <v>12</v>
      </c>
      <c r="K4">
        <f>D4+E4+F4+H4+I4+J4</f>
        <v>806</v>
      </c>
    </row>
    <row r="5" spans="1:11" x14ac:dyDescent="0.25">
      <c r="A5" t="s">
        <v>95</v>
      </c>
      <c r="B5" t="s">
        <v>19</v>
      </c>
      <c r="C5">
        <v>15</v>
      </c>
      <c r="D5">
        <v>174</v>
      </c>
      <c r="E5">
        <v>182</v>
      </c>
      <c r="F5">
        <v>217</v>
      </c>
      <c r="G5">
        <v>11</v>
      </c>
      <c r="H5">
        <v>78</v>
      </c>
      <c r="I5">
        <v>78</v>
      </c>
      <c r="J5">
        <v>53</v>
      </c>
      <c r="K5">
        <f>D5+E5+F5+H5+I5+J5</f>
        <v>782</v>
      </c>
    </row>
    <row r="6" spans="1:11" x14ac:dyDescent="0.25">
      <c r="A6" t="s">
        <v>49</v>
      </c>
      <c r="B6" t="s">
        <v>19</v>
      </c>
      <c r="C6">
        <v>27</v>
      </c>
      <c r="D6">
        <v>202</v>
      </c>
      <c r="E6">
        <v>223</v>
      </c>
      <c r="F6">
        <v>246</v>
      </c>
      <c r="G6">
        <v>22</v>
      </c>
      <c r="H6">
        <v>31</v>
      </c>
      <c r="I6">
        <v>31</v>
      </c>
      <c r="J6">
        <v>47</v>
      </c>
      <c r="K6">
        <f>D6+E6+F6+H6+I6+J6</f>
        <v>780</v>
      </c>
    </row>
    <row r="7" spans="1:11" x14ac:dyDescent="0.25">
      <c r="A7" t="s">
        <v>143</v>
      </c>
      <c r="B7" t="s">
        <v>19</v>
      </c>
      <c r="C7">
        <v>26</v>
      </c>
      <c r="D7">
        <v>198</v>
      </c>
      <c r="E7">
        <v>166</v>
      </c>
      <c r="F7">
        <v>185</v>
      </c>
      <c r="G7">
        <v>22</v>
      </c>
      <c r="H7">
        <v>37</v>
      </c>
      <c r="I7">
        <v>34</v>
      </c>
      <c r="J7">
        <v>43</v>
      </c>
      <c r="K7">
        <f>D7+E7+F7+H7+I7+J7</f>
        <v>663</v>
      </c>
    </row>
    <row r="8" spans="1:11" x14ac:dyDescent="0.25">
      <c r="A8" t="s">
        <v>126</v>
      </c>
      <c r="B8" t="s">
        <v>19</v>
      </c>
      <c r="C8">
        <v>26</v>
      </c>
      <c r="D8">
        <v>143</v>
      </c>
      <c r="E8">
        <v>164</v>
      </c>
      <c r="F8">
        <v>176</v>
      </c>
      <c r="G8">
        <v>22</v>
      </c>
      <c r="H8">
        <v>50</v>
      </c>
      <c r="I8">
        <v>40</v>
      </c>
      <c r="J8">
        <v>54</v>
      </c>
      <c r="K8">
        <f>D8+E8+F8+H8+I8+J8</f>
        <v>627</v>
      </c>
    </row>
    <row r="9" spans="1:11" x14ac:dyDescent="0.25">
      <c r="A9" t="s">
        <v>33</v>
      </c>
      <c r="B9" t="s">
        <v>8</v>
      </c>
      <c r="C9">
        <v>9</v>
      </c>
      <c r="D9">
        <v>201</v>
      </c>
      <c r="E9">
        <v>144</v>
      </c>
      <c r="F9">
        <v>128</v>
      </c>
      <c r="G9">
        <v>10</v>
      </c>
      <c r="H9">
        <v>12</v>
      </c>
      <c r="I9">
        <v>22</v>
      </c>
      <c r="J9">
        <v>19</v>
      </c>
      <c r="K9">
        <f>D9+E9+F9+H9+I9+J9</f>
        <v>526</v>
      </c>
    </row>
    <row r="10" spans="1:11" x14ac:dyDescent="0.25">
      <c r="A10" t="s">
        <v>111</v>
      </c>
      <c r="B10" t="s">
        <v>19</v>
      </c>
      <c r="C10">
        <v>5</v>
      </c>
      <c r="D10">
        <v>133</v>
      </c>
      <c r="E10">
        <v>122</v>
      </c>
      <c r="F10">
        <v>142</v>
      </c>
      <c r="G10">
        <v>6</v>
      </c>
      <c r="H10">
        <v>49</v>
      </c>
      <c r="I10">
        <v>40</v>
      </c>
      <c r="J10">
        <v>35</v>
      </c>
      <c r="K10">
        <f>D10+E10+F10+H10+I10+J10</f>
        <v>521</v>
      </c>
    </row>
    <row r="11" spans="1:11" x14ac:dyDescent="0.25">
      <c r="A11" t="s">
        <v>98</v>
      </c>
      <c r="B11" t="s">
        <v>19</v>
      </c>
      <c r="C11">
        <v>5</v>
      </c>
      <c r="D11">
        <v>153</v>
      </c>
      <c r="E11">
        <v>129</v>
      </c>
      <c r="F11">
        <v>127</v>
      </c>
      <c r="G11">
        <v>6</v>
      </c>
      <c r="H11">
        <v>39</v>
      </c>
      <c r="I11">
        <v>36</v>
      </c>
      <c r="J11">
        <v>35</v>
      </c>
      <c r="K11">
        <f>D11+E11+F11+H11+I11+J11</f>
        <v>519</v>
      </c>
    </row>
    <row r="12" spans="1:11" x14ac:dyDescent="0.25">
      <c r="A12" t="s">
        <v>140</v>
      </c>
      <c r="B12" t="s">
        <v>19</v>
      </c>
      <c r="C12">
        <v>25</v>
      </c>
      <c r="D12">
        <v>167</v>
      </c>
      <c r="E12">
        <v>144</v>
      </c>
      <c r="F12">
        <v>165</v>
      </c>
      <c r="G12">
        <v>22</v>
      </c>
      <c r="H12">
        <v>0</v>
      </c>
      <c r="I12">
        <v>2</v>
      </c>
      <c r="J12">
        <v>4</v>
      </c>
      <c r="K12">
        <f>D12+E12+F12+H12+I12+J12</f>
        <v>482</v>
      </c>
    </row>
    <row r="13" spans="1:11" x14ac:dyDescent="0.25">
      <c r="A13" t="s">
        <v>16</v>
      </c>
      <c r="B13" t="s">
        <v>17</v>
      </c>
      <c r="C13">
        <v>25</v>
      </c>
      <c r="D13">
        <v>138</v>
      </c>
      <c r="E13">
        <v>153</v>
      </c>
      <c r="F13">
        <v>177</v>
      </c>
      <c r="G13">
        <v>18</v>
      </c>
      <c r="H13">
        <v>5</v>
      </c>
      <c r="I13">
        <v>3</v>
      </c>
      <c r="J13">
        <v>4</v>
      </c>
      <c r="K13">
        <f>D13+E13+F13+H13+I13+J13</f>
        <v>480</v>
      </c>
    </row>
    <row r="14" spans="1:11" x14ac:dyDescent="0.25">
      <c r="A14" t="s">
        <v>101</v>
      </c>
      <c r="B14" t="s">
        <v>19</v>
      </c>
      <c r="C14">
        <v>24</v>
      </c>
      <c r="D14">
        <v>56</v>
      </c>
      <c r="E14">
        <v>49</v>
      </c>
      <c r="F14">
        <v>43</v>
      </c>
      <c r="G14">
        <v>22</v>
      </c>
      <c r="H14">
        <v>118</v>
      </c>
      <c r="I14">
        <v>111</v>
      </c>
      <c r="J14">
        <v>100</v>
      </c>
      <c r="K14">
        <f>D14+E14+F14+H14+I14+J14</f>
        <v>477</v>
      </c>
    </row>
    <row r="15" spans="1:11" x14ac:dyDescent="0.25">
      <c r="A15" t="s">
        <v>48</v>
      </c>
      <c r="B15" t="s">
        <v>19</v>
      </c>
      <c r="C15">
        <v>24</v>
      </c>
      <c r="D15">
        <v>101</v>
      </c>
      <c r="E15">
        <v>84</v>
      </c>
      <c r="F15">
        <v>117</v>
      </c>
      <c r="G15">
        <v>22</v>
      </c>
      <c r="H15">
        <v>42</v>
      </c>
      <c r="I15">
        <v>62</v>
      </c>
      <c r="J15">
        <v>56</v>
      </c>
      <c r="K15">
        <f>D15+E15+F15+H15+I15+J15</f>
        <v>462</v>
      </c>
    </row>
    <row r="16" spans="1:11" x14ac:dyDescent="0.25">
      <c r="A16" t="s">
        <v>70</v>
      </c>
      <c r="B16" t="s">
        <v>22</v>
      </c>
      <c r="C16">
        <v>25</v>
      </c>
      <c r="D16">
        <v>59</v>
      </c>
      <c r="E16">
        <v>99</v>
      </c>
      <c r="F16">
        <v>120</v>
      </c>
      <c r="G16">
        <v>22</v>
      </c>
      <c r="H16">
        <v>62</v>
      </c>
      <c r="I16">
        <v>55</v>
      </c>
      <c r="J16">
        <v>53</v>
      </c>
      <c r="K16">
        <f>D16+E16+F16+H16+I16+J16</f>
        <v>448</v>
      </c>
    </row>
    <row r="17" spans="1:11" x14ac:dyDescent="0.25">
      <c r="A17" t="s">
        <v>67</v>
      </c>
      <c r="B17" t="s">
        <v>8</v>
      </c>
      <c r="C17">
        <v>21</v>
      </c>
      <c r="D17">
        <v>130</v>
      </c>
      <c r="E17">
        <v>126</v>
      </c>
      <c r="F17">
        <v>142</v>
      </c>
      <c r="G17">
        <v>20</v>
      </c>
      <c r="H17">
        <v>10</v>
      </c>
      <c r="I17">
        <v>17</v>
      </c>
      <c r="J17">
        <v>18</v>
      </c>
      <c r="K17">
        <f>D17+E17+F17+H17+I17+J17</f>
        <v>443</v>
      </c>
    </row>
    <row r="18" spans="1:11" x14ac:dyDescent="0.25">
      <c r="A18" t="s">
        <v>57</v>
      </c>
      <c r="B18" t="s">
        <v>19</v>
      </c>
      <c r="C18">
        <v>25</v>
      </c>
      <c r="D18">
        <v>77</v>
      </c>
      <c r="E18">
        <v>85</v>
      </c>
      <c r="F18">
        <v>104</v>
      </c>
      <c r="G18">
        <v>20</v>
      </c>
      <c r="H18">
        <v>37</v>
      </c>
      <c r="I18">
        <v>38</v>
      </c>
      <c r="J18">
        <v>35</v>
      </c>
      <c r="K18">
        <f>D18+E18+F18+H18+I18+J18</f>
        <v>376</v>
      </c>
    </row>
    <row r="19" spans="1:11" x14ac:dyDescent="0.25">
      <c r="A19" t="s">
        <v>125</v>
      </c>
      <c r="B19" t="s">
        <v>19</v>
      </c>
      <c r="C19">
        <v>27</v>
      </c>
      <c r="D19">
        <v>47</v>
      </c>
      <c r="E19">
        <v>73</v>
      </c>
      <c r="F19">
        <v>65</v>
      </c>
      <c r="G19">
        <v>22</v>
      </c>
      <c r="H19">
        <v>50</v>
      </c>
      <c r="I19">
        <v>40</v>
      </c>
      <c r="J19">
        <v>48</v>
      </c>
      <c r="K19">
        <f>D19+E19+F19+H19+I19+J19</f>
        <v>323</v>
      </c>
    </row>
    <row r="20" spans="1:11" x14ac:dyDescent="0.25">
      <c r="A20" t="s">
        <v>18</v>
      </c>
      <c r="B20" t="s">
        <v>19</v>
      </c>
      <c r="C20">
        <v>26</v>
      </c>
      <c r="D20">
        <v>18</v>
      </c>
      <c r="E20">
        <v>33</v>
      </c>
      <c r="F20">
        <v>35</v>
      </c>
      <c r="G20">
        <v>22</v>
      </c>
      <c r="H20">
        <v>59</v>
      </c>
      <c r="I20">
        <v>78</v>
      </c>
      <c r="J20">
        <v>81</v>
      </c>
      <c r="K20">
        <f>D20+E20+F20+H20+I20+J20</f>
        <v>304</v>
      </c>
    </row>
    <row r="21" spans="1:11" x14ac:dyDescent="0.25">
      <c r="A21" t="s">
        <v>113</v>
      </c>
      <c r="B21" t="s">
        <v>19</v>
      </c>
      <c r="C21">
        <v>20</v>
      </c>
      <c r="D21">
        <v>88</v>
      </c>
      <c r="E21">
        <v>94</v>
      </c>
      <c r="F21">
        <v>119</v>
      </c>
      <c r="G21">
        <v>20</v>
      </c>
      <c r="H21">
        <v>0</v>
      </c>
      <c r="I21">
        <v>0</v>
      </c>
      <c r="J21">
        <v>1</v>
      </c>
      <c r="K21">
        <f>D21+E21+F21+H21+I21+J21</f>
        <v>302</v>
      </c>
    </row>
    <row r="22" spans="1:11" x14ac:dyDescent="0.25">
      <c r="A22" t="s">
        <v>76</v>
      </c>
      <c r="B22" t="s">
        <v>8</v>
      </c>
      <c r="C22">
        <v>16</v>
      </c>
      <c r="D22">
        <v>81</v>
      </c>
      <c r="E22">
        <v>82</v>
      </c>
      <c r="F22">
        <v>80</v>
      </c>
      <c r="G22">
        <v>17</v>
      </c>
      <c r="H22">
        <v>26</v>
      </c>
      <c r="I22">
        <v>17</v>
      </c>
      <c r="J22">
        <v>10</v>
      </c>
      <c r="K22">
        <f>D22+E22+F22+H22+I22+J22</f>
        <v>296</v>
      </c>
    </row>
    <row r="23" spans="1:11" x14ac:dyDescent="0.25">
      <c r="A23" t="s">
        <v>107</v>
      </c>
      <c r="B23" t="s">
        <v>19</v>
      </c>
      <c r="C23">
        <v>20</v>
      </c>
      <c r="D23">
        <v>64</v>
      </c>
      <c r="E23">
        <v>82</v>
      </c>
      <c r="F23">
        <v>125</v>
      </c>
      <c r="G23">
        <v>22</v>
      </c>
      <c r="H23">
        <v>6</v>
      </c>
      <c r="I23">
        <v>7</v>
      </c>
      <c r="J23">
        <v>7</v>
      </c>
      <c r="K23">
        <f>D23+E23+F23+H23+I23+J23</f>
        <v>291</v>
      </c>
    </row>
    <row r="24" spans="1:11" x14ac:dyDescent="0.25">
      <c r="A24" t="s">
        <v>96</v>
      </c>
      <c r="B24" t="s">
        <v>19</v>
      </c>
      <c r="C24">
        <v>5</v>
      </c>
      <c r="D24">
        <v>56</v>
      </c>
      <c r="E24">
        <v>67</v>
      </c>
      <c r="F24">
        <v>81</v>
      </c>
      <c r="G24">
        <v>7</v>
      </c>
      <c r="H24">
        <v>11</v>
      </c>
      <c r="I24">
        <v>15</v>
      </c>
      <c r="J24">
        <v>13</v>
      </c>
      <c r="K24">
        <f>D24+E24+F24+H24+I24+J24</f>
        <v>243</v>
      </c>
    </row>
    <row r="25" spans="1:11" x14ac:dyDescent="0.25">
      <c r="A25" t="s">
        <v>30</v>
      </c>
      <c r="B25" t="s">
        <v>19</v>
      </c>
      <c r="C25">
        <v>19</v>
      </c>
      <c r="D25">
        <v>51</v>
      </c>
      <c r="E25">
        <v>85</v>
      </c>
      <c r="F25">
        <v>78</v>
      </c>
      <c r="G25">
        <v>19</v>
      </c>
      <c r="H25">
        <v>1</v>
      </c>
      <c r="I25">
        <v>2</v>
      </c>
      <c r="J25">
        <v>3</v>
      </c>
      <c r="K25">
        <f>D25+E25+F25+H25+I25+J25</f>
        <v>220</v>
      </c>
    </row>
    <row r="26" spans="1:11" x14ac:dyDescent="0.25">
      <c r="A26" t="s">
        <v>79</v>
      </c>
      <c r="B26" t="s">
        <v>22</v>
      </c>
      <c r="C26">
        <v>19</v>
      </c>
      <c r="D26">
        <v>72</v>
      </c>
      <c r="E26">
        <v>67</v>
      </c>
      <c r="F26">
        <v>69</v>
      </c>
      <c r="G26">
        <v>0</v>
      </c>
      <c r="H26">
        <v>0</v>
      </c>
      <c r="I26">
        <v>0</v>
      </c>
      <c r="J26">
        <v>0</v>
      </c>
      <c r="K26">
        <f>D26+E26+F26+H26+I26+J26</f>
        <v>208</v>
      </c>
    </row>
    <row r="27" spans="1:11" x14ac:dyDescent="0.25">
      <c r="A27" t="s">
        <v>39</v>
      </c>
      <c r="B27" t="s">
        <v>19</v>
      </c>
      <c r="C27">
        <v>26</v>
      </c>
      <c r="D27">
        <v>43</v>
      </c>
      <c r="E27">
        <v>68</v>
      </c>
      <c r="F27">
        <v>68</v>
      </c>
      <c r="G27">
        <v>13</v>
      </c>
      <c r="H27">
        <v>0</v>
      </c>
      <c r="I27">
        <v>1</v>
      </c>
      <c r="J27">
        <v>0</v>
      </c>
      <c r="K27">
        <f>D27+E27+F27+H27+I27+J27</f>
        <v>180</v>
      </c>
    </row>
    <row r="28" spans="1:11" x14ac:dyDescent="0.25">
      <c r="A28" t="s">
        <v>37</v>
      </c>
      <c r="B28" t="s">
        <v>19</v>
      </c>
      <c r="C28">
        <v>16</v>
      </c>
      <c r="D28">
        <v>49</v>
      </c>
      <c r="E28">
        <v>49</v>
      </c>
      <c r="F28">
        <v>45</v>
      </c>
      <c r="G28">
        <v>16</v>
      </c>
      <c r="H28">
        <v>2</v>
      </c>
      <c r="I28">
        <v>8</v>
      </c>
      <c r="J28">
        <v>15</v>
      </c>
      <c r="K28">
        <f>D28+E28+F28+H28+I28+J28</f>
        <v>168</v>
      </c>
    </row>
    <row r="29" spans="1:11" x14ac:dyDescent="0.25">
      <c r="A29" t="s">
        <v>25</v>
      </c>
      <c r="B29" t="s">
        <v>19</v>
      </c>
      <c r="C29">
        <v>25</v>
      </c>
      <c r="D29">
        <v>37</v>
      </c>
      <c r="E29">
        <v>52</v>
      </c>
      <c r="F29">
        <v>53</v>
      </c>
      <c r="G29">
        <v>20</v>
      </c>
      <c r="H29">
        <v>1</v>
      </c>
      <c r="I29">
        <v>1</v>
      </c>
      <c r="J29">
        <v>3</v>
      </c>
      <c r="K29">
        <f>D29+E29+F29+H29+I29+J29</f>
        <v>147</v>
      </c>
    </row>
    <row r="30" spans="1:11" x14ac:dyDescent="0.25">
      <c r="A30" t="s">
        <v>97</v>
      </c>
      <c r="B30" t="s">
        <v>19</v>
      </c>
      <c r="C30">
        <v>3</v>
      </c>
      <c r="D30">
        <v>28</v>
      </c>
      <c r="E30">
        <v>54</v>
      </c>
      <c r="F30">
        <v>36</v>
      </c>
      <c r="G30">
        <v>3</v>
      </c>
      <c r="H30">
        <v>8</v>
      </c>
      <c r="I30">
        <v>6</v>
      </c>
      <c r="J30">
        <v>5</v>
      </c>
      <c r="K30">
        <f>D30+E30+F30+H30+I30+J30</f>
        <v>137</v>
      </c>
    </row>
    <row r="31" spans="1:11" x14ac:dyDescent="0.25">
      <c r="A31" t="s">
        <v>144</v>
      </c>
      <c r="B31" t="s">
        <v>19</v>
      </c>
      <c r="C31">
        <v>1</v>
      </c>
      <c r="D31">
        <v>45</v>
      </c>
      <c r="E31">
        <v>38</v>
      </c>
      <c r="F31">
        <v>29</v>
      </c>
      <c r="G31">
        <v>1</v>
      </c>
      <c r="H31">
        <v>9</v>
      </c>
      <c r="I31">
        <v>6</v>
      </c>
      <c r="J31">
        <v>8</v>
      </c>
      <c r="K31">
        <f>D31+E31+F31+H31+I31+J31</f>
        <v>135</v>
      </c>
    </row>
    <row r="32" spans="1:11" x14ac:dyDescent="0.25">
      <c r="A32" t="s">
        <v>56</v>
      </c>
      <c r="B32" t="s">
        <v>19</v>
      </c>
      <c r="C32">
        <v>22</v>
      </c>
      <c r="D32">
        <v>37</v>
      </c>
      <c r="E32">
        <v>59</v>
      </c>
      <c r="F32">
        <v>35</v>
      </c>
      <c r="G32">
        <v>19</v>
      </c>
      <c r="H32">
        <v>1</v>
      </c>
      <c r="I32">
        <v>0</v>
      </c>
      <c r="J32">
        <v>1</v>
      </c>
      <c r="K32">
        <f>D32+E32+F32+H32+I32+J32</f>
        <v>133</v>
      </c>
    </row>
    <row r="33" spans="1:11" x14ac:dyDescent="0.25">
      <c r="A33" t="s">
        <v>136</v>
      </c>
      <c r="B33" t="s">
        <v>19</v>
      </c>
      <c r="C33">
        <v>5</v>
      </c>
      <c r="D33">
        <v>33</v>
      </c>
      <c r="E33">
        <v>27</v>
      </c>
      <c r="F33">
        <v>55</v>
      </c>
      <c r="G33">
        <v>6</v>
      </c>
      <c r="H33">
        <v>2</v>
      </c>
      <c r="I33">
        <v>1</v>
      </c>
      <c r="J33">
        <v>4</v>
      </c>
      <c r="K33">
        <f>D33+E33+F33+H33+I33+J33</f>
        <v>122</v>
      </c>
    </row>
    <row r="34" spans="1:11" x14ac:dyDescent="0.25">
      <c r="A34" t="s">
        <v>52</v>
      </c>
      <c r="B34" t="s">
        <v>19</v>
      </c>
      <c r="C34">
        <v>27</v>
      </c>
      <c r="D34">
        <v>30</v>
      </c>
      <c r="E34">
        <v>42</v>
      </c>
      <c r="F34">
        <v>38</v>
      </c>
      <c r="G34">
        <v>18</v>
      </c>
      <c r="H34">
        <v>0</v>
      </c>
      <c r="I34">
        <v>0</v>
      </c>
      <c r="J34">
        <v>0</v>
      </c>
      <c r="K34">
        <f>D34+E34+F34+H34+I34+J34</f>
        <v>110</v>
      </c>
    </row>
    <row r="35" spans="1:11" x14ac:dyDescent="0.25">
      <c r="A35" t="s">
        <v>29</v>
      </c>
      <c r="B35" t="s">
        <v>12</v>
      </c>
      <c r="C35">
        <v>21</v>
      </c>
      <c r="D35">
        <v>23</v>
      </c>
      <c r="E35">
        <v>30</v>
      </c>
      <c r="F35">
        <v>55</v>
      </c>
      <c r="G35">
        <v>7</v>
      </c>
      <c r="H35">
        <v>0</v>
      </c>
      <c r="I35">
        <v>0</v>
      </c>
      <c r="J35">
        <v>0</v>
      </c>
      <c r="K35">
        <f>D35+E35+F35+H35+I35+J35</f>
        <v>108</v>
      </c>
    </row>
    <row r="36" spans="1:11" x14ac:dyDescent="0.25">
      <c r="A36" t="s">
        <v>102</v>
      </c>
      <c r="B36" t="s">
        <v>17</v>
      </c>
      <c r="C36">
        <v>22</v>
      </c>
      <c r="D36">
        <v>42</v>
      </c>
      <c r="E36">
        <v>18</v>
      </c>
      <c r="F36">
        <v>39</v>
      </c>
      <c r="G36">
        <v>15</v>
      </c>
      <c r="H36">
        <v>0</v>
      </c>
      <c r="I36">
        <v>1</v>
      </c>
      <c r="J36">
        <v>0</v>
      </c>
      <c r="K36">
        <f>D36+E36+F36+H36+I36+J36</f>
        <v>100</v>
      </c>
    </row>
    <row r="37" spans="1:11" x14ac:dyDescent="0.25">
      <c r="A37" t="s">
        <v>68</v>
      </c>
      <c r="B37" t="s">
        <v>19</v>
      </c>
      <c r="C37">
        <v>18</v>
      </c>
      <c r="D37">
        <v>28</v>
      </c>
      <c r="E37">
        <v>31</v>
      </c>
      <c r="F37">
        <v>31</v>
      </c>
      <c r="G37">
        <v>16</v>
      </c>
      <c r="H37">
        <v>0</v>
      </c>
      <c r="I37">
        <v>3</v>
      </c>
      <c r="J37">
        <v>1</v>
      </c>
      <c r="K37">
        <f>D37+E37+F37+H37+I37+J37</f>
        <v>94</v>
      </c>
    </row>
    <row r="38" spans="1:11" x14ac:dyDescent="0.25">
      <c r="A38" t="s">
        <v>27</v>
      </c>
      <c r="B38" t="s">
        <v>19</v>
      </c>
      <c r="C38">
        <v>5</v>
      </c>
      <c r="D38">
        <v>12</v>
      </c>
      <c r="E38">
        <v>24</v>
      </c>
      <c r="F38">
        <v>40</v>
      </c>
      <c r="G38">
        <v>6</v>
      </c>
      <c r="H38">
        <v>6</v>
      </c>
      <c r="I38">
        <v>4</v>
      </c>
      <c r="J38">
        <v>5</v>
      </c>
      <c r="K38">
        <f>D38+E38+F38+H38+I38+J38</f>
        <v>91</v>
      </c>
    </row>
    <row r="39" spans="1:11" x14ac:dyDescent="0.25">
      <c r="A39" t="s">
        <v>134</v>
      </c>
      <c r="B39" t="s">
        <v>8</v>
      </c>
      <c r="C39">
        <v>21</v>
      </c>
      <c r="D39">
        <v>39</v>
      </c>
      <c r="E39">
        <v>25</v>
      </c>
      <c r="F39">
        <v>24</v>
      </c>
      <c r="G39">
        <v>16</v>
      </c>
      <c r="H39">
        <v>0</v>
      </c>
      <c r="I39">
        <v>0</v>
      </c>
      <c r="J39">
        <v>0</v>
      </c>
      <c r="K39">
        <f>D39+E39+F39+H39+I39+J39</f>
        <v>88</v>
      </c>
    </row>
    <row r="40" spans="1:11" x14ac:dyDescent="0.25">
      <c r="A40" t="s">
        <v>73</v>
      </c>
      <c r="B40" t="s">
        <v>10</v>
      </c>
      <c r="C40">
        <v>13</v>
      </c>
      <c r="D40">
        <v>25</v>
      </c>
      <c r="E40">
        <v>32</v>
      </c>
      <c r="F40">
        <v>29</v>
      </c>
      <c r="G40">
        <v>3</v>
      </c>
      <c r="H40">
        <v>0</v>
      </c>
      <c r="I40">
        <v>0</v>
      </c>
      <c r="J40">
        <v>0</v>
      </c>
      <c r="K40">
        <f>D40+E40+F40+H40+I40+J40</f>
        <v>86</v>
      </c>
    </row>
    <row r="41" spans="1:11" x14ac:dyDescent="0.25">
      <c r="A41" t="s">
        <v>110</v>
      </c>
      <c r="B41" t="s">
        <v>10</v>
      </c>
      <c r="C41">
        <v>18</v>
      </c>
      <c r="D41">
        <v>23</v>
      </c>
      <c r="E41">
        <v>26</v>
      </c>
      <c r="F41">
        <v>27</v>
      </c>
      <c r="G41">
        <v>6</v>
      </c>
      <c r="H41">
        <v>0</v>
      </c>
      <c r="I41">
        <v>0</v>
      </c>
      <c r="J41">
        <v>0</v>
      </c>
      <c r="K41">
        <f>D41+E41+F41+H41+I41+J41</f>
        <v>76</v>
      </c>
    </row>
    <row r="42" spans="1:11" x14ac:dyDescent="0.25">
      <c r="A42" t="s">
        <v>14</v>
      </c>
      <c r="B42" t="s">
        <v>12</v>
      </c>
      <c r="C42">
        <v>23</v>
      </c>
      <c r="D42">
        <v>18</v>
      </c>
      <c r="E42">
        <v>24</v>
      </c>
      <c r="F42">
        <v>28</v>
      </c>
      <c r="G42">
        <v>18</v>
      </c>
      <c r="H42">
        <v>0</v>
      </c>
      <c r="I42">
        <v>0</v>
      </c>
      <c r="J42">
        <v>0</v>
      </c>
      <c r="K42">
        <f>D42+E42+F42+H42+I42+J42</f>
        <v>70</v>
      </c>
    </row>
    <row r="43" spans="1:11" x14ac:dyDescent="0.25">
      <c r="A43" t="s">
        <v>38</v>
      </c>
      <c r="B43" t="s">
        <v>19</v>
      </c>
      <c r="C43">
        <v>5</v>
      </c>
      <c r="D43">
        <v>14</v>
      </c>
      <c r="E43">
        <v>15</v>
      </c>
      <c r="F43">
        <v>15</v>
      </c>
      <c r="G43">
        <v>6</v>
      </c>
      <c r="H43">
        <v>7</v>
      </c>
      <c r="I43">
        <v>9</v>
      </c>
      <c r="J43">
        <v>8</v>
      </c>
      <c r="K43">
        <f>D43+E43+F43+H43+I43+J43</f>
        <v>68</v>
      </c>
    </row>
    <row r="44" spans="1:11" x14ac:dyDescent="0.25">
      <c r="A44" t="s">
        <v>66</v>
      </c>
      <c r="B44" t="s">
        <v>22</v>
      </c>
      <c r="C44">
        <v>16</v>
      </c>
      <c r="D44">
        <v>17</v>
      </c>
      <c r="E44">
        <v>30</v>
      </c>
      <c r="F44">
        <v>20</v>
      </c>
      <c r="G44">
        <v>7</v>
      </c>
      <c r="H44">
        <v>0</v>
      </c>
      <c r="I44">
        <v>0</v>
      </c>
      <c r="J44">
        <v>0</v>
      </c>
      <c r="K44">
        <f>D44+E44+F44+H44+I44+J44</f>
        <v>67</v>
      </c>
    </row>
    <row r="45" spans="1:11" x14ac:dyDescent="0.25">
      <c r="A45" t="s">
        <v>90</v>
      </c>
      <c r="B45" t="s">
        <v>22</v>
      </c>
      <c r="C45">
        <v>22</v>
      </c>
      <c r="D45">
        <v>13</v>
      </c>
      <c r="E45">
        <v>21</v>
      </c>
      <c r="F45">
        <v>28</v>
      </c>
      <c r="G45">
        <v>8</v>
      </c>
      <c r="H45">
        <v>0</v>
      </c>
      <c r="I45">
        <v>0</v>
      </c>
      <c r="J45">
        <v>0</v>
      </c>
      <c r="K45">
        <f>D45+E45+F45+H45+I45+J45</f>
        <v>62</v>
      </c>
    </row>
    <row r="46" spans="1:11" x14ac:dyDescent="0.25">
      <c r="A46" t="s">
        <v>62</v>
      </c>
      <c r="B46" t="s">
        <v>8</v>
      </c>
      <c r="C46">
        <v>15</v>
      </c>
      <c r="D46">
        <v>15</v>
      </c>
      <c r="E46">
        <v>20</v>
      </c>
      <c r="F46">
        <v>25</v>
      </c>
      <c r="G46">
        <v>10</v>
      </c>
      <c r="H46">
        <v>0</v>
      </c>
      <c r="I46">
        <v>0</v>
      </c>
      <c r="J46">
        <v>0</v>
      </c>
      <c r="K46">
        <f>D46+E46+F46+H46+I46+J46</f>
        <v>60</v>
      </c>
    </row>
    <row r="47" spans="1:11" x14ac:dyDescent="0.25">
      <c r="A47" t="s">
        <v>72</v>
      </c>
      <c r="B47" t="s">
        <v>8</v>
      </c>
      <c r="C47">
        <v>5</v>
      </c>
      <c r="D47">
        <v>16</v>
      </c>
      <c r="E47">
        <v>17</v>
      </c>
      <c r="F47">
        <v>19</v>
      </c>
      <c r="G47">
        <v>6</v>
      </c>
      <c r="H47">
        <v>1</v>
      </c>
      <c r="I47">
        <v>3</v>
      </c>
      <c r="J47">
        <v>3</v>
      </c>
      <c r="K47">
        <f>D47+E47+F47+H47+I47+J47</f>
        <v>59</v>
      </c>
    </row>
    <row r="48" spans="1:11" x14ac:dyDescent="0.25">
      <c r="A48" t="s">
        <v>77</v>
      </c>
      <c r="B48" t="s">
        <v>8</v>
      </c>
      <c r="C48">
        <v>9</v>
      </c>
      <c r="D48">
        <v>14</v>
      </c>
      <c r="E48">
        <v>12</v>
      </c>
      <c r="F48">
        <v>21</v>
      </c>
      <c r="G48">
        <v>8</v>
      </c>
      <c r="H48">
        <v>0</v>
      </c>
      <c r="I48">
        <v>1</v>
      </c>
      <c r="J48">
        <v>1</v>
      </c>
      <c r="K48">
        <f>D48+E48+F48+H48+I48+J48</f>
        <v>49</v>
      </c>
    </row>
    <row r="49" spans="1:11" x14ac:dyDescent="0.25">
      <c r="A49" t="s">
        <v>46</v>
      </c>
      <c r="B49" t="s">
        <v>10</v>
      </c>
      <c r="C49">
        <v>12</v>
      </c>
      <c r="D49">
        <v>21</v>
      </c>
      <c r="E49">
        <v>7</v>
      </c>
      <c r="F49">
        <v>17</v>
      </c>
      <c r="G49">
        <v>2</v>
      </c>
      <c r="H49">
        <v>0</v>
      </c>
      <c r="I49">
        <v>0</v>
      </c>
      <c r="J49">
        <v>0</v>
      </c>
      <c r="K49">
        <f>D49+E49+F49+H49+I49+J49</f>
        <v>45</v>
      </c>
    </row>
    <row r="50" spans="1:11" x14ac:dyDescent="0.25">
      <c r="A50" t="s">
        <v>45</v>
      </c>
      <c r="B50" t="s">
        <v>19</v>
      </c>
      <c r="C50">
        <v>11</v>
      </c>
      <c r="D50">
        <v>9</v>
      </c>
      <c r="E50">
        <v>9</v>
      </c>
      <c r="F50">
        <v>15</v>
      </c>
      <c r="G50">
        <v>9</v>
      </c>
      <c r="H50">
        <v>4</v>
      </c>
      <c r="I50">
        <v>2</v>
      </c>
      <c r="J50">
        <v>1</v>
      </c>
      <c r="K50">
        <f>D50+E50+F50+H50+I50+J50</f>
        <v>40</v>
      </c>
    </row>
    <row r="51" spans="1:11" x14ac:dyDescent="0.25">
      <c r="A51" t="s">
        <v>34</v>
      </c>
      <c r="B51" t="s">
        <v>19</v>
      </c>
      <c r="C51">
        <v>6</v>
      </c>
      <c r="D51">
        <v>6</v>
      </c>
      <c r="E51">
        <v>7</v>
      </c>
      <c r="F51">
        <v>10</v>
      </c>
      <c r="G51">
        <v>7</v>
      </c>
      <c r="H51">
        <v>4</v>
      </c>
      <c r="I51">
        <v>6</v>
      </c>
      <c r="J51">
        <v>1</v>
      </c>
      <c r="K51">
        <f>D51+E51+F51+H51+I51+J51</f>
        <v>34</v>
      </c>
    </row>
    <row r="52" spans="1:11" x14ac:dyDescent="0.25">
      <c r="A52" t="s">
        <v>119</v>
      </c>
      <c r="B52" t="s">
        <v>19</v>
      </c>
      <c r="C52">
        <v>6</v>
      </c>
      <c r="D52">
        <v>4</v>
      </c>
      <c r="E52">
        <v>6</v>
      </c>
      <c r="F52">
        <v>9</v>
      </c>
      <c r="G52">
        <v>7</v>
      </c>
      <c r="H52">
        <v>2</v>
      </c>
      <c r="I52">
        <v>4</v>
      </c>
      <c r="J52">
        <v>9</v>
      </c>
      <c r="K52">
        <f>D52+E52+F52+H52+I52+J52</f>
        <v>34</v>
      </c>
    </row>
    <row r="53" spans="1:11" x14ac:dyDescent="0.25">
      <c r="A53" t="s">
        <v>118</v>
      </c>
      <c r="B53" t="s">
        <v>19</v>
      </c>
      <c r="C53">
        <v>5</v>
      </c>
      <c r="D53">
        <v>7</v>
      </c>
      <c r="E53">
        <v>9</v>
      </c>
      <c r="F53">
        <v>8</v>
      </c>
      <c r="G53">
        <v>6</v>
      </c>
      <c r="H53">
        <v>2</v>
      </c>
      <c r="I53">
        <v>2</v>
      </c>
      <c r="J53">
        <v>1</v>
      </c>
      <c r="K53">
        <f>D53+E53+F53+H53+I53+J53</f>
        <v>29</v>
      </c>
    </row>
    <row r="54" spans="1:11" x14ac:dyDescent="0.25">
      <c r="A54" t="s">
        <v>63</v>
      </c>
      <c r="B54" t="s">
        <v>19</v>
      </c>
      <c r="C54">
        <v>20</v>
      </c>
      <c r="D54">
        <v>9</v>
      </c>
      <c r="E54">
        <v>8</v>
      </c>
      <c r="F54">
        <v>11</v>
      </c>
      <c r="G54">
        <v>6</v>
      </c>
      <c r="H54">
        <v>0</v>
      </c>
      <c r="I54">
        <v>0</v>
      </c>
      <c r="J54">
        <v>0</v>
      </c>
      <c r="K54">
        <f>D54+E54+F54+H54+I54+J54</f>
        <v>28</v>
      </c>
    </row>
    <row r="55" spans="1:11" x14ac:dyDescent="0.25">
      <c r="A55" t="s">
        <v>60</v>
      </c>
      <c r="B55" t="s">
        <v>8</v>
      </c>
      <c r="C55">
        <v>14</v>
      </c>
      <c r="D55">
        <v>6</v>
      </c>
      <c r="E55">
        <v>10</v>
      </c>
      <c r="F55">
        <v>11</v>
      </c>
      <c r="G55">
        <v>0</v>
      </c>
      <c r="H55">
        <v>0</v>
      </c>
      <c r="I55">
        <v>0</v>
      </c>
      <c r="J55">
        <v>0</v>
      </c>
      <c r="K55">
        <f>D55+E55+F55+H55+I55+J55</f>
        <v>27</v>
      </c>
    </row>
    <row r="56" spans="1:11" x14ac:dyDescent="0.25">
      <c r="A56" t="s">
        <v>20</v>
      </c>
      <c r="B56" t="s">
        <v>8</v>
      </c>
      <c r="C56">
        <v>5</v>
      </c>
      <c r="D56">
        <v>6</v>
      </c>
      <c r="E56">
        <v>5</v>
      </c>
      <c r="F56">
        <v>15</v>
      </c>
      <c r="G56">
        <v>5</v>
      </c>
      <c r="H56">
        <v>0</v>
      </c>
      <c r="I56">
        <v>0</v>
      </c>
      <c r="J56">
        <v>0</v>
      </c>
      <c r="K56">
        <f>D56+E56+F56+H56+I56+J56</f>
        <v>26</v>
      </c>
    </row>
    <row r="57" spans="1:11" x14ac:dyDescent="0.25">
      <c r="A57" t="s">
        <v>42</v>
      </c>
      <c r="B57" t="s">
        <v>10</v>
      </c>
      <c r="C57">
        <v>21</v>
      </c>
      <c r="D57">
        <v>7</v>
      </c>
      <c r="E57">
        <v>9</v>
      </c>
      <c r="F57">
        <v>10</v>
      </c>
      <c r="G57">
        <v>1</v>
      </c>
      <c r="H57">
        <v>0</v>
      </c>
      <c r="I57">
        <v>0</v>
      </c>
      <c r="J57">
        <v>0</v>
      </c>
      <c r="K57">
        <f>D57+E57+F57+H57+I57+J57</f>
        <v>26</v>
      </c>
    </row>
    <row r="58" spans="1:11" x14ac:dyDescent="0.25">
      <c r="A58" t="s">
        <v>59</v>
      </c>
      <c r="B58" t="s">
        <v>8</v>
      </c>
      <c r="C58">
        <v>23</v>
      </c>
      <c r="D58">
        <v>9</v>
      </c>
      <c r="E58">
        <v>6</v>
      </c>
      <c r="F58">
        <v>11</v>
      </c>
      <c r="G58">
        <v>9</v>
      </c>
      <c r="H58">
        <v>0</v>
      </c>
      <c r="I58">
        <v>0</v>
      </c>
      <c r="J58">
        <v>0</v>
      </c>
      <c r="K58">
        <f>D58+E58+F58+H58+I58+J58</f>
        <v>26</v>
      </c>
    </row>
    <row r="59" spans="1:11" x14ac:dyDescent="0.25">
      <c r="A59" t="s">
        <v>85</v>
      </c>
      <c r="B59" t="s">
        <v>19</v>
      </c>
      <c r="C59">
        <v>10</v>
      </c>
      <c r="D59">
        <v>3</v>
      </c>
      <c r="E59">
        <v>11</v>
      </c>
      <c r="F59">
        <v>5</v>
      </c>
      <c r="G59">
        <v>10</v>
      </c>
      <c r="H59">
        <v>0</v>
      </c>
      <c r="I59">
        <v>4</v>
      </c>
      <c r="J59">
        <v>3</v>
      </c>
      <c r="K59">
        <f>D59+E59+F59+H59+I59+J59</f>
        <v>26</v>
      </c>
    </row>
    <row r="60" spans="1:11" x14ac:dyDescent="0.25">
      <c r="A60" t="s">
        <v>53</v>
      </c>
      <c r="B60" t="s">
        <v>8</v>
      </c>
      <c r="C60">
        <v>5</v>
      </c>
      <c r="D60">
        <v>6</v>
      </c>
      <c r="E60">
        <v>5</v>
      </c>
      <c r="F60">
        <v>14</v>
      </c>
      <c r="G60">
        <v>6</v>
      </c>
      <c r="H60">
        <v>0</v>
      </c>
      <c r="I60">
        <v>0</v>
      </c>
      <c r="J60">
        <v>0</v>
      </c>
      <c r="K60">
        <f>D60+E60+F60+H60+I60+J60</f>
        <v>25</v>
      </c>
    </row>
    <row r="61" spans="1:11" x14ac:dyDescent="0.25">
      <c r="A61" t="s">
        <v>92</v>
      </c>
      <c r="B61" t="s">
        <v>8</v>
      </c>
      <c r="C61">
        <v>12</v>
      </c>
      <c r="D61">
        <v>2</v>
      </c>
      <c r="E61">
        <v>9</v>
      </c>
      <c r="F61">
        <v>13</v>
      </c>
      <c r="G61">
        <v>13</v>
      </c>
      <c r="H61">
        <v>0</v>
      </c>
      <c r="I61">
        <v>0</v>
      </c>
      <c r="J61">
        <v>0</v>
      </c>
      <c r="K61">
        <f>D61+E61+F61+H61+I61+J61</f>
        <v>24</v>
      </c>
    </row>
    <row r="62" spans="1:11" x14ac:dyDescent="0.25">
      <c r="A62" t="s">
        <v>128</v>
      </c>
      <c r="B62" t="s">
        <v>8</v>
      </c>
      <c r="C62">
        <v>15</v>
      </c>
      <c r="D62">
        <v>7</v>
      </c>
      <c r="E62">
        <v>6</v>
      </c>
      <c r="F62">
        <v>11</v>
      </c>
      <c r="G62">
        <v>3</v>
      </c>
      <c r="H62">
        <v>0</v>
      </c>
      <c r="I62">
        <v>0</v>
      </c>
      <c r="J62">
        <v>0</v>
      </c>
      <c r="K62">
        <f>D62+E62+F62+H62+I62+J62</f>
        <v>24</v>
      </c>
    </row>
    <row r="63" spans="1:11" x14ac:dyDescent="0.25">
      <c r="A63" t="s">
        <v>100</v>
      </c>
      <c r="B63" t="s">
        <v>10</v>
      </c>
      <c r="C63">
        <v>15</v>
      </c>
      <c r="D63">
        <v>3</v>
      </c>
      <c r="E63">
        <v>8</v>
      </c>
      <c r="F63">
        <v>12</v>
      </c>
      <c r="G63">
        <v>0</v>
      </c>
      <c r="H63">
        <v>0</v>
      </c>
      <c r="I63">
        <v>0</v>
      </c>
      <c r="J63">
        <v>0</v>
      </c>
      <c r="K63">
        <f>D63+E63+F63+H63+I63+J63</f>
        <v>23</v>
      </c>
    </row>
    <row r="64" spans="1:11" x14ac:dyDescent="0.25">
      <c r="A64" t="s">
        <v>109</v>
      </c>
      <c r="B64" t="s">
        <v>19</v>
      </c>
      <c r="C64">
        <v>23</v>
      </c>
      <c r="D64">
        <v>4</v>
      </c>
      <c r="E64">
        <v>8</v>
      </c>
      <c r="F64">
        <v>11</v>
      </c>
      <c r="G64">
        <v>7</v>
      </c>
      <c r="H64">
        <v>0</v>
      </c>
      <c r="I64">
        <v>0</v>
      </c>
      <c r="J64">
        <v>0</v>
      </c>
      <c r="K64">
        <f>D64+E64+F64+H64+I64+J64</f>
        <v>23</v>
      </c>
    </row>
    <row r="65" spans="1:11" x14ac:dyDescent="0.25">
      <c r="A65" t="s">
        <v>88</v>
      </c>
      <c r="B65" t="s">
        <v>10</v>
      </c>
      <c r="C65">
        <v>13</v>
      </c>
      <c r="D65">
        <v>6</v>
      </c>
      <c r="E65">
        <v>5</v>
      </c>
      <c r="F65">
        <v>11</v>
      </c>
      <c r="G65">
        <v>6</v>
      </c>
      <c r="H65">
        <v>0</v>
      </c>
      <c r="I65">
        <v>0</v>
      </c>
      <c r="J65">
        <v>0</v>
      </c>
      <c r="K65">
        <f>D65+E65+F65+H65+I65+J65</f>
        <v>22</v>
      </c>
    </row>
    <row r="66" spans="1:11" x14ac:dyDescent="0.25">
      <c r="A66" t="s">
        <v>83</v>
      </c>
      <c r="B66" t="s">
        <v>19</v>
      </c>
      <c r="C66">
        <v>8</v>
      </c>
      <c r="D66">
        <v>6</v>
      </c>
      <c r="E66">
        <v>5</v>
      </c>
      <c r="F66">
        <v>10</v>
      </c>
      <c r="G66">
        <v>8</v>
      </c>
      <c r="H66">
        <v>0</v>
      </c>
      <c r="I66">
        <v>0</v>
      </c>
      <c r="J66">
        <v>0</v>
      </c>
      <c r="K66">
        <f>D66+E66+F66+H66+I66+J66</f>
        <v>21</v>
      </c>
    </row>
    <row r="67" spans="1:11" x14ac:dyDescent="0.25">
      <c r="A67" t="s">
        <v>138</v>
      </c>
      <c r="B67" t="s">
        <v>8</v>
      </c>
      <c r="C67">
        <v>5</v>
      </c>
      <c r="D67">
        <v>5</v>
      </c>
      <c r="E67">
        <v>5</v>
      </c>
      <c r="F67">
        <v>10</v>
      </c>
      <c r="G67">
        <v>6</v>
      </c>
      <c r="H67">
        <v>1</v>
      </c>
      <c r="I67">
        <v>0</v>
      </c>
      <c r="J67">
        <v>0</v>
      </c>
      <c r="K67">
        <f>D67+E67+F67+H67+I67+J67</f>
        <v>21</v>
      </c>
    </row>
    <row r="68" spans="1:11" x14ac:dyDescent="0.25">
      <c r="A68" t="s">
        <v>75</v>
      </c>
      <c r="B68" t="s">
        <v>12</v>
      </c>
      <c r="C68">
        <v>18</v>
      </c>
      <c r="D68">
        <v>2</v>
      </c>
      <c r="E68">
        <v>6</v>
      </c>
      <c r="F68">
        <v>11</v>
      </c>
      <c r="G68">
        <v>1</v>
      </c>
      <c r="H68">
        <v>0</v>
      </c>
      <c r="I68">
        <v>0</v>
      </c>
      <c r="J68">
        <v>0</v>
      </c>
      <c r="K68">
        <f>D68+E68+F68+H68+I68+J68</f>
        <v>19</v>
      </c>
    </row>
    <row r="69" spans="1:11" x14ac:dyDescent="0.25">
      <c r="A69" t="s">
        <v>132</v>
      </c>
      <c r="B69" t="s">
        <v>22</v>
      </c>
      <c r="C69">
        <v>16</v>
      </c>
      <c r="D69">
        <v>2</v>
      </c>
      <c r="E69">
        <v>5</v>
      </c>
      <c r="F69">
        <v>11</v>
      </c>
      <c r="G69">
        <v>3</v>
      </c>
      <c r="H69">
        <v>0</v>
      </c>
      <c r="I69">
        <v>0</v>
      </c>
      <c r="J69">
        <v>0</v>
      </c>
      <c r="K69">
        <f>D69+E69+F69+H69+I69+J69</f>
        <v>18</v>
      </c>
    </row>
    <row r="70" spans="1:11" x14ac:dyDescent="0.25">
      <c r="A70" t="s">
        <v>9</v>
      </c>
      <c r="B70" t="s">
        <v>10</v>
      </c>
      <c r="C70">
        <v>12</v>
      </c>
      <c r="D70">
        <v>5</v>
      </c>
      <c r="E70">
        <v>2</v>
      </c>
      <c r="F70">
        <v>8</v>
      </c>
      <c r="G70">
        <v>3</v>
      </c>
      <c r="H70">
        <v>0</v>
      </c>
      <c r="I70">
        <v>0</v>
      </c>
      <c r="J70">
        <v>0</v>
      </c>
      <c r="K70">
        <f>D70+E70+F70+H70+I70+J70</f>
        <v>15</v>
      </c>
    </row>
    <row r="71" spans="1:11" x14ac:dyDescent="0.25">
      <c r="A71" t="s">
        <v>32</v>
      </c>
      <c r="B71" t="s">
        <v>12</v>
      </c>
      <c r="C71">
        <v>22</v>
      </c>
      <c r="D71">
        <v>2</v>
      </c>
      <c r="E71">
        <v>7</v>
      </c>
      <c r="F71">
        <v>4</v>
      </c>
      <c r="G71">
        <v>16</v>
      </c>
      <c r="H71">
        <v>0</v>
      </c>
      <c r="I71">
        <v>0</v>
      </c>
      <c r="J71">
        <v>0</v>
      </c>
      <c r="K71">
        <f>D71+E71+F71+H71+I71+J71</f>
        <v>13</v>
      </c>
    </row>
    <row r="72" spans="1:11" x14ac:dyDescent="0.25">
      <c r="A72" t="s">
        <v>15</v>
      </c>
      <c r="B72" t="s">
        <v>8</v>
      </c>
      <c r="C72">
        <v>5</v>
      </c>
      <c r="D72">
        <v>1</v>
      </c>
      <c r="E72">
        <v>2</v>
      </c>
      <c r="F72">
        <v>9</v>
      </c>
      <c r="G72">
        <v>6</v>
      </c>
      <c r="H72">
        <v>0</v>
      </c>
      <c r="I72">
        <v>0</v>
      </c>
      <c r="J72">
        <v>0</v>
      </c>
      <c r="K72">
        <f>D72+E72+F72+H72+I72+J72</f>
        <v>12</v>
      </c>
    </row>
    <row r="73" spans="1:11" x14ac:dyDescent="0.25">
      <c r="A73" t="s">
        <v>21</v>
      </c>
      <c r="B73" t="s">
        <v>22</v>
      </c>
      <c r="C73">
        <v>15</v>
      </c>
      <c r="D73">
        <v>5</v>
      </c>
      <c r="E73">
        <v>2</v>
      </c>
      <c r="F73">
        <v>5</v>
      </c>
      <c r="G73">
        <v>0</v>
      </c>
      <c r="H73">
        <v>0</v>
      </c>
      <c r="I73">
        <v>0</v>
      </c>
      <c r="J73">
        <v>0</v>
      </c>
      <c r="K73">
        <f>D73+E73+F73+H73+I73+J73</f>
        <v>12</v>
      </c>
    </row>
    <row r="74" spans="1:11" x14ac:dyDescent="0.25">
      <c r="A74" t="s">
        <v>139</v>
      </c>
      <c r="B74" t="s">
        <v>12</v>
      </c>
      <c r="C74">
        <v>17</v>
      </c>
      <c r="D74">
        <v>2</v>
      </c>
      <c r="E74">
        <v>2</v>
      </c>
      <c r="F74">
        <v>8</v>
      </c>
      <c r="G74">
        <v>4</v>
      </c>
      <c r="H74">
        <v>0</v>
      </c>
      <c r="I74">
        <v>0</v>
      </c>
      <c r="J74">
        <v>0</v>
      </c>
      <c r="K74">
        <f>D74+E74+F74+H74+I74+J74</f>
        <v>12</v>
      </c>
    </row>
    <row r="75" spans="1:11" x14ac:dyDescent="0.25">
      <c r="A75" t="s">
        <v>103</v>
      </c>
      <c r="B75" t="s">
        <v>8</v>
      </c>
      <c r="C75">
        <v>16</v>
      </c>
      <c r="D75">
        <v>3</v>
      </c>
      <c r="E75">
        <v>3</v>
      </c>
      <c r="F75">
        <v>4</v>
      </c>
      <c r="G75">
        <v>2</v>
      </c>
      <c r="H75">
        <v>0</v>
      </c>
      <c r="I75">
        <v>0</v>
      </c>
      <c r="J75">
        <v>0</v>
      </c>
      <c r="K75">
        <f>D75+E75+F75+H75+I75+J75</f>
        <v>10</v>
      </c>
    </row>
    <row r="76" spans="1:11" x14ac:dyDescent="0.25">
      <c r="A76" t="s">
        <v>133</v>
      </c>
      <c r="B76" t="s">
        <v>10</v>
      </c>
      <c r="C76">
        <v>13</v>
      </c>
      <c r="D76">
        <v>3</v>
      </c>
      <c r="E76">
        <v>3</v>
      </c>
      <c r="F76">
        <v>4</v>
      </c>
      <c r="G76">
        <v>0</v>
      </c>
      <c r="H76">
        <v>0</v>
      </c>
      <c r="I76">
        <v>0</v>
      </c>
      <c r="J76">
        <v>0</v>
      </c>
      <c r="K76">
        <f>D76+E76+F76+H76+I76+J76</f>
        <v>10</v>
      </c>
    </row>
    <row r="77" spans="1:11" x14ac:dyDescent="0.25">
      <c r="A77" t="s">
        <v>137</v>
      </c>
      <c r="B77" t="s">
        <v>12</v>
      </c>
      <c r="C77">
        <v>20</v>
      </c>
      <c r="D77">
        <v>2</v>
      </c>
      <c r="E77">
        <v>2</v>
      </c>
      <c r="F77">
        <v>6</v>
      </c>
      <c r="G77">
        <v>1</v>
      </c>
      <c r="H77">
        <v>0</v>
      </c>
      <c r="I77">
        <v>0</v>
      </c>
      <c r="J77">
        <v>0</v>
      </c>
      <c r="K77">
        <f>D77+E77+F77+H77+I77+J77</f>
        <v>10</v>
      </c>
    </row>
    <row r="78" spans="1:11" x14ac:dyDescent="0.25">
      <c r="A78" t="s">
        <v>47</v>
      </c>
      <c r="B78" t="s">
        <v>8</v>
      </c>
      <c r="C78">
        <v>20</v>
      </c>
      <c r="D78">
        <v>0</v>
      </c>
      <c r="E78">
        <v>2</v>
      </c>
      <c r="F78">
        <v>7</v>
      </c>
      <c r="G78">
        <v>4</v>
      </c>
      <c r="H78">
        <v>0</v>
      </c>
      <c r="I78">
        <v>0</v>
      </c>
      <c r="J78">
        <v>0</v>
      </c>
      <c r="K78">
        <f>D78+E78+F78+H78+I78+J78</f>
        <v>9</v>
      </c>
    </row>
    <row r="79" spans="1:11" x14ac:dyDescent="0.25">
      <c r="A79" t="s">
        <v>82</v>
      </c>
      <c r="B79" t="s">
        <v>19</v>
      </c>
      <c r="C79">
        <v>16</v>
      </c>
      <c r="D79">
        <v>0</v>
      </c>
      <c r="E79">
        <v>0</v>
      </c>
      <c r="F79">
        <v>0</v>
      </c>
      <c r="G79">
        <v>18</v>
      </c>
      <c r="H79">
        <v>2</v>
      </c>
      <c r="I79">
        <v>2</v>
      </c>
      <c r="J79">
        <v>5</v>
      </c>
      <c r="K79">
        <f>D79+E79+F79+H79+I79+J79</f>
        <v>9</v>
      </c>
    </row>
    <row r="80" spans="1:11" x14ac:dyDescent="0.25">
      <c r="A80" t="s">
        <v>108</v>
      </c>
      <c r="B80" t="s">
        <v>22</v>
      </c>
      <c r="C80">
        <v>17</v>
      </c>
      <c r="D80">
        <v>0</v>
      </c>
      <c r="E80">
        <v>2</v>
      </c>
      <c r="F80">
        <v>6</v>
      </c>
      <c r="G80">
        <v>6</v>
      </c>
      <c r="H80">
        <v>0</v>
      </c>
      <c r="I80">
        <v>0</v>
      </c>
      <c r="J80">
        <v>0</v>
      </c>
      <c r="K80">
        <f>D80+E80+F80+H80+I80+J80</f>
        <v>8</v>
      </c>
    </row>
    <row r="81" spans="1:11" x14ac:dyDescent="0.25">
      <c r="A81" t="s">
        <v>112</v>
      </c>
      <c r="B81" t="s">
        <v>19</v>
      </c>
      <c r="C81">
        <v>3</v>
      </c>
      <c r="D81">
        <v>1</v>
      </c>
      <c r="E81">
        <v>4</v>
      </c>
      <c r="F81">
        <v>3</v>
      </c>
      <c r="G81">
        <v>0</v>
      </c>
      <c r="H81">
        <v>0</v>
      </c>
      <c r="I81">
        <v>0</v>
      </c>
      <c r="J81">
        <v>0</v>
      </c>
      <c r="K81">
        <f>D81+E81+F81+H81+I81+J81</f>
        <v>8</v>
      </c>
    </row>
    <row r="82" spans="1:11" x14ac:dyDescent="0.25">
      <c r="A82" t="s">
        <v>148</v>
      </c>
      <c r="B82" t="s">
        <v>10</v>
      </c>
      <c r="C82">
        <v>12</v>
      </c>
      <c r="D82">
        <v>3</v>
      </c>
      <c r="E82">
        <v>4</v>
      </c>
      <c r="F82">
        <v>1</v>
      </c>
      <c r="G82">
        <v>1</v>
      </c>
      <c r="H82">
        <v>0</v>
      </c>
      <c r="I82">
        <v>0</v>
      </c>
      <c r="J82">
        <v>0</v>
      </c>
      <c r="K82">
        <f>D82+E82+F82+H82+I82+J82</f>
        <v>8</v>
      </c>
    </row>
    <row r="83" spans="1:11" x14ac:dyDescent="0.25">
      <c r="A83" t="s">
        <v>65</v>
      </c>
      <c r="B83" t="s">
        <v>8</v>
      </c>
      <c r="C83">
        <v>15</v>
      </c>
      <c r="D83">
        <v>1</v>
      </c>
      <c r="E83">
        <v>1</v>
      </c>
      <c r="F83">
        <v>5</v>
      </c>
      <c r="G83">
        <v>6</v>
      </c>
      <c r="H83">
        <v>0</v>
      </c>
      <c r="I83">
        <v>0</v>
      </c>
      <c r="J83">
        <v>0</v>
      </c>
      <c r="K83">
        <f>D83+E83+F83+H83+I83+J83</f>
        <v>7</v>
      </c>
    </row>
    <row r="84" spans="1:11" x14ac:dyDescent="0.25">
      <c r="A84" t="s">
        <v>91</v>
      </c>
      <c r="B84" t="s">
        <v>19</v>
      </c>
      <c r="C84">
        <v>5</v>
      </c>
      <c r="D84">
        <v>0</v>
      </c>
      <c r="E84">
        <v>2</v>
      </c>
      <c r="F84">
        <v>5</v>
      </c>
      <c r="G84">
        <v>6</v>
      </c>
      <c r="H84">
        <v>0</v>
      </c>
      <c r="I84">
        <v>0</v>
      </c>
      <c r="J84">
        <v>0</v>
      </c>
      <c r="K84">
        <f>D84+E84+F84+H84+I84+J84</f>
        <v>7</v>
      </c>
    </row>
    <row r="85" spans="1:11" x14ac:dyDescent="0.25">
      <c r="A85" t="s">
        <v>115</v>
      </c>
      <c r="B85" t="s">
        <v>19</v>
      </c>
      <c r="C85">
        <v>3</v>
      </c>
      <c r="D85">
        <v>1</v>
      </c>
      <c r="E85">
        <v>2</v>
      </c>
      <c r="F85">
        <v>4</v>
      </c>
      <c r="G85">
        <v>2</v>
      </c>
      <c r="H85">
        <v>0</v>
      </c>
      <c r="I85">
        <v>0</v>
      </c>
      <c r="J85">
        <v>0</v>
      </c>
      <c r="K85">
        <f>D85+E85+F85+H85+I85+J85</f>
        <v>7</v>
      </c>
    </row>
    <row r="86" spans="1:11" x14ac:dyDescent="0.25">
      <c r="A86" t="s">
        <v>135</v>
      </c>
      <c r="B86" t="s">
        <v>10</v>
      </c>
      <c r="C86">
        <v>14</v>
      </c>
      <c r="D86">
        <v>2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f>D86+E86+F86+H86+I86+J86</f>
        <v>7</v>
      </c>
    </row>
    <row r="87" spans="1:11" x14ac:dyDescent="0.25">
      <c r="A87" t="s">
        <v>40</v>
      </c>
      <c r="B87" t="s">
        <v>22</v>
      </c>
      <c r="C87">
        <v>13</v>
      </c>
      <c r="D87">
        <v>3</v>
      </c>
      <c r="E87">
        <v>2</v>
      </c>
      <c r="F87">
        <v>1</v>
      </c>
      <c r="G87">
        <v>0</v>
      </c>
      <c r="H87">
        <v>0</v>
      </c>
      <c r="I87">
        <v>0</v>
      </c>
      <c r="J87">
        <v>0</v>
      </c>
      <c r="K87">
        <f>D87+E87+F87+H87+I87+J87</f>
        <v>6</v>
      </c>
    </row>
    <row r="88" spans="1:11" x14ac:dyDescent="0.25">
      <c r="A88" t="s">
        <v>87</v>
      </c>
      <c r="B88" t="s">
        <v>8</v>
      </c>
      <c r="C88">
        <v>12</v>
      </c>
      <c r="D88">
        <v>0</v>
      </c>
      <c r="E88">
        <v>3</v>
      </c>
      <c r="F88">
        <v>3</v>
      </c>
      <c r="G88">
        <v>0</v>
      </c>
      <c r="H88">
        <v>0</v>
      </c>
      <c r="I88">
        <v>0</v>
      </c>
      <c r="J88">
        <v>0</v>
      </c>
      <c r="K88">
        <f>D88+E88+F88+H88+I88+J88</f>
        <v>6</v>
      </c>
    </row>
    <row r="89" spans="1:11" x14ac:dyDescent="0.25">
      <c r="A89" t="s">
        <v>69</v>
      </c>
      <c r="B89" t="s">
        <v>10</v>
      </c>
      <c r="C89">
        <v>13</v>
      </c>
      <c r="D89">
        <v>3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f>D89+E89+F89+H89+I89+J89</f>
        <v>5</v>
      </c>
    </row>
    <row r="90" spans="1:11" x14ac:dyDescent="0.25">
      <c r="A90" t="s">
        <v>51</v>
      </c>
      <c r="B90" t="s">
        <v>10</v>
      </c>
      <c r="C90">
        <v>13</v>
      </c>
      <c r="D90">
        <v>0</v>
      </c>
      <c r="E90">
        <v>1</v>
      </c>
      <c r="F90">
        <v>3</v>
      </c>
      <c r="G90">
        <v>1</v>
      </c>
      <c r="H90">
        <v>0</v>
      </c>
      <c r="I90">
        <v>0</v>
      </c>
      <c r="J90">
        <v>0</v>
      </c>
      <c r="K90">
        <f>D90+E90+F90+H90+I90+J90</f>
        <v>4</v>
      </c>
    </row>
    <row r="91" spans="1:11" x14ac:dyDescent="0.25">
      <c r="A91" t="s">
        <v>64</v>
      </c>
      <c r="B91" t="s">
        <v>19</v>
      </c>
      <c r="C91">
        <v>19</v>
      </c>
      <c r="D91">
        <v>0</v>
      </c>
      <c r="E91">
        <v>2</v>
      </c>
      <c r="F91">
        <v>2</v>
      </c>
      <c r="G91">
        <v>17</v>
      </c>
      <c r="H91">
        <v>0</v>
      </c>
      <c r="I91">
        <v>0</v>
      </c>
      <c r="J91">
        <v>0</v>
      </c>
      <c r="K91">
        <f>D91+E91+F91+H91+I91+J91</f>
        <v>4</v>
      </c>
    </row>
    <row r="92" spans="1:11" x14ac:dyDescent="0.25">
      <c r="A92" t="s">
        <v>71</v>
      </c>
      <c r="B92" t="s">
        <v>8</v>
      </c>
      <c r="C92">
        <v>8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f>D92+E92+F92+H92+I92+J92</f>
        <v>4</v>
      </c>
    </row>
    <row r="93" spans="1:11" x14ac:dyDescent="0.25">
      <c r="A93" t="s">
        <v>78</v>
      </c>
      <c r="B93" t="s">
        <v>22</v>
      </c>
      <c r="C93">
        <v>14</v>
      </c>
      <c r="D93">
        <v>1</v>
      </c>
      <c r="E93">
        <v>1</v>
      </c>
      <c r="F93">
        <v>2</v>
      </c>
      <c r="G93">
        <v>6</v>
      </c>
      <c r="H93">
        <v>0</v>
      </c>
      <c r="I93">
        <v>0</v>
      </c>
      <c r="J93">
        <v>0</v>
      </c>
      <c r="K93">
        <f>D93+E93+F93+H93+I93+J93</f>
        <v>4</v>
      </c>
    </row>
    <row r="94" spans="1:11" x14ac:dyDescent="0.25">
      <c r="A94" t="s">
        <v>81</v>
      </c>
      <c r="B94" t="s">
        <v>8</v>
      </c>
      <c r="C94">
        <v>16</v>
      </c>
      <c r="D94">
        <v>0</v>
      </c>
      <c r="E94">
        <v>2</v>
      </c>
      <c r="F94">
        <v>2</v>
      </c>
      <c r="G94">
        <v>16</v>
      </c>
      <c r="H94">
        <v>0</v>
      </c>
      <c r="I94">
        <v>0</v>
      </c>
      <c r="J94">
        <v>0</v>
      </c>
      <c r="K94">
        <f>D94+E94+F94+H94+I94+J94</f>
        <v>4</v>
      </c>
    </row>
    <row r="95" spans="1:11" x14ac:dyDescent="0.25">
      <c r="A95" t="s">
        <v>84</v>
      </c>
      <c r="B95" t="s">
        <v>19</v>
      </c>
      <c r="C95">
        <v>22</v>
      </c>
      <c r="D95">
        <v>1</v>
      </c>
      <c r="E95">
        <v>1</v>
      </c>
      <c r="F95">
        <v>0</v>
      </c>
      <c r="G95">
        <v>8</v>
      </c>
      <c r="H95">
        <v>0</v>
      </c>
      <c r="I95">
        <v>2</v>
      </c>
      <c r="J95">
        <v>0</v>
      </c>
      <c r="K95">
        <f>D95+E95+F95+H95+I95+J95</f>
        <v>4</v>
      </c>
    </row>
    <row r="96" spans="1:11" x14ac:dyDescent="0.25">
      <c r="A96" t="s">
        <v>94</v>
      </c>
      <c r="B96" t="s">
        <v>10</v>
      </c>
      <c r="C96">
        <v>6</v>
      </c>
      <c r="D96">
        <v>0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f>D96+E96+F96+H96+I96+J96</f>
        <v>4</v>
      </c>
    </row>
    <row r="97" spans="1:11" x14ac:dyDescent="0.25">
      <c r="A97" t="s">
        <v>106</v>
      </c>
      <c r="B97" t="s">
        <v>12</v>
      </c>
      <c r="C97">
        <v>17</v>
      </c>
      <c r="D97">
        <v>1</v>
      </c>
      <c r="E97">
        <v>3</v>
      </c>
      <c r="F97">
        <v>0</v>
      </c>
      <c r="G97">
        <v>2</v>
      </c>
      <c r="H97">
        <v>0</v>
      </c>
      <c r="I97">
        <v>0</v>
      </c>
      <c r="J97">
        <v>0</v>
      </c>
      <c r="K97">
        <f>D97+E97+F97+H97+I97+J97</f>
        <v>4</v>
      </c>
    </row>
    <row r="98" spans="1:11" x14ac:dyDescent="0.25">
      <c r="A98" t="s">
        <v>117</v>
      </c>
      <c r="B98" t="s">
        <v>8</v>
      </c>
      <c r="C98">
        <v>15</v>
      </c>
      <c r="D98">
        <v>0</v>
      </c>
      <c r="E98">
        <v>2</v>
      </c>
      <c r="F98">
        <v>2</v>
      </c>
      <c r="G98">
        <v>0</v>
      </c>
      <c r="H98">
        <v>0</v>
      </c>
      <c r="I98">
        <v>0</v>
      </c>
      <c r="J98">
        <v>0</v>
      </c>
      <c r="K98">
        <f>D98+E98+F98+H98+I98+J98</f>
        <v>4</v>
      </c>
    </row>
    <row r="99" spans="1:11" x14ac:dyDescent="0.25">
      <c r="A99" t="s">
        <v>13</v>
      </c>
      <c r="B99" t="s">
        <v>8</v>
      </c>
      <c r="C99">
        <v>10</v>
      </c>
      <c r="D99">
        <v>0</v>
      </c>
      <c r="E99">
        <v>1</v>
      </c>
      <c r="F99">
        <v>2</v>
      </c>
      <c r="G99">
        <v>0</v>
      </c>
      <c r="H99">
        <v>0</v>
      </c>
      <c r="I99">
        <v>0</v>
      </c>
      <c r="J99">
        <v>0</v>
      </c>
      <c r="K99">
        <f>D99+E99+F99+H99+I99+J99</f>
        <v>3</v>
      </c>
    </row>
    <row r="100" spans="1:11" x14ac:dyDescent="0.25">
      <c r="A100" t="s">
        <v>58</v>
      </c>
      <c r="B100" t="s">
        <v>8</v>
      </c>
      <c r="C100">
        <v>15</v>
      </c>
      <c r="D100">
        <v>1</v>
      </c>
      <c r="E100">
        <v>1</v>
      </c>
      <c r="F100">
        <v>1</v>
      </c>
      <c r="G100">
        <v>4</v>
      </c>
      <c r="H100">
        <v>0</v>
      </c>
      <c r="I100">
        <v>0</v>
      </c>
      <c r="J100">
        <v>0</v>
      </c>
      <c r="K100">
        <f>D100+E100+F100+H100+I100+J100</f>
        <v>3</v>
      </c>
    </row>
    <row r="101" spans="1:11" x14ac:dyDescent="0.25">
      <c r="A101" t="s">
        <v>74</v>
      </c>
      <c r="B101" t="s">
        <v>8</v>
      </c>
      <c r="C101">
        <v>5</v>
      </c>
      <c r="D101">
        <v>0</v>
      </c>
      <c r="E101">
        <v>1</v>
      </c>
      <c r="F101">
        <v>2</v>
      </c>
      <c r="G101">
        <v>6</v>
      </c>
      <c r="H101">
        <v>0</v>
      </c>
      <c r="I101">
        <v>0</v>
      </c>
      <c r="J101">
        <v>0</v>
      </c>
      <c r="K101">
        <f>D101+E101+F101+H101+I101+J101</f>
        <v>3</v>
      </c>
    </row>
    <row r="102" spans="1:11" x14ac:dyDescent="0.25">
      <c r="A102" t="s">
        <v>104</v>
      </c>
      <c r="B102" t="s">
        <v>12</v>
      </c>
      <c r="C102">
        <v>16</v>
      </c>
      <c r="D102">
        <v>1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f>D102+E102+F102+H102+I102+J102</f>
        <v>3</v>
      </c>
    </row>
    <row r="103" spans="1:11" x14ac:dyDescent="0.25">
      <c r="A103" t="s">
        <v>124</v>
      </c>
      <c r="B103" t="s">
        <v>8</v>
      </c>
      <c r="C103">
        <v>12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f>D103+E103+F103+H103+I103+J103</f>
        <v>3</v>
      </c>
    </row>
    <row r="104" spans="1:11" x14ac:dyDescent="0.25">
      <c r="A104" t="s">
        <v>127</v>
      </c>
      <c r="B104" t="s">
        <v>8</v>
      </c>
      <c r="C104">
        <v>5</v>
      </c>
      <c r="D104">
        <v>0</v>
      </c>
      <c r="E104">
        <v>1</v>
      </c>
      <c r="F104">
        <v>2</v>
      </c>
      <c r="G104">
        <v>4</v>
      </c>
      <c r="H104">
        <v>0</v>
      </c>
      <c r="I104">
        <v>0</v>
      </c>
      <c r="J104">
        <v>0</v>
      </c>
      <c r="K104">
        <f>D104+E104+F104+H104+I104+J104</f>
        <v>3</v>
      </c>
    </row>
    <row r="105" spans="1:11" x14ac:dyDescent="0.25">
      <c r="A105" t="s">
        <v>7</v>
      </c>
      <c r="B105" t="s">
        <v>8</v>
      </c>
      <c r="C105">
        <v>13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f>D105+E105+F105+H105+I105+J105</f>
        <v>2</v>
      </c>
    </row>
    <row r="106" spans="1:11" x14ac:dyDescent="0.25">
      <c r="A106" t="s">
        <v>43</v>
      </c>
      <c r="B106" t="s">
        <v>12</v>
      </c>
      <c r="C106">
        <v>13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>D106+E106+F106+H106+I106+J106</f>
        <v>2</v>
      </c>
    </row>
    <row r="107" spans="1:11" x14ac:dyDescent="0.25">
      <c r="A107" t="s">
        <v>55</v>
      </c>
      <c r="B107" t="s">
        <v>22</v>
      </c>
      <c r="C107">
        <v>14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f>D107+E107+F107+H107+I107+J107</f>
        <v>2</v>
      </c>
    </row>
    <row r="108" spans="1:11" x14ac:dyDescent="0.25">
      <c r="A108" t="s">
        <v>80</v>
      </c>
      <c r="B108" t="s">
        <v>8</v>
      </c>
      <c r="C108">
        <v>12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f>D108+E108+F108+H108+I108+J108</f>
        <v>2</v>
      </c>
    </row>
    <row r="109" spans="1:11" x14ac:dyDescent="0.25">
      <c r="A109" t="s">
        <v>93</v>
      </c>
      <c r="B109" t="s">
        <v>10</v>
      </c>
      <c r="C109">
        <v>9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f>D109+E109+F109+H109+I109+J109</f>
        <v>2</v>
      </c>
    </row>
    <row r="110" spans="1:11" x14ac:dyDescent="0.25">
      <c r="A110" t="s">
        <v>116</v>
      </c>
      <c r="B110" t="s">
        <v>19</v>
      </c>
      <c r="C110">
        <v>1</v>
      </c>
      <c r="D110">
        <v>0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>
        <f>D110+E110+F110+H110+I110+J110</f>
        <v>2</v>
      </c>
    </row>
    <row r="111" spans="1:11" x14ac:dyDescent="0.25">
      <c r="A111" t="s">
        <v>120</v>
      </c>
      <c r="B111" t="s">
        <v>8</v>
      </c>
      <c r="C111">
        <v>16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>D111+E111+F111+H111+I111+J111</f>
        <v>2</v>
      </c>
    </row>
    <row r="112" spans="1:11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>D112+E112+F112+H112+I112+J112</f>
        <v>2</v>
      </c>
    </row>
    <row r="113" spans="1:11" x14ac:dyDescent="0.25">
      <c r="A113" t="s">
        <v>129</v>
      </c>
      <c r="B113" t="s">
        <v>10</v>
      </c>
      <c r="C113">
        <v>12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>D113+E113+F113+H113+I113+J113</f>
        <v>2</v>
      </c>
    </row>
    <row r="114" spans="1:11" x14ac:dyDescent="0.25">
      <c r="A114" t="s">
        <v>142</v>
      </c>
      <c r="B114" t="s">
        <v>8</v>
      </c>
      <c r="C114">
        <v>14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>D114+E114+F114+H114+I114+J114</f>
        <v>2</v>
      </c>
    </row>
    <row r="115" spans="1:11" x14ac:dyDescent="0.25">
      <c r="A115" t="s">
        <v>147</v>
      </c>
      <c r="B115" t="s">
        <v>10</v>
      </c>
      <c r="C115">
        <v>12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f>D115+E115+F115+H115+I115+J115</f>
        <v>2</v>
      </c>
    </row>
    <row r="116" spans="1:11" x14ac:dyDescent="0.25">
      <c r="A116" t="s">
        <v>11</v>
      </c>
      <c r="B116" t="s">
        <v>12</v>
      </c>
      <c r="C116">
        <v>13</v>
      </c>
      <c r="D116">
        <v>0</v>
      </c>
      <c r="E116">
        <v>1</v>
      </c>
      <c r="F116">
        <v>0</v>
      </c>
      <c r="G116">
        <v>2</v>
      </c>
      <c r="H116">
        <v>0</v>
      </c>
      <c r="I116">
        <v>0</v>
      </c>
      <c r="J116">
        <v>0</v>
      </c>
      <c r="K116">
        <f>D116+E116+F116+H116+I116+J116</f>
        <v>1</v>
      </c>
    </row>
    <row r="117" spans="1:11" x14ac:dyDescent="0.25">
      <c r="A117" t="s">
        <v>23</v>
      </c>
      <c r="B117" t="s">
        <v>8</v>
      </c>
      <c r="C117">
        <v>8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f>D117+E117+F117+H117+I117+J117</f>
        <v>1</v>
      </c>
    </row>
    <row r="118" spans="1:11" x14ac:dyDescent="0.25">
      <c r="A118" t="s">
        <v>24</v>
      </c>
      <c r="B118" t="s">
        <v>22</v>
      </c>
      <c r="C118">
        <v>11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f>D118+E118+F118+H118+I118+J118</f>
        <v>1</v>
      </c>
    </row>
    <row r="119" spans="1:11" x14ac:dyDescent="0.25">
      <c r="A119" t="s">
        <v>26</v>
      </c>
      <c r="B119" t="s">
        <v>22</v>
      </c>
      <c r="C119">
        <v>17</v>
      </c>
      <c r="D119">
        <v>0</v>
      </c>
      <c r="E119">
        <v>0</v>
      </c>
      <c r="F119">
        <v>1</v>
      </c>
      <c r="G119">
        <v>7</v>
      </c>
      <c r="H119">
        <v>0</v>
      </c>
      <c r="I119">
        <v>0</v>
      </c>
      <c r="J119">
        <v>0</v>
      </c>
      <c r="K119">
        <f>D119+E119+F119+H119+I119+J119</f>
        <v>1</v>
      </c>
    </row>
    <row r="120" spans="1:11" x14ac:dyDescent="0.25">
      <c r="A120" t="s">
        <v>28</v>
      </c>
      <c r="B120" t="s">
        <v>8</v>
      </c>
      <c r="C120">
        <v>9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>D120+E120+F120+H120+I120+J120</f>
        <v>1</v>
      </c>
    </row>
    <row r="121" spans="1:11" x14ac:dyDescent="0.25">
      <c r="A121" t="s">
        <v>31</v>
      </c>
      <c r="B121" t="s">
        <v>10</v>
      </c>
      <c r="C121">
        <v>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>D121+E121+F121+H121+I121+J121</f>
        <v>1</v>
      </c>
    </row>
    <row r="122" spans="1:11" x14ac:dyDescent="0.25">
      <c r="A122" t="s">
        <v>35</v>
      </c>
      <c r="B122" t="s">
        <v>19</v>
      </c>
      <c r="C122">
        <v>9</v>
      </c>
      <c r="D122">
        <v>0</v>
      </c>
      <c r="E122">
        <v>1</v>
      </c>
      <c r="F122">
        <v>0</v>
      </c>
      <c r="G122">
        <v>10</v>
      </c>
      <c r="H122">
        <v>0</v>
      </c>
      <c r="I122">
        <v>0</v>
      </c>
      <c r="J122">
        <v>0</v>
      </c>
      <c r="K122">
        <f>D122+E122+F122+H122+I122+J122</f>
        <v>1</v>
      </c>
    </row>
    <row r="123" spans="1:11" x14ac:dyDescent="0.25">
      <c r="A123" t="s">
        <v>36</v>
      </c>
      <c r="B123" t="s">
        <v>19</v>
      </c>
      <c r="C123">
        <v>2</v>
      </c>
      <c r="D123">
        <v>0</v>
      </c>
      <c r="E123">
        <v>1</v>
      </c>
      <c r="F123">
        <v>0</v>
      </c>
      <c r="G123">
        <v>2</v>
      </c>
      <c r="H123">
        <v>0</v>
      </c>
      <c r="I123">
        <v>0</v>
      </c>
      <c r="J123">
        <v>0</v>
      </c>
      <c r="K123">
        <f>D123+E123+F123+H123+I123+J123</f>
        <v>1</v>
      </c>
    </row>
    <row r="124" spans="1:11" x14ac:dyDescent="0.25">
      <c r="A124" t="s">
        <v>41</v>
      </c>
      <c r="B124" t="s">
        <v>10</v>
      </c>
      <c r="C124">
        <v>7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f>D124+E124+F124+H124+I124+J124</f>
        <v>1</v>
      </c>
    </row>
    <row r="125" spans="1:11" x14ac:dyDescent="0.25">
      <c r="A125" t="s">
        <v>44</v>
      </c>
      <c r="B125" t="s">
        <v>10</v>
      </c>
      <c r="C125">
        <v>4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f>D125+E125+F125+H125+I125+J125</f>
        <v>1</v>
      </c>
    </row>
    <row r="126" spans="1:11" x14ac:dyDescent="0.25">
      <c r="A126" t="s">
        <v>50</v>
      </c>
      <c r="B126" t="s">
        <v>10</v>
      </c>
      <c r="C126">
        <v>9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>D126+E126+F126+H126+I126+J126</f>
        <v>1</v>
      </c>
    </row>
    <row r="127" spans="1:11" x14ac:dyDescent="0.25">
      <c r="A127" t="s">
        <v>54</v>
      </c>
      <c r="B127" t="s">
        <v>12</v>
      </c>
      <c r="C127">
        <v>16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f>D127+E127+F127+H127+I127+J127</f>
        <v>1</v>
      </c>
    </row>
    <row r="128" spans="1:11" x14ac:dyDescent="0.25">
      <c r="A128" t="s">
        <v>61</v>
      </c>
      <c r="B128" t="s">
        <v>8</v>
      </c>
      <c r="C128">
        <v>13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f>D128+E128+F128+H128+I128+J128</f>
        <v>1</v>
      </c>
    </row>
    <row r="129" spans="1:11" x14ac:dyDescent="0.25">
      <c r="A129" t="s">
        <v>86</v>
      </c>
      <c r="B129" t="s">
        <v>19</v>
      </c>
      <c r="C129">
        <v>5</v>
      </c>
      <c r="D129">
        <v>0</v>
      </c>
      <c r="E129">
        <v>0</v>
      </c>
      <c r="F129">
        <v>1</v>
      </c>
      <c r="G129">
        <v>5</v>
      </c>
      <c r="H129">
        <v>0</v>
      </c>
      <c r="I129">
        <v>0</v>
      </c>
      <c r="J129">
        <v>0</v>
      </c>
      <c r="K129">
        <f>D129+E129+F129+H129+I129+J129</f>
        <v>1</v>
      </c>
    </row>
    <row r="130" spans="1:11" x14ac:dyDescent="0.25">
      <c r="A130" t="s">
        <v>89</v>
      </c>
      <c r="B130" t="s">
        <v>10</v>
      </c>
      <c r="C130">
        <v>8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f>D130+E130+F130+H130+I130+J130</f>
        <v>1</v>
      </c>
    </row>
    <row r="131" spans="1:11" x14ac:dyDescent="0.25">
      <c r="A131" t="s">
        <v>99</v>
      </c>
      <c r="B131" t="s">
        <v>10</v>
      </c>
      <c r="C131">
        <v>11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f>D131+E131+F131+H131+I131+J131</f>
        <v>1</v>
      </c>
    </row>
    <row r="132" spans="1:11" x14ac:dyDescent="0.25">
      <c r="A132" t="s">
        <v>105</v>
      </c>
      <c r="B132" t="s">
        <v>12</v>
      </c>
      <c r="C132">
        <v>11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f>D132+E132+F132+H132+I132+J132</f>
        <v>1</v>
      </c>
    </row>
    <row r="133" spans="1:11" x14ac:dyDescent="0.25">
      <c r="A133" t="s">
        <v>114</v>
      </c>
      <c r="B133" t="s">
        <v>10</v>
      </c>
      <c r="C133">
        <v>13</v>
      </c>
      <c r="D133">
        <v>0</v>
      </c>
      <c r="E133">
        <v>1</v>
      </c>
      <c r="F133">
        <v>0</v>
      </c>
      <c r="G133">
        <v>5</v>
      </c>
      <c r="H133">
        <v>0</v>
      </c>
      <c r="I133">
        <v>0</v>
      </c>
      <c r="J133">
        <v>0</v>
      </c>
      <c r="K133">
        <f>D133+E133+F133+H133+I133+J133</f>
        <v>1</v>
      </c>
    </row>
    <row r="134" spans="1:11" x14ac:dyDescent="0.25">
      <c r="A134" t="s">
        <v>122</v>
      </c>
      <c r="B134" t="s">
        <v>10</v>
      </c>
      <c r="C134">
        <v>11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D134+E134+F134+H134+I134+J134</f>
        <v>1</v>
      </c>
    </row>
    <row r="135" spans="1:11" x14ac:dyDescent="0.25">
      <c r="A135" t="s">
        <v>130</v>
      </c>
      <c r="B135" t="s">
        <v>10</v>
      </c>
      <c r="C135">
        <v>9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f>D135+E135+F135+H135+I135+J135</f>
        <v>1</v>
      </c>
    </row>
    <row r="136" spans="1:11" x14ac:dyDescent="0.25">
      <c r="A136" t="s">
        <v>131</v>
      </c>
      <c r="B136" t="s">
        <v>17</v>
      </c>
      <c r="C136">
        <v>8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f>D136+E136+F136+H136+I136+J136</f>
        <v>1</v>
      </c>
    </row>
    <row r="137" spans="1:11" x14ac:dyDescent="0.25">
      <c r="A137" t="s">
        <v>145</v>
      </c>
      <c r="B137" t="s">
        <v>10</v>
      </c>
      <c r="C137">
        <v>12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>D137+E137+F137+H137+I137+J137</f>
        <v>1</v>
      </c>
    </row>
    <row r="138" spans="1:11" x14ac:dyDescent="0.25">
      <c r="A138" t="s">
        <v>146</v>
      </c>
      <c r="B138" t="s">
        <v>22</v>
      </c>
      <c r="C138">
        <v>11</v>
      </c>
      <c r="D138">
        <v>0</v>
      </c>
      <c r="E138">
        <v>1</v>
      </c>
      <c r="F138">
        <v>0</v>
      </c>
      <c r="G138">
        <v>7</v>
      </c>
      <c r="H138">
        <v>0</v>
      </c>
      <c r="I138">
        <v>0</v>
      </c>
      <c r="J138">
        <v>0</v>
      </c>
      <c r="K138">
        <f>D138+E138+F138+H138+I138+J138</f>
        <v>1</v>
      </c>
    </row>
    <row r="139" spans="1:11" x14ac:dyDescent="0.25">
      <c r="A139" t="s">
        <v>149</v>
      </c>
      <c r="B139" t="s">
        <v>8</v>
      </c>
      <c r="C139">
        <v>8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>D139+E139+F139+H139+I139+J139</f>
        <v>1</v>
      </c>
    </row>
  </sheetData>
  <autoFilter ref="A1:K139">
    <sortState ref="A2:K139">
      <sortCondition descending="1" ref="K1:K13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2"/>
  <sheetViews>
    <sheetView tabSelected="1" workbookViewId="0">
      <selection activeCell="O101" sqref="O101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166</v>
      </c>
    </row>
    <row r="2" spans="1:11" hidden="1" x14ac:dyDescent="0.25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>
        <v>3</v>
      </c>
      <c r="H2">
        <v>0</v>
      </c>
      <c r="I2">
        <v>0</v>
      </c>
      <c r="J2">
        <v>0</v>
      </c>
      <c r="K2" t="str">
        <f>IF(SUM(D2:F2)&gt;SUM(H2:J2),"LETNI","ZIMOWY")</f>
        <v>LETNI</v>
      </c>
    </row>
    <row r="3" spans="1:11" hidden="1" x14ac:dyDescent="0.25">
      <c r="A3" t="s">
        <v>31</v>
      </c>
      <c r="B3" t="s">
        <v>10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tr">
        <f>IF(SUM(D3:F3)&gt;SUM(H3:J3),"LETNI","ZIMOWY")</f>
        <v>LETNI</v>
      </c>
    </row>
    <row r="4" spans="1:11" hidden="1" x14ac:dyDescent="0.25">
      <c r="A4" t="s">
        <v>41</v>
      </c>
      <c r="B4" t="s">
        <v>10</v>
      </c>
      <c r="C4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 t="str">
        <f>IF(SUM(D4:F4)&gt;SUM(H4:J4),"LETNI","ZIMOWY")</f>
        <v>LETNI</v>
      </c>
    </row>
    <row r="5" spans="1:11" hidden="1" x14ac:dyDescent="0.25">
      <c r="A5" t="s">
        <v>42</v>
      </c>
      <c r="B5" t="s">
        <v>10</v>
      </c>
      <c r="C5">
        <v>21</v>
      </c>
      <c r="D5">
        <v>7</v>
      </c>
      <c r="E5">
        <v>9</v>
      </c>
      <c r="F5">
        <v>10</v>
      </c>
      <c r="G5">
        <v>1</v>
      </c>
      <c r="H5">
        <v>0</v>
      </c>
      <c r="I5">
        <v>0</v>
      </c>
      <c r="J5">
        <v>0</v>
      </c>
      <c r="K5" t="str">
        <f>IF(SUM(D5:F5)&gt;SUM(H5:J5),"LETNI","ZIMOWY")</f>
        <v>LETNI</v>
      </c>
    </row>
    <row r="6" spans="1:11" hidden="1" x14ac:dyDescent="0.25">
      <c r="A6" t="s">
        <v>44</v>
      </c>
      <c r="B6" t="s">
        <v>10</v>
      </c>
      <c r="C6">
        <v>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t="str">
        <f>IF(SUM(D6:F6)&gt;SUM(H6:J6),"LETNI","ZIMOWY")</f>
        <v>LETNI</v>
      </c>
    </row>
    <row r="7" spans="1:11" hidden="1" x14ac:dyDescent="0.25">
      <c r="A7" t="s">
        <v>46</v>
      </c>
      <c r="B7" t="s">
        <v>10</v>
      </c>
      <c r="C7">
        <v>12</v>
      </c>
      <c r="D7">
        <v>21</v>
      </c>
      <c r="E7">
        <v>7</v>
      </c>
      <c r="F7">
        <v>17</v>
      </c>
      <c r="G7">
        <v>2</v>
      </c>
      <c r="H7">
        <v>0</v>
      </c>
      <c r="I7">
        <v>0</v>
      </c>
      <c r="J7">
        <v>0</v>
      </c>
      <c r="K7" t="str">
        <f>IF(SUM(D7:F7)&gt;SUM(H7:J7),"LETNI","ZIMOWY")</f>
        <v>LETNI</v>
      </c>
    </row>
    <row r="8" spans="1:11" hidden="1" x14ac:dyDescent="0.25">
      <c r="A8" t="s">
        <v>50</v>
      </c>
      <c r="B8" t="s">
        <v>10</v>
      </c>
      <c r="C8">
        <v>9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 t="str">
        <f>IF(SUM(D8:F8)&gt;SUM(H8:J8),"LETNI","ZIMOWY")</f>
        <v>LETNI</v>
      </c>
    </row>
    <row r="9" spans="1:11" hidden="1" x14ac:dyDescent="0.25">
      <c r="A9" t="s">
        <v>51</v>
      </c>
      <c r="B9" t="s">
        <v>10</v>
      </c>
      <c r="C9">
        <v>13</v>
      </c>
      <c r="D9">
        <v>0</v>
      </c>
      <c r="E9">
        <v>1</v>
      </c>
      <c r="F9">
        <v>3</v>
      </c>
      <c r="G9">
        <v>1</v>
      </c>
      <c r="H9">
        <v>0</v>
      </c>
      <c r="I9">
        <v>0</v>
      </c>
      <c r="J9">
        <v>0</v>
      </c>
      <c r="K9" t="str">
        <f>IF(SUM(D9:F9)&gt;SUM(H9:J9),"LETNI","ZIMOWY")</f>
        <v>LETNI</v>
      </c>
    </row>
    <row r="10" spans="1:11" hidden="1" x14ac:dyDescent="0.25">
      <c r="A10" t="s">
        <v>69</v>
      </c>
      <c r="B10" t="s">
        <v>10</v>
      </c>
      <c r="C10">
        <v>13</v>
      </c>
      <c r="D10">
        <v>3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 t="str">
        <f>IF(SUM(D10:F10)&gt;SUM(H10:J10),"LETNI","ZIMOWY")</f>
        <v>LETNI</v>
      </c>
    </row>
    <row r="11" spans="1:11" hidden="1" x14ac:dyDescent="0.25">
      <c r="A11" t="s">
        <v>73</v>
      </c>
      <c r="B11" t="s">
        <v>10</v>
      </c>
      <c r="C11">
        <v>13</v>
      </c>
      <c r="D11">
        <v>25</v>
      </c>
      <c r="E11">
        <v>32</v>
      </c>
      <c r="F11">
        <v>29</v>
      </c>
      <c r="G11">
        <v>3</v>
      </c>
      <c r="H11">
        <v>0</v>
      </c>
      <c r="I11">
        <v>0</v>
      </c>
      <c r="J11">
        <v>0</v>
      </c>
      <c r="K11" t="str">
        <f>IF(SUM(D11:F11)&gt;SUM(H11:J11),"LETNI","ZIMOWY")</f>
        <v>LETNI</v>
      </c>
    </row>
    <row r="12" spans="1:11" hidden="1" x14ac:dyDescent="0.25">
      <c r="A12" t="s">
        <v>88</v>
      </c>
      <c r="B12" t="s">
        <v>10</v>
      </c>
      <c r="C12">
        <v>13</v>
      </c>
      <c r="D12">
        <v>6</v>
      </c>
      <c r="E12">
        <v>5</v>
      </c>
      <c r="F12">
        <v>11</v>
      </c>
      <c r="G12">
        <v>6</v>
      </c>
      <c r="H12">
        <v>0</v>
      </c>
      <c r="I12">
        <v>0</v>
      </c>
      <c r="J12">
        <v>0</v>
      </c>
      <c r="K12" t="str">
        <f>IF(SUM(D12:F12)&gt;SUM(H12:J12),"LETNI","ZIMOWY")</f>
        <v>LETNI</v>
      </c>
    </row>
    <row r="13" spans="1:11" hidden="1" x14ac:dyDescent="0.25">
      <c r="A13" t="s">
        <v>89</v>
      </c>
      <c r="B13" t="s">
        <v>10</v>
      </c>
      <c r="C13">
        <v>8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t="str">
        <f>IF(SUM(D13:F13)&gt;SUM(H13:J13),"LETNI","ZIMOWY")</f>
        <v>LETNI</v>
      </c>
    </row>
    <row r="14" spans="1:11" hidden="1" x14ac:dyDescent="0.25">
      <c r="A14" t="s">
        <v>93</v>
      </c>
      <c r="B14" t="s">
        <v>10</v>
      </c>
      <c r="C14">
        <v>9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 t="str">
        <f>IF(SUM(D14:F14)&gt;SUM(H14:J14),"LETNI","ZIMOWY")</f>
        <v>LETNI</v>
      </c>
    </row>
    <row r="15" spans="1:11" hidden="1" x14ac:dyDescent="0.25">
      <c r="A15" t="s">
        <v>94</v>
      </c>
      <c r="B15" t="s">
        <v>10</v>
      </c>
      <c r="C15">
        <v>6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 t="str">
        <f>IF(SUM(D15:F15)&gt;SUM(H15:J15),"LETNI","ZIMOWY")</f>
        <v>LETNI</v>
      </c>
    </row>
    <row r="16" spans="1:11" hidden="1" x14ac:dyDescent="0.25">
      <c r="A16" t="s">
        <v>99</v>
      </c>
      <c r="B16" t="s">
        <v>10</v>
      </c>
      <c r="C16">
        <v>11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 t="str">
        <f>IF(SUM(D16:F16)&gt;SUM(H16:J16),"LETNI","ZIMOWY")</f>
        <v>LETNI</v>
      </c>
    </row>
    <row r="17" spans="1:11" hidden="1" x14ac:dyDescent="0.25">
      <c r="A17" t="s">
        <v>100</v>
      </c>
      <c r="B17" t="s">
        <v>10</v>
      </c>
      <c r="C17">
        <v>15</v>
      </c>
      <c r="D17">
        <v>3</v>
      </c>
      <c r="E17">
        <v>8</v>
      </c>
      <c r="F17">
        <v>12</v>
      </c>
      <c r="G17">
        <v>0</v>
      </c>
      <c r="H17">
        <v>0</v>
      </c>
      <c r="I17">
        <v>0</v>
      </c>
      <c r="J17">
        <v>0</v>
      </c>
      <c r="K17" t="str">
        <f>IF(SUM(D17:F17)&gt;SUM(H17:J17),"LETNI","ZIMOWY")</f>
        <v>LETNI</v>
      </c>
    </row>
    <row r="18" spans="1:11" hidden="1" x14ac:dyDescent="0.25">
      <c r="A18" t="s">
        <v>110</v>
      </c>
      <c r="B18" t="s">
        <v>10</v>
      </c>
      <c r="C18">
        <v>18</v>
      </c>
      <c r="D18">
        <v>23</v>
      </c>
      <c r="E18">
        <v>26</v>
      </c>
      <c r="F18">
        <v>27</v>
      </c>
      <c r="G18">
        <v>6</v>
      </c>
      <c r="H18">
        <v>0</v>
      </c>
      <c r="I18">
        <v>0</v>
      </c>
      <c r="J18">
        <v>0</v>
      </c>
      <c r="K18" t="str">
        <f>IF(SUM(D18:F18)&gt;SUM(H18:J18),"LETNI","ZIMOWY")</f>
        <v>LETNI</v>
      </c>
    </row>
    <row r="19" spans="1:11" hidden="1" x14ac:dyDescent="0.25">
      <c r="A19" t="s">
        <v>114</v>
      </c>
      <c r="B19" t="s">
        <v>10</v>
      </c>
      <c r="C19">
        <v>13</v>
      </c>
      <c r="D19">
        <v>0</v>
      </c>
      <c r="E19">
        <v>1</v>
      </c>
      <c r="F19">
        <v>0</v>
      </c>
      <c r="G19">
        <v>5</v>
      </c>
      <c r="H19">
        <v>0</v>
      </c>
      <c r="I19">
        <v>0</v>
      </c>
      <c r="J19">
        <v>0</v>
      </c>
      <c r="K19" t="str">
        <f>IF(SUM(D19:F19)&gt;SUM(H19:J19),"LETNI","ZIMOWY")</f>
        <v>LETNI</v>
      </c>
    </row>
    <row r="20" spans="1:11" hidden="1" x14ac:dyDescent="0.25">
      <c r="A20" t="s">
        <v>122</v>
      </c>
      <c r="B20" t="s">
        <v>10</v>
      </c>
      <c r="C20">
        <v>11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t="str">
        <f>IF(SUM(D20:F20)&gt;SUM(H20:J20),"LETNI","ZIMOWY")</f>
        <v>LETNI</v>
      </c>
    </row>
    <row r="21" spans="1:11" hidden="1" x14ac:dyDescent="0.25">
      <c r="A21" t="s">
        <v>129</v>
      </c>
      <c r="B21" t="s">
        <v>10</v>
      </c>
      <c r="C21">
        <v>12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 t="str">
        <f>IF(SUM(D21:F21)&gt;SUM(H21:J21),"LETNI","ZIMOWY")</f>
        <v>LETNI</v>
      </c>
    </row>
    <row r="22" spans="1:11" hidden="1" x14ac:dyDescent="0.25">
      <c r="A22" t="s">
        <v>130</v>
      </c>
      <c r="B22" t="s">
        <v>10</v>
      </c>
      <c r="C22">
        <v>9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 t="str">
        <f>IF(SUM(D22:F22)&gt;SUM(H22:J22),"LETNI","ZIMOWY")</f>
        <v>LETNI</v>
      </c>
    </row>
    <row r="23" spans="1:11" hidden="1" x14ac:dyDescent="0.25">
      <c r="A23" t="s">
        <v>133</v>
      </c>
      <c r="B23" t="s">
        <v>10</v>
      </c>
      <c r="C23">
        <v>13</v>
      </c>
      <c r="D23">
        <v>3</v>
      </c>
      <c r="E23">
        <v>3</v>
      </c>
      <c r="F23">
        <v>4</v>
      </c>
      <c r="G23">
        <v>0</v>
      </c>
      <c r="H23">
        <v>0</v>
      </c>
      <c r="I23">
        <v>0</v>
      </c>
      <c r="J23">
        <v>0</v>
      </c>
      <c r="K23" t="str">
        <f>IF(SUM(D23:F23)&gt;SUM(H23:J23),"LETNI","ZIMOWY")</f>
        <v>LETNI</v>
      </c>
    </row>
    <row r="24" spans="1:11" hidden="1" x14ac:dyDescent="0.25">
      <c r="A24" t="s">
        <v>135</v>
      </c>
      <c r="B24" t="s">
        <v>10</v>
      </c>
      <c r="C24">
        <v>14</v>
      </c>
      <c r="D24">
        <v>2</v>
      </c>
      <c r="E24">
        <v>3</v>
      </c>
      <c r="F24">
        <v>2</v>
      </c>
      <c r="G24">
        <v>0</v>
      </c>
      <c r="H24">
        <v>0</v>
      </c>
      <c r="I24">
        <v>0</v>
      </c>
      <c r="J24">
        <v>0</v>
      </c>
      <c r="K24" t="str">
        <f>IF(SUM(D24:F24)&gt;SUM(H24:J24),"LETNI","ZIMOWY")</f>
        <v>LETNI</v>
      </c>
    </row>
    <row r="25" spans="1:11" hidden="1" x14ac:dyDescent="0.25">
      <c r="A25" t="s">
        <v>145</v>
      </c>
      <c r="B25" t="s">
        <v>10</v>
      </c>
      <c r="C25">
        <v>12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 t="str">
        <f>IF(SUM(D25:F25)&gt;SUM(H25:J25),"LETNI","ZIMOWY")</f>
        <v>LETNI</v>
      </c>
    </row>
    <row r="26" spans="1:11" hidden="1" x14ac:dyDescent="0.25">
      <c r="A26" t="s">
        <v>147</v>
      </c>
      <c r="B26" t="s">
        <v>10</v>
      </c>
      <c r="C26">
        <v>12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 t="str">
        <f>IF(SUM(D26:F26)&gt;SUM(H26:J26),"LETNI","ZIMOWY")</f>
        <v>LETNI</v>
      </c>
    </row>
    <row r="27" spans="1:11" hidden="1" x14ac:dyDescent="0.25">
      <c r="A27" t="s">
        <v>148</v>
      </c>
      <c r="B27" t="s">
        <v>10</v>
      </c>
      <c r="C27">
        <v>12</v>
      </c>
      <c r="D27">
        <v>3</v>
      </c>
      <c r="E27">
        <v>4</v>
      </c>
      <c r="F27">
        <v>1</v>
      </c>
      <c r="G27">
        <v>1</v>
      </c>
      <c r="H27">
        <v>0</v>
      </c>
      <c r="I27">
        <v>0</v>
      </c>
      <c r="J27">
        <v>0</v>
      </c>
      <c r="K27" t="str">
        <f>IF(SUM(D27:F27)&gt;SUM(H27:J27),"LETNI","ZIMOWY")</f>
        <v>LETNI</v>
      </c>
    </row>
    <row r="28" spans="1:11" hidden="1" x14ac:dyDescent="0.25">
      <c r="A28" t="s">
        <v>11</v>
      </c>
      <c r="B28" t="s">
        <v>12</v>
      </c>
      <c r="C28">
        <v>13</v>
      </c>
      <c r="D28">
        <v>0</v>
      </c>
      <c r="E28">
        <v>1</v>
      </c>
      <c r="F28">
        <v>0</v>
      </c>
      <c r="G28">
        <v>2</v>
      </c>
      <c r="H28">
        <v>0</v>
      </c>
      <c r="I28">
        <v>0</v>
      </c>
      <c r="J28">
        <v>0</v>
      </c>
      <c r="K28" t="str">
        <f>IF(SUM(D28:F28)&gt;SUM(H28:J28),"LETNI","ZIMOWY")</f>
        <v>LETNI</v>
      </c>
    </row>
    <row r="29" spans="1:11" hidden="1" x14ac:dyDescent="0.25">
      <c r="A29" t="s">
        <v>14</v>
      </c>
      <c r="B29" t="s">
        <v>12</v>
      </c>
      <c r="C29">
        <v>23</v>
      </c>
      <c r="D29">
        <v>18</v>
      </c>
      <c r="E29">
        <v>24</v>
      </c>
      <c r="F29">
        <v>28</v>
      </c>
      <c r="G29">
        <v>18</v>
      </c>
      <c r="H29">
        <v>0</v>
      </c>
      <c r="I29">
        <v>0</v>
      </c>
      <c r="J29">
        <v>0</v>
      </c>
      <c r="K29" t="str">
        <f>IF(SUM(D29:F29)&gt;SUM(H29:J29),"LETNI","ZIMOWY")</f>
        <v>LETNI</v>
      </c>
    </row>
    <row r="30" spans="1:11" hidden="1" x14ac:dyDescent="0.25">
      <c r="A30" t="s">
        <v>29</v>
      </c>
      <c r="B30" t="s">
        <v>12</v>
      </c>
      <c r="C30">
        <v>21</v>
      </c>
      <c r="D30">
        <v>23</v>
      </c>
      <c r="E30">
        <v>30</v>
      </c>
      <c r="F30">
        <v>55</v>
      </c>
      <c r="G30">
        <v>7</v>
      </c>
      <c r="H30">
        <v>0</v>
      </c>
      <c r="I30">
        <v>0</v>
      </c>
      <c r="J30">
        <v>0</v>
      </c>
      <c r="K30" t="str">
        <f>IF(SUM(D30:F30)&gt;SUM(H30:J30),"LETNI","ZIMOWY")</f>
        <v>LETNI</v>
      </c>
    </row>
    <row r="31" spans="1:11" hidden="1" x14ac:dyDescent="0.25">
      <c r="A31" t="s">
        <v>32</v>
      </c>
      <c r="B31" t="s">
        <v>12</v>
      </c>
      <c r="C31">
        <v>22</v>
      </c>
      <c r="D31">
        <v>2</v>
      </c>
      <c r="E31">
        <v>7</v>
      </c>
      <c r="F31">
        <v>4</v>
      </c>
      <c r="G31">
        <v>16</v>
      </c>
      <c r="H31">
        <v>0</v>
      </c>
      <c r="I31">
        <v>0</v>
      </c>
      <c r="J31">
        <v>0</v>
      </c>
      <c r="K31" t="str">
        <f>IF(SUM(D31:F31)&gt;SUM(H31:J31),"LETNI","ZIMOWY")</f>
        <v>LETNI</v>
      </c>
    </row>
    <row r="32" spans="1:11" hidden="1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t="str">
        <f>IF(SUM(D32:F32)&gt;SUM(H32:J32),"LETNI","ZIMOWY")</f>
        <v>LETNI</v>
      </c>
    </row>
    <row r="33" spans="1:11" hidden="1" x14ac:dyDescent="0.25">
      <c r="A33" t="s">
        <v>54</v>
      </c>
      <c r="B33" t="s">
        <v>12</v>
      </c>
      <c r="C33">
        <v>16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tr">
        <f>IF(SUM(D33:F33)&gt;SUM(H33:J33),"LETNI","ZIMOWY")</f>
        <v>LETNI</v>
      </c>
    </row>
    <row r="34" spans="1:11" hidden="1" x14ac:dyDescent="0.25">
      <c r="A34" t="s">
        <v>75</v>
      </c>
      <c r="B34" t="s">
        <v>12</v>
      </c>
      <c r="C34">
        <v>18</v>
      </c>
      <c r="D34">
        <v>2</v>
      </c>
      <c r="E34">
        <v>6</v>
      </c>
      <c r="F34">
        <v>11</v>
      </c>
      <c r="G34">
        <v>1</v>
      </c>
      <c r="H34">
        <v>0</v>
      </c>
      <c r="I34">
        <v>0</v>
      </c>
      <c r="J34">
        <v>0</v>
      </c>
      <c r="K34" t="str">
        <f>IF(SUM(D34:F34)&gt;SUM(H34:J34),"LETNI","ZIMOWY")</f>
        <v>LETNI</v>
      </c>
    </row>
    <row r="35" spans="1:11" hidden="1" x14ac:dyDescent="0.25">
      <c r="A35" t="s">
        <v>104</v>
      </c>
      <c r="B35" t="s">
        <v>12</v>
      </c>
      <c r="C35">
        <v>16</v>
      </c>
      <c r="D35">
        <v>1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 t="str">
        <f>IF(SUM(D35:F35)&gt;SUM(H35:J35),"LETNI","ZIMOWY")</f>
        <v>LETNI</v>
      </c>
    </row>
    <row r="36" spans="1:11" hidden="1" x14ac:dyDescent="0.25">
      <c r="A36" t="s">
        <v>105</v>
      </c>
      <c r="B36" t="s">
        <v>12</v>
      </c>
      <c r="C36">
        <v>11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t="str">
        <f>IF(SUM(D36:F36)&gt;SUM(H36:J36),"LETNI","ZIMOWY")</f>
        <v>LETNI</v>
      </c>
    </row>
    <row r="37" spans="1:11" hidden="1" x14ac:dyDescent="0.25">
      <c r="A37" t="s">
        <v>106</v>
      </c>
      <c r="B37" t="s">
        <v>12</v>
      </c>
      <c r="C37">
        <v>17</v>
      </c>
      <c r="D37">
        <v>1</v>
      </c>
      <c r="E37">
        <v>3</v>
      </c>
      <c r="F37">
        <v>0</v>
      </c>
      <c r="G37">
        <v>2</v>
      </c>
      <c r="H37">
        <v>0</v>
      </c>
      <c r="I37">
        <v>0</v>
      </c>
      <c r="J37">
        <v>0</v>
      </c>
      <c r="K37" t="str">
        <f>IF(SUM(D37:F37)&gt;SUM(H37:J37),"LETNI","ZIMOWY")</f>
        <v>LETNI</v>
      </c>
    </row>
    <row r="38" spans="1:11" hidden="1" x14ac:dyDescent="0.25">
      <c r="A38" t="s">
        <v>123</v>
      </c>
      <c r="B38" t="s">
        <v>12</v>
      </c>
      <c r="C38">
        <v>11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 t="str">
        <f>IF(SUM(D38:F38)&gt;SUM(H38:J38),"LETNI","ZIMOWY")</f>
        <v>LETNI</v>
      </c>
    </row>
    <row r="39" spans="1:11" hidden="1" x14ac:dyDescent="0.25">
      <c r="A39" t="s">
        <v>137</v>
      </c>
      <c r="B39" t="s">
        <v>12</v>
      </c>
      <c r="C39">
        <v>20</v>
      </c>
      <c r="D39">
        <v>2</v>
      </c>
      <c r="E39">
        <v>2</v>
      </c>
      <c r="F39">
        <v>6</v>
      </c>
      <c r="G39">
        <v>1</v>
      </c>
      <c r="H39">
        <v>0</v>
      </c>
      <c r="I39">
        <v>0</v>
      </c>
      <c r="J39">
        <v>0</v>
      </c>
      <c r="K39" t="str">
        <f>IF(SUM(D39:F39)&gt;SUM(H39:J39),"LETNI","ZIMOWY")</f>
        <v>LETNI</v>
      </c>
    </row>
    <row r="40" spans="1:11" hidden="1" x14ac:dyDescent="0.25">
      <c r="A40" t="s">
        <v>139</v>
      </c>
      <c r="B40" t="s">
        <v>12</v>
      </c>
      <c r="C40">
        <v>17</v>
      </c>
      <c r="D40">
        <v>2</v>
      </c>
      <c r="E40">
        <v>2</v>
      </c>
      <c r="F40">
        <v>8</v>
      </c>
      <c r="G40">
        <v>4</v>
      </c>
      <c r="H40">
        <v>0</v>
      </c>
      <c r="I40">
        <v>0</v>
      </c>
      <c r="J40">
        <v>0</v>
      </c>
      <c r="K40" t="str">
        <f>IF(SUM(D40:F40)&gt;SUM(H40:J40),"LETNI","ZIMOWY")</f>
        <v>LETNI</v>
      </c>
    </row>
    <row r="41" spans="1:11" hidden="1" x14ac:dyDescent="0.25">
      <c r="A41" t="s">
        <v>21</v>
      </c>
      <c r="B41" t="s">
        <v>22</v>
      </c>
      <c r="C41">
        <v>15</v>
      </c>
      <c r="D41">
        <v>5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  <c r="K41" t="str">
        <f>IF(SUM(D41:F41)&gt;SUM(H41:J41),"LETNI","ZIMOWY")</f>
        <v>LETNI</v>
      </c>
    </row>
    <row r="42" spans="1:11" hidden="1" x14ac:dyDescent="0.25">
      <c r="A42" t="s">
        <v>24</v>
      </c>
      <c r="B42" t="s">
        <v>22</v>
      </c>
      <c r="C42">
        <v>11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 t="str">
        <f>IF(SUM(D42:F42)&gt;SUM(H42:J42),"LETNI","ZIMOWY")</f>
        <v>LETNI</v>
      </c>
    </row>
    <row r="43" spans="1:11" hidden="1" x14ac:dyDescent="0.25">
      <c r="A43" t="s">
        <v>26</v>
      </c>
      <c r="B43" t="s">
        <v>22</v>
      </c>
      <c r="C43">
        <v>17</v>
      </c>
      <c r="D43">
        <v>0</v>
      </c>
      <c r="E43">
        <v>0</v>
      </c>
      <c r="F43">
        <v>1</v>
      </c>
      <c r="G43">
        <v>7</v>
      </c>
      <c r="H43">
        <v>0</v>
      </c>
      <c r="I43">
        <v>0</v>
      </c>
      <c r="J43">
        <v>0</v>
      </c>
      <c r="K43" t="str">
        <f>IF(SUM(D43:F43)&gt;SUM(H43:J43),"LETNI","ZIMOWY")</f>
        <v>LETNI</v>
      </c>
    </row>
    <row r="44" spans="1:11" hidden="1" x14ac:dyDescent="0.25">
      <c r="A44" t="s">
        <v>40</v>
      </c>
      <c r="B44" t="s">
        <v>22</v>
      </c>
      <c r="C44">
        <v>13</v>
      </c>
      <c r="D44">
        <v>3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 t="str">
        <f>IF(SUM(D44:F44)&gt;SUM(H44:J44),"LETNI","ZIMOWY")</f>
        <v>LETNI</v>
      </c>
    </row>
    <row r="45" spans="1:11" hidden="1" x14ac:dyDescent="0.25">
      <c r="A45" t="s">
        <v>55</v>
      </c>
      <c r="B45" t="s">
        <v>22</v>
      </c>
      <c r="C45">
        <v>14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 t="str">
        <f>IF(SUM(D45:F45)&gt;SUM(H45:J45),"LETNI","ZIMOWY")</f>
        <v>LETNI</v>
      </c>
    </row>
    <row r="46" spans="1:11" hidden="1" x14ac:dyDescent="0.25">
      <c r="A46" t="s">
        <v>66</v>
      </c>
      <c r="B46" t="s">
        <v>22</v>
      </c>
      <c r="C46">
        <v>16</v>
      </c>
      <c r="D46">
        <v>17</v>
      </c>
      <c r="E46">
        <v>30</v>
      </c>
      <c r="F46">
        <v>20</v>
      </c>
      <c r="G46">
        <v>7</v>
      </c>
      <c r="H46">
        <v>0</v>
      </c>
      <c r="I46">
        <v>0</v>
      </c>
      <c r="J46">
        <v>0</v>
      </c>
      <c r="K46" t="str">
        <f>IF(SUM(D46:F46)&gt;SUM(H46:J46),"LETNI","ZIMOWY")</f>
        <v>LETNI</v>
      </c>
    </row>
    <row r="47" spans="1:11" hidden="1" x14ac:dyDescent="0.25">
      <c r="A47" t="s">
        <v>70</v>
      </c>
      <c r="B47" t="s">
        <v>22</v>
      </c>
      <c r="C47">
        <v>25</v>
      </c>
      <c r="D47">
        <v>59</v>
      </c>
      <c r="E47">
        <v>99</v>
      </c>
      <c r="F47">
        <v>120</v>
      </c>
      <c r="G47">
        <v>22</v>
      </c>
      <c r="H47">
        <v>62</v>
      </c>
      <c r="I47">
        <v>55</v>
      </c>
      <c r="J47">
        <v>53</v>
      </c>
      <c r="K47" t="str">
        <f>IF(SUM(D47:F47)&gt;SUM(H47:J47),"LETNI","ZIMOWY")</f>
        <v>LETNI</v>
      </c>
    </row>
    <row r="48" spans="1:11" hidden="1" x14ac:dyDescent="0.25">
      <c r="A48" t="s">
        <v>78</v>
      </c>
      <c r="B48" t="s">
        <v>22</v>
      </c>
      <c r="C48">
        <v>14</v>
      </c>
      <c r="D48">
        <v>1</v>
      </c>
      <c r="E48">
        <v>1</v>
      </c>
      <c r="F48">
        <v>2</v>
      </c>
      <c r="G48">
        <v>6</v>
      </c>
      <c r="H48">
        <v>0</v>
      </c>
      <c r="I48">
        <v>0</v>
      </c>
      <c r="J48">
        <v>0</v>
      </c>
      <c r="K48" t="str">
        <f>IF(SUM(D48:F48)&gt;SUM(H48:J48),"LETNI","ZIMOWY")</f>
        <v>LETNI</v>
      </c>
    </row>
    <row r="49" spans="1:11" hidden="1" x14ac:dyDescent="0.25">
      <c r="A49" t="s">
        <v>79</v>
      </c>
      <c r="B49" t="s">
        <v>22</v>
      </c>
      <c r="C49">
        <v>19</v>
      </c>
      <c r="D49">
        <v>72</v>
      </c>
      <c r="E49">
        <v>67</v>
      </c>
      <c r="F49">
        <v>69</v>
      </c>
      <c r="G49">
        <v>0</v>
      </c>
      <c r="H49">
        <v>0</v>
      </c>
      <c r="I49">
        <v>0</v>
      </c>
      <c r="J49">
        <v>0</v>
      </c>
      <c r="K49" t="str">
        <f>IF(SUM(D49:F49)&gt;SUM(H49:J49),"LETNI","ZIMOWY")</f>
        <v>LETNI</v>
      </c>
    </row>
    <row r="50" spans="1:11" hidden="1" x14ac:dyDescent="0.25">
      <c r="A50" t="s">
        <v>90</v>
      </c>
      <c r="B50" t="s">
        <v>22</v>
      </c>
      <c r="C50">
        <v>22</v>
      </c>
      <c r="D50">
        <v>13</v>
      </c>
      <c r="E50">
        <v>21</v>
      </c>
      <c r="F50">
        <v>28</v>
      </c>
      <c r="G50">
        <v>8</v>
      </c>
      <c r="H50">
        <v>0</v>
      </c>
      <c r="I50">
        <v>0</v>
      </c>
      <c r="J50">
        <v>0</v>
      </c>
      <c r="K50" t="str">
        <f>IF(SUM(D50:F50)&gt;SUM(H50:J50),"LETNI","ZIMOWY")</f>
        <v>LETNI</v>
      </c>
    </row>
    <row r="51" spans="1:11" hidden="1" x14ac:dyDescent="0.25">
      <c r="A51" t="s">
        <v>108</v>
      </c>
      <c r="B51" t="s">
        <v>22</v>
      </c>
      <c r="C51">
        <v>17</v>
      </c>
      <c r="D51">
        <v>0</v>
      </c>
      <c r="E51">
        <v>2</v>
      </c>
      <c r="F51">
        <v>6</v>
      </c>
      <c r="G51">
        <v>6</v>
      </c>
      <c r="H51">
        <v>0</v>
      </c>
      <c r="I51">
        <v>0</v>
      </c>
      <c r="J51">
        <v>0</v>
      </c>
      <c r="K51" t="str">
        <f>IF(SUM(D51:F51)&gt;SUM(H51:J51),"LETNI","ZIMOWY")</f>
        <v>LETNI</v>
      </c>
    </row>
    <row r="52" spans="1:11" hidden="1" x14ac:dyDescent="0.25">
      <c r="A52" t="s">
        <v>121</v>
      </c>
      <c r="B52" t="s">
        <v>22</v>
      </c>
      <c r="C52">
        <v>26</v>
      </c>
      <c r="D52">
        <v>976</v>
      </c>
      <c r="E52">
        <v>758</v>
      </c>
      <c r="F52">
        <v>666</v>
      </c>
      <c r="G52">
        <v>22</v>
      </c>
      <c r="H52">
        <v>96</v>
      </c>
      <c r="I52">
        <v>102</v>
      </c>
      <c r="J52">
        <v>83</v>
      </c>
      <c r="K52" t="str">
        <f>IF(SUM(D52:F52)&gt;SUM(H52:J52),"LETNI","ZIMOWY")</f>
        <v>LETNI</v>
      </c>
    </row>
    <row r="53" spans="1:11" hidden="1" x14ac:dyDescent="0.25">
      <c r="A53" t="s">
        <v>132</v>
      </c>
      <c r="B53" t="s">
        <v>22</v>
      </c>
      <c r="C53">
        <v>16</v>
      </c>
      <c r="D53">
        <v>2</v>
      </c>
      <c r="E53">
        <v>5</v>
      </c>
      <c r="F53">
        <v>11</v>
      </c>
      <c r="G53">
        <v>3</v>
      </c>
      <c r="H53">
        <v>0</v>
      </c>
      <c r="I53">
        <v>0</v>
      </c>
      <c r="J53">
        <v>0</v>
      </c>
      <c r="K53" t="str">
        <f>IF(SUM(D53:F53)&gt;SUM(H53:J53),"LETNI","ZIMOWY")</f>
        <v>LETNI</v>
      </c>
    </row>
    <row r="54" spans="1:11" hidden="1" x14ac:dyDescent="0.25">
      <c r="A54" t="s">
        <v>146</v>
      </c>
      <c r="B54" t="s">
        <v>22</v>
      </c>
      <c r="C54">
        <v>11</v>
      </c>
      <c r="D54">
        <v>0</v>
      </c>
      <c r="E54">
        <v>1</v>
      </c>
      <c r="F54">
        <v>0</v>
      </c>
      <c r="G54">
        <v>7</v>
      </c>
      <c r="H54">
        <v>0</v>
      </c>
      <c r="I54">
        <v>0</v>
      </c>
      <c r="J54">
        <v>0</v>
      </c>
      <c r="K54" t="str">
        <f>IF(SUM(D54:F54)&gt;SUM(H54:J54),"LETNI","ZIMOWY")</f>
        <v>LETNI</v>
      </c>
    </row>
    <row r="55" spans="1:11" hidden="1" x14ac:dyDescent="0.25">
      <c r="A55" t="s">
        <v>16</v>
      </c>
      <c r="B55" t="s">
        <v>17</v>
      </c>
      <c r="C55">
        <v>25</v>
      </c>
      <c r="D55">
        <v>138</v>
      </c>
      <c r="E55">
        <v>153</v>
      </c>
      <c r="F55">
        <v>177</v>
      </c>
      <c r="G55">
        <v>18</v>
      </c>
      <c r="H55">
        <v>5</v>
      </c>
      <c r="I55">
        <v>3</v>
      </c>
      <c r="J55">
        <v>4</v>
      </c>
      <c r="K55" t="str">
        <f>IF(SUM(D55:F55)&gt;SUM(H55:J55),"LETNI","ZIMOWY")</f>
        <v>LETNI</v>
      </c>
    </row>
    <row r="56" spans="1:11" hidden="1" x14ac:dyDescent="0.25">
      <c r="A56" t="s">
        <v>102</v>
      </c>
      <c r="B56" t="s">
        <v>17</v>
      </c>
      <c r="C56">
        <v>22</v>
      </c>
      <c r="D56">
        <v>42</v>
      </c>
      <c r="E56">
        <v>18</v>
      </c>
      <c r="F56">
        <v>39</v>
      </c>
      <c r="G56">
        <v>15</v>
      </c>
      <c r="H56">
        <v>0</v>
      </c>
      <c r="I56">
        <v>1</v>
      </c>
      <c r="J56">
        <v>0</v>
      </c>
      <c r="K56" t="str">
        <f>IF(SUM(D56:F56)&gt;SUM(H56:J56),"LETNI","ZIMOWY")</f>
        <v>LETNI</v>
      </c>
    </row>
    <row r="57" spans="1:11" hidden="1" x14ac:dyDescent="0.25">
      <c r="A57" t="s">
        <v>131</v>
      </c>
      <c r="B57" t="s">
        <v>17</v>
      </c>
      <c r="C57">
        <v>8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 t="str">
        <f>IF(SUM(D57:F57)&gt;SUM(H57:J57),"LETNI","ZIMOWY")</f>
        <v>LETNI</v>
      </c>
    </row>
    <row r="58" spans="1:11" hidden="1" x14ac:dyDescent="0.25">
      <c r="A58" t="s">
        <v>7</v>
      </c>
      <c r="B58" t="s">
        <v>8</v>
      </c>
      <c r="C58">
        <v>13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 t="str">
        <f>IF(SUM(D58:F58)&gt;SUM(H58:J58),"LETNI","ZIMOWY")</f>
        <v>LETNI</v>
      </c>
    </row>
    <row r="59" spans="1:11" hidden="1" x14ac:dyDescent="0.25">
      <c r="A59" t="s">
        <v>13</v>
      </c>
      <c r="B59" t="s">
        <v>8</v>
      </c>
      <c r="C59">
        <v>10</v>
      </c>
      <c r="D59">
        <v>0</v>
      </c>
      <c r="E59">
        <v>1</v>
      </c>
      <c r="F59">
        <v>2</v>
      </c>
      <c r="G59">
        <v>0</v>
      </c>
      <c r="H59">
        <v>0</v>
      </c>
      <c r="I59">
        <v>0</v>
      </c>
      <c r="J59">
        <v>0</v>
      </c>
      <c r="K59" t="str">
        <f>IF(SUM(D59:F59)&gt;SUM(H59:J59),"LETNI","ZIMOWY")</f>
        <v>LETNI</v>
      </c>
    </row>
    <row r="60" spans="1:11" hidden="1" x14ac:dyDescent="0.25">
      <c r="A60" t="s">
        <v>15</v>
      </c>
      <c r="B60" t="s">
        <v>8</v>
      </c>
      <c r="C60">
        <v>5</v>
      </c>
      <c r="D60">
        <v>1</v>
      </c>
      <c r="E60">
        <v>2</v>
      </c>
      <c r="F60">
        <v>9</v>
      </c>
      <c r="G60">
        <v>6</v>
      </c>
      <c r="H60">
        <v>0</v>
      </c>
      <c r="I60">
        <v>0</v>
      </c>
      <c r="J60">
        <v>0</v>
      </c>
      <c r="K60" t="str">
        <f>IF(SUM(D60:F60)&gt;SUM(H60:J60),"LETNI","ZIMOWY")</f>
        <v>LETNI</v>
      </c>
    </row>
    <row r="61" spans="1:11" hidden="1" x14ac:dyDescent="0.25">
      <c r="A61" t="s">
        <v>20</v>
      </c>
      <c r="B61" t="s">
        <v>8</v>
      </c>
      <c r="C61">
        <v>5</v>
      </c>
      <c r="D61">
        <v>6</v>
      </c>
      <c r="E61">
        <v>5</v>
      </c>
      <c r="F61">
        <v>15</v>
      </c>
      <c r="G61">
        <v>5</v>
      </c>
      <c r="H61">
        <v>0</v>
      </c>
      <c r="I61">
        <v>0</v>
      </c>
      <c r="J61">
        <v>0</v>
      </c>
      <c r="K61" t="str">
        <f>IF(SUM(D61:F61)&gt;SUM(H61:J61),"LETNI","ZIMOWY")</f>
        <v>LETNI</v>
      </c>
    </row>
    <row r="62" spans="1:11" hidden="1" x14ac:dyDescent="0.25">
      <c r="A62" t="s">
        <v>23</v>
      </c>
      <c r="B62" t="s">
        <v>8</v>
      </c>
      <c r="C62">
        <v>8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 t="str">
        <f>IF(SUM(D62:F62)&gt;SUM(H62:J62),"LETNI","ZIMOWY")</f>
        <v>LETNI</v>
      </c>
    </row>
    <row r="63" spans="1:11" hidden="1" x14ac:dyDescent="0.25">
      <c r="A63" t="s">
        <v>28</v>
      </c>
      <c r="B63" t="s">
        <v>8</v>
      </c>
      <c r="C63">
        <v>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t="str">
        <f>IF(SUM(D63:F63)&gt;SUM(H63:J63),"LETNI","ZIMOWY")</f>
        <v>LETNI</v>
      </c>
    </row>
    <row r="64" spans="1:11" hidden="1" x14ac:dyDescent="0.25">
      <c r="A64" t="s">
        <v>33</v>
      </c>
      <c r="B64" t="s">
        <v>8</v>
      </c>
      <c r="C64">
        <v>9</v>
      </c>
      <c r="D64">
        <v>201</v>
      </c>
      <c r="E64">
        <v>144</v>
      </c>
      <c r="F64">
        <v>128</v>
      </c>
      <c r="G64">
        <v>10</v>
      </c>
      <c r="H64">
        <v>12</v>
      </c>
      <c r="I64">
        <v>22</v>
      </c>
      <c r="J64">
        <v>19</v>
      </c>
      <c r="K64" t="str">
        <f>IF(SUM(D64:F64)&gt;SUM(H64:J64),"LETNI","ZIMOWY")</f>
        <v>LETNI</v>
      </c>
    </row>
    <row r="65" spans="1:11" hidden="1" x14ac:dyDescent="0.25">
      <c r="A65" t="s">
        <v>47</v>
      </c>
      <c r="B65" t="s">
        <v>8</v>
      </c>
      <c r="C65">
        <v>20</v>
      </c>
      <c r="D65">
        <v>0</v>
      </c>
      <c r="E65">
        <v>2</v>
      </c>
      <c r="F65">
        <v>7</v>
      </c>
      <c r="G65">
        <v>4</v>
      </c>
      <c r="H65">
        <v>0</v>
      </c>
      <c r="I65">
        <v>0</v>
      </c>
      <c r="J65">
        <v>0</v>
      </c>
      <c r="K65" t="str">
        <f>IF(SUM(D65:F65)&gt;SUM(H65:J65),"LETNI","ZIMOWY")</f>
        <v>LETNI</v>
      </c>
    </row>
    <row r="66" spans="1:11" hidden="1" x14ac:dyDescent="0.25">
      <c r="A66" t="s">
        <v>53</v>
      </c>
      <c r="B66" t="s">
        <v>8</v>
      </c>
      <c r="C66">
        <v>5</v>
      </c>
      <c r="D66">
        <v>6</v>
      </c>
      <c r="E66">
        <v>5</v>
      </c>
      <c r="F66">
        <v>14</v>
      </c>
      <c r="G66">
        <v>6</v>
      </c>
      <c r="H66">
        <v>0</v>
      </c>
      <c r="I66">
        <v>0</v>
      </c>
      <c r="J66">
        <v>0</v>
      </c>
      <c r="K66" t="str">
        <f>IF(SUM(D66:F66)&gt;SUM(H66:J66),"LETNI","ZIMOWY")</f>
        <v>LETNI</v>
      </c>
    </row>
    <row r="67" spans="1:11" hidden="1" x14ac:dyDescent="0.25">
      <c r="A67" t="s">
        <v>58</v>
      </c>
      <c r="B67" t="s">
        <v>8</v>
      </c>
      <c r="C67">
        <v>15</v>
      </c>
      <c r="D67">
        <v>1</v>
      </c>
      <c r="E67">
        <v>1</v>
      </c>
      <c r="F67">
        <v>1</v>
      </c>
      <c r="G67">
        <v>4</v>
      </c>
      <c r="H67">
        <v>0</v>
      </c>
      <c r="I67">
        <v>0</v>
      </c>
      <c r="J67">
        <v>0</v>
      </c>
      <c r="K67" t="str">
        <f>IF(SUM(D67:F67)&gt;SUM(H67:J67),"LETNI","ZIMOWY")</f>
        <v>LETNI</v>
      </c>
    </row>
    <row r="68" spans="1:11" hidden="1" x14ac:dyDescent="0.25">
      <c r="A68" t="s">
        <v>59</v>
      </c>
      <c r="B68" t="s">
        <v>8</v>
      </c>
      <c r="C68">
        <v>23</v>
      </c>
      <c r="D68">
        <v>9</v>
      </c>
      <c r="E68">
        <v>6</v>
      </c>
      <c r="F68">
        <v>11</v>
      </c>
      <c r="G68">
        <v>9</v>
      </c>
      <c r="H68">
        <v>0</v>
      </c>
      <c r="I68">
        <v>0</v>
      </c>
      <c r="J68">
        <v>0</v>
      </c>
      <c r="K68" t="str">
        <f>IF(SUM(D68:F68)&gt;SUM(H68:J68),"LETNI","ZIMOWY")</f>
        <v>LETNI</v>
      </c>
    </row>
    <row r="69" spans="1:11" hidden="1" x14ac:dyDescent="0.25">
      <c r="A69" t="s">
        <v>60</v>
      </c>
      <c r="B69" t="s">
        <v>8</v>
      </c>
      <c r="C69">
        <v>14</v>
      </c>
      <c r="D69">
        <v>6</v>
      </c>
      <c r="E69">
        <v>10</v>
      </c>
      <c r="F69">
        <v>11</v>
      </c>
      <c r="G69">
        <v>0</v>
      </c>
      <c r="H69">
        <v>0</v>
      </c>
      <c r="I69">
        <v>0</v>
      </c>
      <c r="J69">
        <v>0</v>
      </c>
      <c r="K69" t="str">
        <f>IF(SUM(D69:F69)&gt;SUM(H69:J69),"LETNI","ZIMOWY")</f>
        <v>LETNI</v>
      </c>
    </row>
    <row r="70" spans="1:11" hidden="1" x14ac:dyDescent="0.25">
      <c r="A70" t="s">
        <v>61</v>
      </c>
      <c r="B70" t="s">
        <v>8</v>
      </c>
      <c r="C70">
        <v>13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 t="str">
        <f>IF(SUM(D70:F70)&gt;SUM(H70:J70),"LETNI","ZIMOWY")</f>
        <v>LETNI</v>
      </c>
    </row>
    <row r="71" spans="1:11" hidden="1" x14ac:dyDescent="0.25">
      <c r="A71" t="s">
        <v>62</v>
      </c>
      <c r="B71" t="s">
        <v>8</v>
      </c>
      <c r="C71">
        <v>15</v>
      </c>
      <c r="D71">
        <v>15</v>
      </c>
      <c r="E71">
        <v>20</v>
      </c>
      <c r="F71">
        <v>25</v>
      </c>
      <c r="G71">
        <v>10</v>
      </c>
      <c r="H71">
        <v>0</v>
      </c>
      <c r="I71">
        <v>0</v>
      </c>
      <c r="J71">
        <v>0</v>
      </c>
      <c r="K71" t="str">
        <f>IF(SUM(D71:F71)&gt;SUM(H71:J71),"LETNI","ZIMOWY")</f>
        <v>LETNI</v>
      </c>
    </row>
    <row r="72" spans="1:11" hidden="1" x14ac:dyDescent="0.25">
      <c r="A72" t="s">
        <v>65</v>
      </c>
      <c r="B72" t="s">
        <v>8</v>
      </c>
      <c r="C72">
        <v>15</v>
      </c>
      <c r="D72">
        <v>1</v>
      </c>
      <c r="E72">
        <v>1</v>
      </c>
      <c r="F72">
        <v>5</v>
      </c>
      <c r="G72">
        <v>6</v>
      </c>
      <c r="H72">
        <v>0</v>
      </c>
      <c r="I72">
        <v>0</v>
      </c>
      <c r="J72">
        <v>0</v>
      </c>
      <c r="K72" t="str">
        <f>IF(SUM(D72:F72)&gt;SUM(H72:J72),"LETNI","ZIMOWY")</f>
        <v>LETNI</v>
      </c>
    </row>
    <row r="73" spans="1:11" hidden="1" x14ac:dyDescent="0.25">
      <c r="A73" t="s">
        <v>67</v>
      </c>
      <c r="B73" t="s">
        <v>8</v>
      </c>
      <c r="C73">
        <v>21</v>
      </c>
      <c r="D73">
        <v>130</v>
      </c>
      <c r="E73">
        <v>126</v>
      </c>
      <c r="F73">
        <v>142</v>
      </c>
      <c r="G73">
        <v>20</v>
      </c>
      <c r="H73">
        <v>10</v>
      </c>
      <c r="I73">
        <v>17</v>
      </c>
      <c r="J73">
        <v>18</v>
      </c>
      <c r="K73" t="str">
        <f>IF(SUM(D73:F73)&gt;SUM(H73:J73),"LETNI","ZIMOWY")</f>
        <v>LETNI</v>
      </c>
    </row>
    <row r="74" spans="1:11" hidden="1" x14ac:dyDescent="0.25">
      <c r="A74" t="s">
        <v>71</v>
      </c>
      <c r="B74" t="s">
        <v>8</v>
      </c>
      <c r="C74">
        <v>8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 t="str">
        <f>IF(SUM(D74:F74)&gt;SUM(H74:J74),"LETNI","ZIMOWY")</f>
        <v>LETNI</v>
      </c>
    </row>
    <row r="75" spans="1:11" hidden="1" x14ac:dyDescent="0.25">
      <c r="A75" t="s">
        <v>72</v>
      </c>
      <c r="B75" t="s">
        <v>8</v>
      </c>
      <c r="C75">
        <v>5</v>
      </c>
      <c r="D75">
        <v>16</v>
      </c>
      <c r="E75">
        <v>17</v>
      </c>
      <c r="F75">
        <v>19</v>
      </c>
      <c r="G75">
        <v>6</v>
      </c>
      <c r="H75">
        <v>1</v>
      </c>
      <c r="I75">
        <v>3</v>
      </c>
      <c r="J75">
        <v>3</v>
      </c>
      <c r="K75" t="str">
        <f>IF(SUM(D75:F75)&gt;SUM(H75:J75),"LETNI","ZIMOWY")</f>
        <v>LETNI</v>
      </c>
    </row>
    <row r="76" spans="1:11" hidden="1" x14ac:dyDescent="0.25">
      <c r="A76" t="s">
        <v>74</v>
      </c>
      <c r="B76" t="s">
        <v>8</v>
      </c>
      <c r="C76">
        <v>5</v>
      </c>
      <c r="D76">
        <v>0</v>
      </c>
      <c r="E76">
        <v>1</v>
      </c>
      <c r="F76">
        <v>2</v>
      </c>
      <c r="G76">
        <v>6</v>
      </c>
      <c r="H76">
        <v>0</v>
      </c>
      <c r="I76">
        <v>0</v>
      </c>
      <c r="J76">
        <v>0</v>
      </c>
      <c r="K76" t="str">
        <f>IF(SUM(D76:F76)&gt;SUM(H76:J76),"LETNI","ZIMOWY")</f>
        <v>LETNI</v>
      </c>
    </row>
    <row r="77" spans="1:11" hidden="1" x14ac:dyDescent="0.25">
      <c r="A77" t="s">
        <v>76</v>
      </c>
      <c r="B77" t="s">
        <v>8</v>
      </c>
      <c r="C77">
        <v>16</v>
      </c>
      <c r="D77">
        <v>81</v>
      </c>
      <c r="E77">
        <v>82</v>
      </c>
      <c r="F77">
        <v>80</v>
      </c>
      <c r="G77">
        <v>17</v>
      </c>
      <c r="H77">
        <v>26</v>
      </c>
      <c r="I77">
        <v>17</v>
      </c>
      <c r="J77">
        <v>10</v>
      </c>
      <c r="K77" t="str">
        <f>IF(SUM(D77:F77)&gt;SUM(H77:J77),"LETNI","ZIMOWY")</f>
        <v>LETNI</v>
      </c>
    </row>
    <row r="78" spans="1:11" hidden="1" x14ac:dyDescent="0.25">
      <c r="A78" t="s">
        <v>77</v>
      </c>
      <c r="B78" t="s">
        <v>8</v>
      </c>
      <c r="C78">
        <v>9</v>
      </c>
      <c r="D78">
        <v>14</v>
      </c>
      <c r="E78">
        <v>12</v>
      </c>
      <c r="F78">
        <v>21</v>
      </c>
      <c r="G78">
        <v>8</v>
      </c>
      <c r="H78">
        <v>0</v>
      </c>
      <c r="I78">
        <v>1</v>
      </c>
      <c r="J78">
        <v>1</v>
      </c>
      <c r="K78" t="str">
        <f>IF(SUM(D78:F78)&gt;SUM(H78:J78),"LETNI","ZIMOWY")</f>
        <v>LETNI</v>
      </c>
    </row>
    <row r="79" spans="1:11" hidden="1" x14ac:dyDescent="0.25">
      <c r="A79" t="s">
        <v>80</v>
      </c>
      <c r="B79" t="s">
        <v>8</v>
      </c>
      <c r="C79">
        <v>12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 t="str">
        <f>IF(SUM(D79:F79)&gt;SUM(H79:J79),"LETNI","ZIMOWY")</f>
        <v>LETNI</v>
      </c>
    </row>
    <row r="80" spans="1:11" hidden="1" x14ac:dyDescent="0.25">
      <c r="A80" t="s">
        <v>81</v>
      </c>
      <c r="B80" t="s">
        <v>8</v>
      </c>
      <c r="C80">
        <v>16</v>
      </c>
      <c r="D80">
        <v>0</v>
      </c>
      <c r="E80">
        <v>2</v>
      </c>
      <c r="F80">
        <v>2</v>
      </c>
      <c r="G80">
        <v>16</v>
      </c>
      <c r="H80">
        <v>0</v>
      </c>
      <c r="I80">
        <v>0</v>
      </c>
      <c r="J80">
        <v>0</v>
      </c>
      <c r="K80" t="str">
        <f>IF(SUM(D80:F80)&gt;SUM(H80:J80),"LETNI","ZIMOWY")</f>
        <v>LETNI</v>
      </c>
    </row>
    <row r="81" spans="1:11" hidden="1" x14ac:dyDescent="0.25">
      <c r="A81" t="s">
        <v>87</v>
      </c>
      <c r="B81" t="s">
        <v>8</v>
      </c>
      <c r="C81">
        <v>12</v>
      </c>
      <c r="D81">
        <v>0</v>
      </c>
      <c r="E81">
        <v>3</v>
      </c>
      <c r="F81">
        <v>3</v>
      </c>
      <c r="G81">
        <v>0</v>
      </c>
      <c r="H81">
        <v>0</v>
      </c>
      <c r="I81">
        <v>0</v>
      </c>
      <c r="J81">
        <v>0</v>
      </c>
      <c r="K81" t="str">
        <f>IF(SUM(D81:F81)&gt;SUM(H81:J81),"LETNI","ZIMOWY")</f>
        <v>LETNI</v>
      </c>
    </row>
    <row r="82" spans="1:11" hidden="1" x14ac:dyDescent="0.25">
      <c r="A82" t="s">
        <v>92</v>
      </c>
      <c r="B82" t="s">
        <v>8</v>
      </c>
      <c r="C82">
        <v>12</v>
      </c>
      <c r="D82">
        <v>2</v>
      </c>
      <c r="E82">
        <v>9</v>
      </c>
      <c r="F82">
        <v>13</v>
      </c>
      <c r="G82">
        <v>13</v>
      </c>
      <c r="H82">
        <v>0</v>
      </c>
      <c r="I82">
        <v>0</v>
      </c>
      <c r="J82">
        <v>0</v>
      </c>
      <c r="K82" t="str">
        <f>IF(SUM(D82:F82)&gt;SUM(H82:J82),"LETNI","ZIMOWY")</f>
        <v>LETNI</v>
      </c>
    </row>
    <row r="83" spans="1:11" hidden="1" x14ac:dyDescent="0.25">
      <c r="A83" t="s">
        <v>103</v>
      </c>
      <c r="B83" t="s">
        <v>8</v>
      </c>
      <c r="C83">
        <v>16</v>
      </c>
      <c r="D83">
        <v>3</v>
      </c>
      <c r="E83">
        <v>3</v>
      </c>
      <c r="F83">
        <v>4</v>
      </c>
      <c r="G83">
        <v>2</v>
      </c>
      <c r="H83">
        <v>0</v>
      </c>
      <c r="I83">
        <v>0</v>
      </c>
      <c r="J83">
        <v>0</v>
      </c>
      <c r="K83" t="str">
        <f>IF(SUM(D83:F83)&gt;SUM(H83:J83),"LETNI","ZIMOWY")</f>
        <v>LETNI</v>
      </c>
    </row>
    <row r="84" spans="1:11" hidden="1" x14ac:dyDescent="0.25">
      <c r="A84" t="s">
        <v>117</v>
      </c>
      <c r="B84" t="s">
        <v>8</v>
      </c>
      <c r="C84">
        <v>15</v>
      </c>
      <c r="D84">
        <v>0</v>
      </c>
      <c r="E84">
        <v>2</v>
      </c>
      <c r="F84">
        <v>2</v>
      </c>
      <c r="G84">
        <v>0</v>
      </c>
      <c r="H84">
        <v>0</v>
      </c>
      <c r="I84">
        <v>0</v>
      </c>
      <c r="J84">
        <v>0</v>
      </c>
      <c r="K84" t="str">
        <f>IF(SUM(D84:F84)&gt;SUM(H84:J84),"LETNI","ZIMOWY")</f>
        <v>LETNI</v>
      </c>
    </row>
    <row r="85" spans="1:11" hidden="1" x14ac:dyDescent="0.25">
      <c r="A85" t="s">
        <v>120</v>
      </c>
      <c r="B85" t="s">
        <v>8</v>
      </c>
      <c r="C85">
        <v>16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 t="str">
        <f>IF(SUM(D85:F85)&gt;SUM(H85:J85),"LETNI","ZIMOWY")</f>
        <v>LETNI</v>
      </c>
    </row>
    <row r="86" spans="1:11" hidden="1" x14ac:dyDescent="0.25">
      <c r="A86" t="s">
        <v>124</v>
      </c>
      <c r="B86" t="s">
        <v>8</v>
      </c>
      <c r="C86">
        <v>12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 t="str">
        <f>IF(SUM(D86:F86)&gt;SUM(H86:J86),"LETNI","ZIMOWY")</f>
        <v>LETNI</v>
      </c>
    </row>
    <row r="87" spans="1:11" hidden="1" x14ac:dyDescent="0.25">
      <c r="A87" t="s">
        <v>127</v>
      </c>
      <c r="B87" t="s">
        <v>8</v>
      </c>
      <c r="C87">
        <v>5</v>
      </c>
      <c r="D87">
        <v>0</v>
      </c>
      <c r="E87">
        <v>1</v>
      </c>
      <c r="F87">
        <v>2</v>
      </c>
      <c r="G87">
        <v>4</v>
      </c>
      <c r="H87">
        <v>0</v>
      </c>
      <c r="I87">
        <v>0</v>
      </c>
      <c r="J87">
        <v>0</v>
      </c>
      <c r="K87" t="str">
        <f>IF(SUM(D87:F87)&gt;SUM(H87:J87),"LETNI","ZIMOWY")</f>
        <v>LETNI</v>
      </c>
    </row>
    <row r="88" spans="1:11" hidden="1" x14ac:dyDescent="0.25">
      <c r="A88" t="s">
        <v>128</v>
      </c>
      <c r="B88" t="s">
        <v>8</v>
      </c>
      <c r="C88">
        <v>15</v>
      </c>
      <c r="D88">
        <v>7</v>
      </c>
      <c r="E88">
        <v>6</v>
      </c>
      <c r="F88">
        <v>11</v>
      </c>
      <c r="G88">
        <v>3</v>
      </c>
      <c r="H88">
        <v>0</v>
      </c>
      <c r="I88">
        <v>0</v>
      </c>
      <c r="J88">
        <v>0</v>
      </c>
      <c r="K88" t="str">
        <f>IF(SUM(D88:F88)&gt;SUM(H88:J88),"LETNI","ZIMOWY")</f>
        <v>LETNI</v>
      </c>
    </row>
    <row r="89" spans="1:11" hidden="1" x14ac:dyDescent="0.25">
      <c r="A89" t="s">
        <v>134</v>
      </c>
      <c r="B89" t="s">
        <v>8</v>
      </c>
      <c r="C89">
        <v>21</v>
      </c>
      <c r="D89">
        <v>39</v>
      </c>
      <c r="E89">
        <v>25</v>
      </c>
      <c r="F89">
        <v>24</v>
      </c>
      <c r="G89">
        <v>16</v>
      </c>
      <c r="H89">
        <v>0</v>
      </c>
      <c r="I89">
        <v>0</v>
      </c>
      <c r="J89">
        <v>0</v>
      </c>
      <c r="K89" t="str">
        <f>IF(SUM(D89:F89)&gt;SUM(H89:J89),"LETNI","ZIMOWY")</f>
        <v>LETNI</v>
      </c>
    </row>
    <row r="90" spans="1:11" hidden="1" x14ac:dyDescent="0.25">
      <c r="A90" t="s">
        <v>138</v>
      </c>
      <c r="B90" t="s">
        <v>8</v>
      </c>
      <c r="C90">
        <v>5</v>
      </c>
      <c r="D90">
        <v>5</v>
      </c>
      <c r="E90">
        <v>5</v>
      </c>
      <c r="F90">
        <v>10</v>
      </c>
      <c r="G90">
        <v>6</v>
      </c>
      <c r="H90">
        <v>1</v>
      </c>
      <c r="I90">
        <v>0</v>
      </c>
      <c r="J90">
        <v>0</v>
      </c>
      <c r="K90" t="str">
        <f>IF(SUM(D90:F90)&gt;SUM(H90:J90),"LETNI","ZIMOWY")</f>
        <v>LETNI</v>
      </c>
    </row>
    <row r="91" spans="1:11" hidden="1" x14ac:dyDescent="0.25">
      <c r="A91" t="s">
        <v>142</v>
      </c>
      <c r="B91" t="s">
        <v>8</v>
      </c>
      <c r="C91">
        <v>14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 t="str">
        <f>IF(SUM(D91:F91)&gt;SUM(H91:J91),"LETNI","ZIMOWY")</f>
        <v>LETNI</v>
      </c>
    </row>
    <row r="92" spans="1:11" hidden="1" x14ac:dyDescent="0.25">
      <c r="A92" t="s">
        <v>149</v>
      </c>
      <c r="B92" t="s">
        <v>8</v>
      </c>
      <c r="C92">
        <v>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tr">
        <f>IF(SUM(D92:F92)&gt;SUM(H92:J92),"LETNI","ZIMOWY")</f>
        <v>LETNI</v>
      </c>
    </row>
    <row r="93" spans="1:11" x14ac:dyDescent="0.25">
      <c r="A93" t="s">
        <v>25</v>
      </c>
      <c r="B93" t="s">
        <v>19</v>
      </c>
      <c r="C93">
        <v>25</v>
      </c>
      <c r="D93">
        <v>37</v>
      </c>
      <c r="E93">
        <v>52</v>
      </c>
      <c r="F93">
        <v>53</v>
      </c>
      <c r="G93">
        <v>20</v>
      </c>
      <c r="H93">
        <v>1</v>
      </c>
      <c r="I93">
        <v>1</v>
      </c>
      <c r="J93">
        <v>3</v>
      </c>
      <c r="K93" t="str">
        <f>IF(SUM(D93:F93)&gt;SUM(H93:J93),"LETNI","ZIMOWY")</f>
        <v>LETNI</v>
      </c>
    </row>
    <row r="94" spans="1:11" x14ac:dyDescent="0.25">
      <c r="A94" t="s">
        <v>27</v>
      </c>
      <c r="B94" t="s">
        <v>19</v>
      </c>
      <c r="C94">
        <v>5</v>
      </c>
      <c r="D94">
        <v>12</v>
      </c>
      <c r="E94">
        <v>24</v>
      </c>
      <c r="F94">
        <v>40</v>
      </c>
      <c r="G94">
        <v>6</v>
      </c>
      <c r="H94">
        <v>6</v>
      </c>
      <c r="I94">
        <v>4</v>
      </c>
      <c r="J94">
        <v>5</v>
      </c>
      <c r="K94" t="str">
        <f>IF(SUM(D94:F94)&gt;SUM(H94:J94),"LETNI","ZIMOWY")</f>
        <v>LETNI</v>
      </c>
    </row>
    <row r="95" spans="1:11" x14ac:dyDescent="0.25">
      <c r="A95" t="s">
        <v>30</v>
      </c>
      <c r="B95" t="s">
        <v>19</v>
      </c>
      <c r="C95">
        <v>19</v>
      </c>
      <c r="D95">
        <v>51</v>
      </c>
      <c r="E95">
        <v>85</v>
      </c>
      <c r="F95">
        <v>78</v>
      </c>
      <c r="G95">
        <v>19</v>
      </c>
      <c r="H95">
        <v>1</v>
      </c>
      <c r="I95">
        <v>2</v>
      </c>
      <c r="J95">
        <v>3</v>
      </c>
      <c r="K95" t="str">
        <f>IF(SUM(D95:F95)&gt;SUM(H95:J95),"LETNI","ZIMOWY")</f>
        <v>LETNI</v>
      </c>
    </row>
    <row r="96" spans="1:11" x14ac:dyDescent="0.25">
      <c r="A96" t="s">
        <v>34</v>
      </c>
      <c r="B96" t="s">
        <v>19</v>
      </c>
      <c r="C96">
        <v>6</v>
      </c>
      <c r="D96">
        <v>6</v>
      </c>
      <c r="E96">
        <v>7</v>
      </c>
      <c r="F96">
        <v>10</v>
      </c>
      <c r="G96">
        <v>7</v>
      </c>
      <c r="H96">
        <v>4</v>
      </c>
      <c r="I96">
        <v>6</v>
      </c>
      <c r="J96">
        <v>1</v>
      </c>
      <c r="K96" t="str">
        <f>IF(SUM(D96:F96)&gt;SUM(H96:J96),"LETNI","ZIMOWY")</f>
        <v>LETNI</v>
      </c>
    </row>
    <row r="97" spans="1:15" x14ac:dyDescent="0.25">
      <c r="A97" t="s">
        <v>35</v>
      </c>
      <c r="B97" t="s">
        <v>19</v>
      </c>
      <c r="C97">
        <v>9</v>
      </c>
      <c r="D97">
        <v>0</v>
      </c>
      <c r="E97">
        <v>1</v>
      </c>
      <c r="F97">
        <v>0</v>
      </c>
      <c r="G97">
        <v>10</v>
      </c>
      <c r="H97">
        <v>0</v>
      </c>
      <c r="I97">
        <v>0</v>
      </c>
      <c r="J97">
        <v>0</v>
      </c>
      <c r="K97" t="str">
        <f>IF(SUM(D97:F97)&gt;SUM(H97:J97),"LETNI","ZIMOWY")</f>
        <v>LETNI</v>
      </c>
    </row>
    <row r="98" spans="1:15" x14ac:dyDescent="0.25">
      <c r="A98" t="s">
        <v>36</v>
      </c>
      <c r="B98" t="s">
        <v>19</v>
      </c>
      <c r="C98">
        <v>2</v>
      </c>
      <c r="D98">
        <v>0</v>
      </c>
      <c r="E98">
        <v>1</v>
      </c>
      <c r="F98">
        <v>0</v>
      </c>
      <c r="G98">
        <v>2</v>
      </c>
      <c r="H98">
        <v>0</v>
      </c>
      <c r="I98">
        <v>0</v>
      </c>
      <c r="J98">
        <v>0</v>
      </c>
      <c r="K98" t="str">
        <f>IF(SUM(D98:F98)&gt;SUM(H98:J98),"LETNI","ZIMOWY")</f>
        <v>LETNI</v>
      </c>
    </row>
    <row r="99" spans="1:15" x14ac:dyDescent="0.25">
      <c r="A99" t="s">
        <v>37</v>
      </c>
      <c r="B99" t="s">
        <v>19</v>
      </c>
      <c r="C99">
        <v>16</v>
      </c>
      <c r="D99">
        <v>49</v>
      </c>
      <c r="E99">
        <v>49</v>
      </c>
      <c r="F99">
        <v>45</v>
      </c>
      <c r="G99">
        <v>16</v>
      </c>
      <c r="H99">
        <v>2</v>
      </c>
      <c r="I99">
        <v>8</v>
      </c>
      <c r="J99">
        <v>15</v>
      </c>
      <c r="K99" t="str">
        <f>IF(SUM(D99:F99)&gt;SUM(H99:J99),"LETNI","ZIMOWY")</f>
        <v>LETNI</v>
      </c>
    </row>
    <row r="100" spans="1:15" x14ac:dyDescent="0.25">
      <c r="A100" t="s">
        <v>38</v>
      </c>
      <c r="B100" t="s">
        <v>19</v>
      </c>
      <c r="C100">
        <v>5</v>
      </c>
      <c r="D100">
        <v>14</v>
      </c>
      <c r="E100">
        <v>15</v>
      </c>
      <c r="F100">
        <v>15</v>
      </c>
      <c r="G100">
        <v>6</v>
      </c>
      <c r="H100">
        <v>7</v>
      </c>
      <c r="I100">
        <v>9</v>
      </c>
      <c r="J100">
        <v>8</v>
      </c>
      <c r="K100" t="str">
        <f>IF(SUM(D100:F100)&gt;SUM(H100:J100),"LETNI","ZIMOWY")</f>
        <v>LETNI</v>
      </c>
      <c r="N100" t="s">
        <v>170</v>
      </c>
      <c r="O100">
        <f>B136</f>
        <v>43</v>
      </c>
    </row>
    <row r="101" spans="1:15" x14ac:dyDescent="0.25">
      <c r="A101" t="s">
        <v>39</v>
      </c>
      <c r="B101" t="s">
        <v>19</v>
      </c>
      <c r="C101">
        <v>26</v>
      </c>
      <c r="D101">
        <v>43</v>
      </c>
      <c r="E101">
        <v>68</v>
      </c>
      <c r="F101">
        <v>68</v>
      </c>
      <c r="G101">
        <v>13</v>
      </c>
      <c r="H101">
        <v>0</v>
      </c>
      <c r="I101">
        <v>1</v>
      </c>
      <c r="J101">
        <v>0</v>
      </c>
      <c r="K101" t="str">
        <f>IF(SUM(D101:F101)&gt;SUM(H101:J101),"LETNI","ZIMOWY")</f>
        <v>LETNI</v>
      </c>
      <c r="N101" t="s">
        <v>171</v>
      </c>
      <c r="O101">
        <f>B141</f>
        <v>4</v>
      </c>
    </row>
    <row r="102" spans="1:15" x14ac:dyDescent="0.25">
      <c r="A102" t="s">
        <v>45</v>
      </c>
      <c r="B102" t="s">
        <v>19</v>
      </c>
      <c r="C102">
        <v>11</v>
      </c>
      <c r="D102">
        <v>9</v>
      </c>
      <c r="E102">
        <v>9</v>
      </c>
      <c r="F102">
        <v>15</v>
      </c>
      <c r="G102">
        <v>9</v>
      </c>
      <c r="H102">
        <v>4</v>
      </c>
      <c r="I102">
        <v>2</v>
      </c>
      <c r="J102">
        <v>1</v>
      </c>
      <c r="K102" t="str">
        <f>IF(SUM(D102:F102)&gt;SUM(H102:J102),"LETNI","ZIMOWY")</f>
        <v>LETNI</v>
      </c>
    </row>
    <row r="103" spans="1:15" x14ac:dyDescent="0.25">
      <c r="A103" t="s">
        <v>48</v>
      </c>
      <c r="B103" t="s">
        <v>19</v>
      </c>
      <c r="C103">
        <v>24</v>
      </c>
      <c r="D103">
        <v>101</v>
      </c>
      <c r="E103">
        <v>84</v>
      </c>
      <c r="F103">
        <v>117</v>
      </c>
      <c r="G103">
        <v>22</v>
      </c>
      <c r="H103">
        <v>42</v>
      </c>
      <c r="I103">
        <v>62</v>
      </c>
      <c r="J103">
        <v>56</v>
      </c>
      <c r="K103" t="str">
        <f>IF(SUM(D103:F103)&gt;SUM(H103:J103),"LETNI","ZIMOWY")</f>
        <v>LETNI</v>
      </c>
    </row>
    <row r="104" spans="1:15" x14ac:dyDescent="0.25">
      <c r="A104" t="s">
        <v>49</v>
      </c>
      <c r="B104" t="s">
        <v>19</v>
      </c>
      <c r="C104">
        <v>27</v>
      </c>
      <c r="D104">
        <v>202</v>
      </c>
      <c r="E104">
        <v>223</v>
      </c>
      <c r="F104">
        <v>246</v>
      </c>
      <c r="G104">
        <v>22</v>
      </c>
      <c r="H104">
        <v>31</v>
      </c>
      <c r="I104">
        <v>31</v>
      </c>
      <c r="J104">
        <v>47</v>
      </c>
      <c r="K104" t="str">
        <f>IF(SUM(D104:F104)&gt;SUM(H104:J104),"LETNI","ZIMOWY")</f>
        <v>LETNI</v>
      </c>
    </row>
    <row r="105" spans="1:15" x14ac:dyDescent="0.25">
      <c r="A105" t="s">
        <v>52</v>
      </c>
      <c r="B105" t="s">
        <v>19</v>
      </c>
      <c r="C105">
        <v>27</v>
      </c>
      <c r="D105">
        <v>30</v>
      </c>
      <c r="E105">
        <v>42</v>
      </c>
      <c r="F105">
        <v>38</v>
      </c>
      <c r="G105">
        <v>18</v>
      </c>
      <c r="H105">
        <v>0</v>
      </c>
      <c r="I105">
        <v>0</v>
      </c>
      <c r="J105">
        <v>0</v>
      </c>
      <c r="K105" t="str">
        <f>IF(SUM(D105:F105)&gt;SUM(H105:J105),"LETNI","ZIMOWY")</f>
        <v>LETNI</v>
      </c>
    </row>
    <row r="106" spans="1:15" x14ac:dyDescent="0.25">
      <c r="A106" t="s">
        <v>56</v>
      </c>
      <c r="B106" t="s">
        <v>19</v>
      </c>
      <c r="C106">
        <v>22</v>
      </c>
      <c r="D106">
        <v>37</v>
      </c>
      <c r="E106">
        <v>59</v>
      </c>
      <c r="F106">
        <v>35</v>
      </c>
      <c r="G106">
        <v>19</v>
      </c>
      <c r="H106">
        <v>1</v>
      </c>
      <c r="I106">
        <v>0</v>
      </c>
      <c r="J106">
        <v>1</v>
      </c>
      <c r="K106" t="str">
        <f>IF(SUM(D106:F106)&gt;SUM(H106:J106),"LETNI","ZIMOWY")</f>
        <v>LETNI</v>
      </c>
    </row>
    <row r="107" spans="1:15" x14ac:dyDescent="0.25">
      <c r="A107" t="s">
        <v>57</v>
      </c>
      <c r="B107" t="s">
        <v>19</v>
      </c>
      <c r="C107">
        <v>25</v>
      </c>
      <c r="D107">
        <v>77</v>
      </c>
      <c r="E107">
        <v>85</v>
      </c>
      <c r="F107">
        <v>104</v>
      </c>
      <c r="G107">
        <v>20</v>
      </c>
      <c r="H107">
        <v>37</v>
      </c>
      <c r="I107">
        <v>38</v>
      </c>
      <c r="J107">
        <v>35</v>
      </c>
      <c r="K107" t="str">
        <f>IF(SUM(D107:F107)&gt;SUM(H107:J107),"LETNI","ZIMOWY")</f>
        <v>LETNI</v>
      </c>
    </row>
    <row r="108" spans="1:15" x14ac:dyDescent="0.25">
      <c r="A108" t="s">
        <v>63</v>
      </c>
      <c r="B108" t="s">
        <v>19</v>
      </c>
      <c r="C108">
        <v>20</v>
      </c>
      <c r="D108">
        <v>9</v>
      </c>
      <c r="E108">
        <v>8</v>
      </c>
      <c r="F108">
        <v>11</v>
      </c>
      <c r="G108">
        <v>6</v>
      </c>
      <c r="H108">
        <v>0</v>
      </c>
      <c r="I108">
        <v>0</v>
      </c>
      <c r="J108">
        <v>0</v>
      </c>
      <c r="K108" t="str">
        <f>IF(SUM(D108:F108)&gt;SUM(H108:J108),"LETNI","ZIMOWY")</f>
        <v>LETNI</v>
      </c>
    </row>
    <row r="109" spans="1:15" x14ac:dyDescent="0.25">
      <c r="A109" t="s">
        <v>64</v>
      </c>
      <c r="B109" t="s">
        <v>19</v>
      </c>
      <c r="C109">
        <v>19</v>
      </c>
      <c r="D109">
        <v>0</v>
      </c>
      <c r="E109">
        <v>2</v>
      </c>
      <c r="F109">
        <v>2</v>
      </c>
      <c r="G109">
        <v>17</v>
      </c>
      <c r="H109">
        <v>0</v>
      </c>
      <c r="I109">
        <v>0</v>
      </c>
      <c r="J109">
        <v>0</v>
      </c>
      <c r="K109" t="str">
        <f>IF(SUM(D109:F109)&gt;SUM(H109:J109),"LETNI","ZIMOWY")</f>
        <v>LETNI</v>
      </c>
    </row>
    <row r="110" spans="1:15" x14ac:dyDescent="0.25">
      <c r="A110" t="s">
        <v>68</v>
      </c>
      <c r="B110" t="s">
        <v>19</v>
      </c>
      <c r="C110">
        <v>18</v>
      </c>
      <c r="D110">
        <v>28</v>
      </c>
      <c r="E110">
        <v>31</v>
      </c>
      <c r="F110">
        <v>31</v>
      </c>
      <c r="G110">
        <v>16</v>
      </c>
      <c r="H110">
        <v>0</v>
      </c>
      <c r="I110">
        <v>3</v>
      </c>
      <c r="J110">
        <v>1</v>
      </c>
      <c r="K110" t="str">
        <f>IF(SUM(D110:F110)&gt;SUM(H110:J110),"LETNI","ZIMOWY")</f>
        <v>LETNI</v>
      </c>
    </row>
    <row r="111" spans="1:15" x14ac:dyDescent="0.25">
      <c r="A111" t="s">
        <v>83</v>
      </c>
      <c r="B111" t="s">
        <v>19</v>
      </c>
      <c r="C111">
        <v>8</v>
      </c>
      <c r="D111">
        <v>6</v>
      </c>
      <c r="E111">
        <v>5</v>
      </c>
      <c r="F111">
        <v>10</v>
      </c>
      <c r="G111">
        <v>8</v>
      </c>
      <c r="H111">
        <v>0</v>
      </c>
      <c r="I111">
        <v>0</v>
      </c>
      <c r="J111">
        <v>0</v>
      </c>
      <c r="K111" t="str">
        <f>IF(SUM(D111:F111)&gt;SUM(H111:J111),"LETNI","ZIMOWY")</f>
        <v>LETNI</v>
      </c>
    </row>
    <row r="112" spans="1:15" x14ac:dyDescent="0.25">
      <c r="A112" t="s">
        <v>85</v>
      </c>
      <c r="B112" t="s">
        <v>19</v>
      </c>
      <c r="C112">
        <v>10</v>
      </c>
      <c r="D112">
        <v>3</v>
      </c>
      <c r="E112">
        <v>11</v>
      </c>
      <c r="F112">
        <v>5</v>
      </c>
      <c r="G112">
        <v>10</v>
      </c>
      <c r="H112">
        <v>0</v>
      </c>
      <c r="I112">
        <v>4</v>
      </c>
      <c r="J112">
        <v>3</v>
      </c>
      <c r="K112" t="str">
        <f>IF(SUM(D112:F112)&gt;SUM(H112:J112),"LETNI","ZIMOWY")</f>
        <v>LETNI</v>
      </c>
    </row>
    <row r="113" spans="1:11" x14ac:dyDescent="0.25">
      <c r="A113" t="s">
        <v>86</v>
      </c>
      <c r="B113" t="s">
        <v>19</v>
      </c>
      <c r="C113">
        <v>5</v>
      </c>
      <c r="D113">
        <v>0</v>
      </c>
      <c r="E113">
        <v>0</v>
      </c>
      <c r="F113">
        <v>1</v>
      </c>
      <c r="G113">
        <v>5</v>
      </c>
      <c r="H113">
        <v>0</v>
      </c>
      <c r="I113">
        <v>0</v>
      </c>
      <c r="J113">
        <v>0</v>
      </c>
      <c r="K113" t="str">
        <f>IF(SUM(D113:F113)&gt;SUM(H113:J113),"LETNI","ZIMOWY")</f>
        <v>LETNI</v>
      </c>
    </row>
    <row r="114" spans="1:11" x14ac:dyDescent="0.25">
      <c r="A114" t="s">
        <v>91</v>
      </c>
      <c r="B114" t="s">
        <v>19</v>
      </c>
      <c r="C114">
        <v>5</v>
      </c>
      <c r="D114">
        <v>0</v>
      </c>
      <c r="E114">
        <v>2</v>
      </c>
      <c r="F114">
        <v>5</v>
      </c>
      <c r="G114">
        <v>6</v>
      </c>
      <c r="H114">
        <v>0</v>
      </c>
      <c r="I114">
        <v>0</v>
      </c>
      <c r="J114">
        <v>0</v>
      </c>
      <c r="K114" t="str">
        <f>IF(SUM(D114:F114)&gt;SUM(H114:J114),"LETNI","ZIMOWY")</f>
        <v>LETNI</v>
      </c>
    </row>
    <row r="115" spans="1:11" x14ac:dyDescent="0.25">
      <c r="A115" t="s">
        <v>95</v>
      </c>
      <c r="B115" t="s">
        <v>19</v>
      </c>
      <c r="C115">
        <v>15</v>
      </c>
      <c r="D115">
        <v>174</v>
      </c>
      <c r="E115">
        <v>182</v>
      </c>
      <c r="F115">
        <v>217</v>
      </c>
      <c r="G115">
        <v>11</v>
      </c>
      <c r="H115">
        <v>78</v>
      </c>
      <c r="I115">
        <v>78</v>
      </c>
      <c r="J115">
        <v>53</v>
      </c>
      <c r="K115" t="str">
        <f>IF(SUM(D115:F115)&gt;SUM(H115:J115),"LETNI","ZIMOWY")</f>
        <v>LETNI</v>
      </c>
    </row>
    <row r="116" spans="1:11" x14ac:dyDescent="0.25">
      <c r="A116" t="s">
        <v>96</v>
      </c>
      <c r="B116" t="s">
        <v>19</v>
      </c>
      <c r="C116">
        <v>5</v>
      </c>
      <c r="D116">
        <v>56</v>
      </c>
      <c r="E116">
        <v>67</v>
      </c>
      <c r="F116">
        <v>81</v>
      </c>
      <c r="G116">
        <v>7</v>
      </c>
      <c r="H116">
        <v>11</v>
      </c>
      <c r="I116">
        <v>15</v>
      </c>
      <c r="J116">
        <v>13</v>
      </c>
      <c r="K116" t="str">
        <f>IF(SUM(D116:F116)&gt;SUM(H116:J116),"LETNI","ZIMOWY")</f>
        <v>LETNI</v>
      </c>
    </row>
    <row r="117" spans="1:11" x14ac:dyDescent="0.25">
      <c r="A117" t="s">
        <v>97</v>
      </c>
      <c r="B117" t="s">
        <v>19</v>
      </c>
      <c r="C117">
        <v>3</v>
      </c>
      <c r="D117">
        <v>28</v>
      </c>
      <c r="E117">
        <v>54</v>
      </c>
      <c r="F117">
        <v>36</v>
      </c>
      <c r="G117">
        <v>3</v>
      </c>
      <c r="H117">
        <v>8</v>
      </c>
      <c r="I117">
        <v>6</v>
      </c>
      <c r="J117">
        <v>5</v>
      </c>
      <c r="K117" t="str">
        <f>IF(SUM(D117:F117)&gt;SUM(H117:J117),"LETNI","ZIMOWY")</f>
        <v>LETNI</v>
      </c>
    </row>
    <row r="118" spans="1:11" x14ac:dyDescent="0.25">
      <c r="A118" t="s">
        <v>98</v>
      </c>
      <c r="B118" t="s">
        <v>19</v>
      </c>
      <c r="C118">
        <v>5</v>
      </c>
      <c r="D118">
        <v>153</v>
      </c>
      <c r="E118">
        <v>129</v>
      </c>
      <c r="F118">
        <v>127</v>
      </c>
      <c r="G118">
        <v>6</v>
      </c>
      <c r="H118">
        <v>39</v>
      </c>
      <c r="I118">
        <v>36</v>
      </c>
      <c r="J118">
        <v>35</v>
      </c>
      <c r="K118" t="str">
        <f>IF(SUM(D118:F118)&gt;SUM(H118:J118),"LETNI","ZIMOWY")</f>
        <v>LETNI</v>
      </c>
    </row>
    <row r="119" spans="1:11" x14ac:dyDescent="0.25">
      <c r="A119" t="s">
        <v>107</v>
      </c>
      <c r="B119" t="s">
        <v>19</v>
      </c>
      <c r="C119">
        <v>20</v>
      </c>
      <c r="D119">
        <v>64</v>
      </c>
      <c r="E119">
        <v>82</v>
      </c>
      <c r="F119">
        <v>125</v>
      </c>
      <c r="G119">
        <v>22</v>
      </c>
      <c r="H119">
        <v>6</v>
      </c>
      <c r="I119">
        <v>7</v>
      </c>
      <c r="J119">
        <v>7</v>
      </c>
      <c r="K119" t="str">
        <f>IF(SUM(D119:F119)&gt;SUM(H119:J119),"LETNI","ZIMOWY")</f>
        <v>LETNI</v>
      </c>
    </row>
    <row r="120" spans="1:11" x14ac:dyDescent="0.25">
      <c r="A120" t="s">
        <v>109</v>
      </c>
      <c r="B120" t="s">
        <v>19</v>
      </c>
      <c r="C120">
        <v>23</v>
      </c>
      <c r="D120">
        <v>4</v>
      </c>
      <c r="E120">
        <v>8</v>
      </c>
      <c r="F120">
        <v>11</v>
      </c>
      <c r="G120">
        <v>7</v>
      </c>
      <c r="H120">
        <v>0</v>
      </c>
      <c r="I120">
        <v>0</v>
      </c>
      <c r="J120">
        <v>0</v>
      </c>
      <c r="K120" t="str">
        <f>IF(SUM(D120:F120)&gt;SUM(H120:J120),"LETNI","ZIMOWY")</f>
        <v>LETNI</v>
      </c>
    </row>
    <row r="121" spans="1:11" x14ac:dyDescent="0.25">
      <c r="A121" t="s">
        <v>111</v>
      </c>
      <c r="B121" t="s">
        <v>19</v>
      </c>
      <c r="C121">
        <v>5</v>
      </c>
      <c r="D121">
        <v>133</v>
      </c>
      <c r="E121">
        <v>122</v>
      </c>
      <c r="F121">
        <v>142</v>
      </c>
      <c r="G121">
        <v>6</v>
      </c>
      <c r="H121">
        <v>49</v>
      </c>
      <c r="I121">
        <v>40</v>
      </c>
      <c r="J121">
        <v>35</v>
      </c>
      <c r="K121" t="str">
        <f>IF(SUM(D121:F121)&gt;SUM(H121:J121),"LETNI","ZIMOWY")</f>
        <v>LETNI</v>
      </c>
    </row>
    <row r="122" spans="1:11" x14ac:dyDescent="0.25">
      <c r="A122" t="s">
        <v>112</v>
      </c>
      <c r="B122" t="s">
        <v>19</v>
      </c>
      <c r="C122">
        <v>3</v>
      </c>
      <c r="D122">
        <v>1</v>
      </c>
      <c r="E122">
        <v>4</v>
      </c>
      <c r="F122">
        <v>3</v>
      </c>
      <c r="G122">
        <v>0</v>
      </c>
      <c r="H122">
        <v>0</v>
      </c>
      <c r="I122">
        <v>0</v>
      </c>
      <c r="J122">
        <v>0</v>
      </c>
      <c r="K122" t="str">
        <f>IF(SUM(D122:F122)&gt;SUM(H122:J122),"LETNI","ZIMOWY")</f>
        <v>LETNI</v>
      </c>
    </row>
    <row r="123" spans="1:11" x14ac:dyDescent="0.25">
      <c r="A123" t="s">
        <v>113</v>
      </c>
      <c r="B123" t="s">
        <v>19</v>
      </c>
      <c r="C123">
        <v>20</v>
      </c>
      <c r="D123">
        <v>88</v>
      </c>
      <c r="E123">
        <v>94</v>
      </c>
      <c r="F123">
        <v>119</v>
      </c>
      <c r="G123">
        <v>20</v>
      </c>
      <c r="H123">
        <v>0</v>
      </c>
      <c r="I123">
        <v>0</v>
      </c>
      <c r="J123">
        <v>1</v>
      </c>
      <c r="K123" t="str">
        <f>IF(SUM(D123:F123)&gt;SUM(H123:J123),"LETNI","ZIMOWY")</f>
        <v>LETNI</v>
      </c>
    </row>
    <row r="124" spans="1:11" x14ac:dyDescent="0.25">
      <c r="A124" t="s">
        <v>115</v>
      </c>
      <c r="B124" t="s">
        <v>19</v>
      </c>
      <c r="C124">
        <v>3</v>
      </c>
      <c r="D124">
        <v>1</v>
      </c>
      <c r="E124">
        <v>2</v>
      </c>
      <c r="F124">
        <v>4</v>
      </c>
      <c r="G124">
        <v>2</v>
      </c>
      <c r="H124">
        <v>0</v>
      </c>
      <c r="I124">
        <v>0</v>
      </c>
      <c r="J124">
        <v>0</v>
      </c>
      <c r="K124" t="str">
        <f>IF(SUM(D124:F124)&gt;SUM(H124:J124),"LETNI","ZIMOWY")</f>
        <v>LETNI</v>
      </c>
    </row>
    <row r="125" spans="1:11" x14ac:dyDescent="0.25">
      <c r="A125" t="s">
        <v>116</v>
      </c>
      <c r="B125" t="s">
        <v>19</v>
      </c>
      <c r="C125">
        <v>1</v>
      </c>
      <c r="D125">
        <v>0</v>
      </c>
      <c r="E125">
        <v>2</v>
      </c>
      <c r="F125">
        <v>0</v>
      </c>
      <c r="G125">
        <v>1</v>
      </c>
      <c r="H125">
        <v>0</v>
      </c>
      <c r="I125">
        <v>0</v>
      </c>
      <c r="J125">
        <v>0</v>
      </c>
      <c r="K125" t="str">
        <f>IF(SUM(D125:F125)&gt;SUM(H125:J125),"LETNI","ZIMOWY")</f>
        <v>LETNI</v>
      </c>
    </row>
    <row r="126" spans="1:11" x14ac:dyDescent="0.25">
      <c r="A126" t="s">
        <v>118</v>
      </c>
      <c r="B126" t="s">
        <v>19</v>
      </c>
      <c r="C126">
        <v>5</v>
      </c>
      <c r="D126">
        <v>7</v>
      </c>
      <c r="E126">
        <v>9</v>
      </c>
      <c r="F126">
        <v>8</v>
      </c>
      <c r="G126">
        <v>6</v>
      </c>
      <c r="H126">
        <v>2</v>
      </c>
      <c r="I126">
        <v>2</v>
      </c>
      <c r="J126">
        <v>1</v>
      </c>
      <c r="K126" t="str">
        <f>IF(SUM(D126:F126)&gt;SUM(H126:J126),"LETNI","ZIMOWY")</f>
        <v>LETNI</v>
      </c>
    </row>
    <row r="127" spans="1:11" x14ac:dyDescent="0.25">
      <c r="A127" t="s">
        <v>119</v>
      </c>
      <c r="B127" t="s">
        <v>19</v>
      </c>
      <c r="C127">
        <v>6</v>
      </c>
      <c r="D127">
        <v>4</v>
      </c>
      <c r="E127">
        <v>6</v>
      </c>
      <c r="F127">
        <v>9</v>
      </c>
      <c r="G127">
        <v>7</v>
      </c>
      <c r="H127">
        <v>2</v>
      </c>
      <c r="I127">
        <v>4</v>
      </c>
      <c r="J127">
        <v>9</v>
      </c>
      <c r="K127" t="str">
        <f>IF(SUM(D127:F127)&gt;SUM(H127:J127),"LETNI","ZIMOWY")</f>
        <v>LETNI</v>
      </c>
    </row>
    <row r="128" spans="1:11" x14ac:dyDescent="0.25">
      <c r="A128" t="s">
        <v>125</v>
      </c>
      <c r="B128" t="s">
        <v>19</v>
      </c>
      <c r="C128">
        <v>27</v>
      </c>
      <c r="D128">
        <v>47</v>
      </c>
      <c r="E128">
        <v>73</v>
      </c>
      <c r="F128">
        <v>65</v>
      </c>
      <c r="G128">
        <v>22</v>
      </c>
      <c r="H128">
        <v>50</v>
      </c>
      <c r="I128">
        <v>40</v>
      </c>
      <c r="J128">
        <v>48</v>
      </c>
      <c r="K128" t="str">
        <f>IF(SUM(D128:F128)&gt;SUM(H128:J128),"LETNI","ZIMOWY")</f>
        <v>LETNI</v>
      </c>
    </row>
    <row r="129" spans="1:11" x14ac:dyDescent="0.25">
      <c r="A129" t="s">
        <v>126</v>
      </c>
      <c r="B129" t="s">
        <v>19</v>
      </c>
      <c r="C129">
        <v>26</v>
      </c>
      <c r="D129">
        <v>143</v>
      </c>
      <c r="E129">
        <v>164</v>
      </c>
      <c r="F129">
        <v>176</v>
      </c>
      <c r="G129">
        <v>22</v>
      </c>
      <c r="H129">
        <v>50</v>
      </c>
      <c r="I129">
        <v>40</v>
      </c>
      <c r="J129">
        <v>54</v>
      </c>
      <c r="K129" t="str">
        <f>IF(SUM(D129:F129)&gt;SUM(H129:J129),"LETNI","ZIMOWY")</f>
        <v>LETNI</v>
      </c>
    </row>
    <row r="130" spans="1:11" x14ac:dyDescent="0.25">
      <c r="A130" t="s">
        <v>136</v>
      </c>
      <c r="B130" t="s">
        <v>19</v>
      </c>
      <c r="C130">
        <v>5</v>
      </c>
      <c r="D130">
        <v>33</v>
      </c>
      <c r="E130">
        <v>27</v>
      </c>
      <c r="F130">
        <v>55</v>
      </c>
      <c r="G130">
        <v>6</v>
      </c>
      <c r="H130">
        <v>2</v>
      </c>
      <c r="I130">
        <v>1</v>
      </c>
      <c r="J130">
        <v>4</v>
      </c>
      <c r="K130" t="str">
        <f>IF(SUM(D130:F130)&gt;SUM(H130:J130),"LETNI","ZIMOWY")</f>
        <v>LETNI</v>
      </c>
    </row>
    <row r="131" spans="1:11" x14ac:dyDescent="0.25">
      <c r="A131" t="s">
        <v>140</v>
      </c>
      <c r="B131" t="s">
        <v>19</v>
      </c>
      <c r="C131">
        <v>25</v>
      </c>
      <c r="D131">
        <v>167</v>
      </c>
      <c r="E131">
        <v>144</v>
      </c>
      <c r="F131">
        <v>165</v>
      </c>
      <c r="G131">
        <v>22</v>
      </c>
      <c r="H131">
        <v>0</v>
      </c>
      <c r="I131">
        <v>2</v>
      </c>
      <c r="J131">
        <v>4</v>
      </c>
      <c r="K131" t="str">
        <f>IF(SUM(D131:F131)&gt;SUM(H131:J131),"LETNI","ZIMOWY")</f>
        <v>LETNI</v>
      </c>
    </row>
    <row r="132" spans="1:11" x14ac:dyDescent="0.25">
      <c r="A132" t="s">
        <v>141</v>
      </c>
      <c r="B132" t="s">
        <v>19</v>
      </c>
      <c r="C132">
        <v>27</v>
      </c>
      <c r="D132">
        <v>236</v>
      </c>
      <c r="E132">
        <v>272</v>
      </c>
      <c r="F132">
        <v>272</v>
      </c>
      <c r="G132">
        <v>22</v>
      </c>
      <c r="H132">
        <v>10</v>
      </c>
      <c r="I132">
        <v>4</v>
      </c>
      <c r="J132">
        <v>12</v>
      </c>
      <c r="K132" t="str">
        <f>IF(SUM(D132:F132)&gt;SUM(H132:J132),"LETNI","ZIMOWY")</f>
        <v>LETNI</v>
      </c>
    </row>
    <row r="133" spans="1:11" x14ac:dyDescent="0.25">
      <c r="A133" t="s">
        <v>143</v>
      </c>
      <c r="B133" t="s">
        <v>19</v>
      </c>
      <c r="C133">
        <v>26</v>
      </c>
      <c r="D133">
        <v>198</v>
      </c>
      <c r="E133">
        <v>166</v>
      </c>
      <c r="F133">
        <v>185</v>
      </c>
      <c r="G133">
        <v>22</v>
      </c>
      <c r="H133">
        <v>37</v>
      </c>
      <c r="I133">
        <v>34</v>
      </c>
      <c r="J133">
        <v>43</v>
      </c>
      <c r="K133" t="str">
        <f>IF(SUM(D133:F133)&gt;SUM(H133:J133),"LETNI","ZIMOWY")</f>
        <v>LETNI</v>
      </c>
    </row>
    <row r="134" spans="1:11" x14ac:dyDescent="0.25">
      <c r="A134" t="s">
        <v>144</v>
      </c>
      <c r="B134" t="s">
        <v>19</v>
      </c>
      <c r="C134">
        <v>1</v>
      </c>
      <c r="D134">
        <v>45</v>
      </c>
      <c r="E134">
        <v>38</v>
      </c>
      <c r="F134">
        <v>29</v>
      </c>
      <c r="G134">
        <v>1</v>
      </c>
      <c r="H134">
        <v>9</v>
      </c>
      <c r="I134">
        <v>6</v>
      </c>
      <c r="J134">
        <v>8</v>
      </c>
      <c r="K134" t="str">
        <f>IF(SUM(D134:F134)&gt;SUM(H134:J134),"LETNI","ZIMOWY")</f>
        <v>LETNI</v>
      </c>
    </row>
    <row r="135" spans="1:11" x14ac:dyDescent="0.25">
      <c r="A135" t="s">
        <v>150</v>
      </c>
      <c r="B135" t="s">
        <v>19</v>
      </c>
      <c r="C135">
        <v>9</v>
      </c>
      <c r="D135">
        <v>395</v>
      </c>
      <c r="E135">
        <v>319</v>
      </c>
      <c r="F135">
        <v>296</v>
      </c>
      <c r="G135">
        <v>9</v>
      </c>
      <c r="H135">
        <v>78</v>
      </c>
      <c r="I135">
        <v>57</v>
      </c>
      <c r="J135">
        <v>59</v>
      </c>
      <c r="K135" t="str">
        <f>IF(SUM(D135:F135)&gt;SUM(H135:J135),"LETNI","ZIMOWY")</f>
        <v>LETNI</v>
      </c>
    </row>
    <row r="136" spans="1:11" x14ac:dyDescent="0.25">
      <c r="B136">
        <f>SUBTOTAL(3,B2:B135)</f>
        <v>43</v>
      </c>
      <c r="K136" s="5" t="s">
        <v>167</v>
      </c>
    </row>
    <row r="137" spans="1:11" x14ac:dyDescent="0.25">
      <c r="A137" t="s">
        <v>18</v>
      </c>
      <c r="B137" t="s">
        <v>19</v>
      </c>
      <c r="C137">
        <v>26</v>
      </c>
      <c r="D137">
        <v>18</v>
      </c>
      <c r="E137">
        <v>33</v>
      </c>
      <c r="F137">
        <v>35</v>
      </c>
      <c r="G137">
        <v>22</v>
      </c>
      <c r="H137">
        <v>59</v>
      </c>
      <c r="I137">
        <v>78</v>
      </c>
      <c r="J137">
        <v>81</v>
      </c>
      <c r="K137" t="str">
        <f>IF(SUM(D137:F137)&gt;SUM(H137:J137),"LETNI","ZIMOWY")</f>
        <v>ZIMOWY</v>
      </c>
    </row>
    <row r="138" spans="1:11" x14ac:dyDescent="0.25">
      <c r="A138" t="s">
        <v>82</v>
      </c>
      <c r="B138" t="s">
        <v>19</v>
      </c>
      <c r="C138">
        <v>16</v>
      </c>
      <c r="D138">
        <v>0</v>
      </c>
      <c r="E138">
        <v>0</v>
      </c>
      <c r="F138">
        <v>0</v>
      </c>
      <c r="G138">
        <v>18</v>
      </c>
      <c r="H138">
        <v>2</v>
      </c>
      <c r="I138">
        <v>2</v>
      </c>
      <c r="J138">
        <v>5</v>
      </c>
      <c r="K138" t="str">
        <f>IF(SUM(D138:F138)&gt;SUM(H138:J138),"LETNI","ZIMOWY")</f>
        <v>ZIMOWY</v>
      </c>
    </row>
    <row r="139" spans="1:11" x14ac:dyDescent="0.25">
      <c r="A139" t="s">
        <v>84</v>
      </c>
      <c r="B139" t="s">
        <v>19</v>
      </c>
      <c r="C139">
        <v>22</v>
      </c>
      <c r="D139">
        <v>1</v>
      </c>
      <c r="E139">
        <v>1</v>
      </c>
      <c r="F139">
        <v>0</v>
      </c>
      <c r="G139">
        <v>8</v>
      </c>
      <c r="H139">
        <v>0</v>
      </c>
      <c r="I139">
        <v>2</v>
      </c>
      <c r="J139">
        <v>0</v>
      </c>
      <c r="K139" t="str">
        <f>IF(SUM(D139:F139)&gt;SUM(H139:J139),"LETNI","ZIMOWY")</f>
        <v>ZIMOWY</v>
      </c>
    </row>
    <row r="140" spans="1:11" x14ac:dyDescent="0.25">
      <c r="A140" t="s">
        <v>101</v>
      </c>
      <c r="B140" t="s">
        <v>19</v>
      </c>
      <c r="C140">
        <v>24</v>
      </c>
      <c r="D140">
        <v>56</v>
      </c>
      <c r="E140">
        <v>49</v>
      </c>
      <c r="F140">
        <v>43</v>
      </c>
      <c r="G140">
        <v>22</v>
      </c>
      <c r="H140">
        <v>118</v>
      </c>
      <c r="I140">
        <v>111</v>
      </c>
      <c r="J140">
        <v>100</v>
      </c>
      <c r="K140" t="str">
        <f>IF(SUM(D140:F140)&gt;SUM(H140:J140),"LETNI","ZIMOWY")</f>
        <v>ZIMOWY</v>
      </c>
    </row>
    <row r="141" spans="1:11" x14ac:dyDescent="0.25">
      <c r="B141">
        <f>SUBTOTAL(3,B137:B140)</f>
        <v>4</v>
      </c>
      <c r="K141" s="5" t="s">
        <v>168</v>
      </c>
    </row>
    <row r="142" spans="1:11" x14ac:dyDescent="0.25">
      <c r="B142">
        <f>SUBTOTAL(3,B2:B140)</f>
        <v>47</v>
      </c>
      <c r="K142" s="5" t="s">
        <v>169</v>
      </c>
    </row>
  </sheetData>
  <autoFilter ref="A1:K140">
    <filterColumn colId="1">
      <filters>
        <filter val="Europa"/>
      </filters>
    </filterColumn>
    <sortState ref="A2:K139">
      <sortCondition ref="K1:K1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Arkusz1</vt:lpstr>
      <vt:lpstr>odp1</vt:lpstr>
      <vt:lpstr>odp2</vt:lpstr>
      <vt:lpstr>odp3</vt:lpstr>
      <vt:lpstr>odp4</vt:lpstr>
      <vt:lpstr>odp5</vt:lpstr>
      <vt:lpstr>Arkusz1!dane_medale</vt:lpstr>
      <vt:lpstr>'odp2'!dane_medale</vt:lpstr>
      <vt:lpstr>'odp3'!dane_medale</vt:lpstr>
      <vt:lpstr>'odp4'!dane_medale</vt:lpstr>
      <vt:lpstr>'odp5'!dane_medale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2019-01-30T19:25:34Z</dcterms:created>
  <dcterms:modified xsi:type="dcterms:W3CDTF">2019-01-30T20:00:54Z</dcterms:modified>
</cp:coreProperties>
</file>