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 Rybacki\Dysk Google\Karowa\Warsztaty statystyczne\Zajecia 4\"/>
    </mc:Choice>
  </mc:AlternateContent>
  <xr:revisionPtr revIDLastSave="0" documentId="13_ncr:1_{456022B9-132A-4F9E-8683-208D69D0AD6F}" xr6:coauthVersionLast="47" xr6:coauthVersionMax="47" xr10:uidLastSave="{00000000-0000-0000-0000-000000000000}"/>
  <bookViews>
    <workbookView xWindow="-110" yWindow="-110" windowWidth="18130" windowHeight="11020" firstSheet="2" activeTab="3" xr2:uid="{C9F99664-FEB3-456B-B567-137EDCEF0B2A}"/>
  </bookViews>
  <sheets>
    <sheet name="Informacje" sheetId="2" r:id="rId1"/>
    <sheet name="Zadania_Piechota" sheetId="3" r:id="rId2"/>
    <sheet name="Zadania_Formuly" sheetId="1" r:id="rId3"/>
    <sheet name="Zadania_MaleProbki" sheetId="4" r:id="rId4"/>
  </sheets>
  <definedNames>
    <definedName name="_xlnm._FilterDatabase" localSheetId="2" hidden="1">Zadania_Formuly!$A$21:$G$810</definedName>
    <definedName name="_xlchart.v1.0" hidden="1">Zadania_Piechota!$I$22:$I$163</definedName>
    <definedName name="_xlchart.v1.1" hidden="1">Zadania_Formuly!$E$22:$E$810</definedName>
    <definedName name="_xlchart.v1.2" hidden="1">Zadania_Formuly!$E$22:$E$810</definedName>
    <definedName name="_xlchart.v1.3" hidden="1">Zadania_Formuly!$E$22:$E$810</definedName>
    <definedName name="_xlchart.v1.4" hidden="1">Zadania_Formuly!$E$22:$E$810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4" l="1"/>
  <c r="H14" i="4"/>
  <c r="I13" i="4"/>
  <c r="H13" i="4"/>
  <c r="I15" i="4"/>
  <c r="H15" i="4"/>
  <c r="I11" i="4"/>
  <c r="I10" i="4"/>
  <c r="H11" i="4"/>
  <c r="H10" i="4"/>
  <c r="E38" i="4"/>
  <c r="D38" i="4"/>
  <c r="E37" i="4"/>
  <c r="D37" i="4"/>
  <c r="D35" i="4"/>
  <c r="D34" i="4"/>
  <c r="M35" i="1" l="1"/>
  <c r="L35" i="1"/>
  <c r="M34" i="1"/>
  <c r="L34" i="1"/>
  <c r="M33" i="1"/>
  <c r="L33" i="1"/>
  <c r="M32" i="1"/>
  <c r="L32" i="1"/>
  <c r="L31" i="1"/>
  <c r="M31" i="1"/>
  <c r="M29" i="1"/>
  <c r="L29" i="1"/>
  <c r="M28" i="1"/>
  <c r="L28" i="1"/>
  <c r="M27" i="1"/>
  <c r="L27" i="1"/>
  <c r="M26" i="1"/>
  <c r="L26" i="1"/>
  <c r="M25" i="1"/>
  <c r="L25" i="1"/>
  <c r="AR27" i="3"/>
  <c r="AR24" i="3"/>
  <c r="AR22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E23" i="4" l="1"/>
  <c r="E11" i="4"/>
  <c r="E12" i="4"/>
  <c r="E13" i="4"/>
  <c r="E14" i="4"/>
  <c r="E15" i="4"/>
  <c r="E16" i="4"/>
  <c r="E17" i="4"/>
  <c r="E18" i="4"/>
  <c r="E19" i="4"/>
  <c r="E20" i="4"/>
  <c r="E21" i="4"/>
  <c r="E22" i="4"/>
  <c r="E24" i="4"/>
  <c r="E25" i="4"/>
  <c r="E26" i="4"/>
  <c r="E27" i="4"/>
  <c r="E28" i="4"/>
  <c r="E29" i="4"/>
  <c r="E30" i="4"/>
  <c r="E31" i="4"/>
  <c r="E32" i="4"/>
  <c r="E10" i="4"/>
  <c r="E34" i="4" l="1"/>
  <c r="E35" i="4"/>
  <c r="AK163" i="3"/>
  <c r="AK162" i="3"/>
  <c r="AK161" i="3"/>
  <c r="AK160" i="3"/>
  <c r="AK159" i="3"/>
  <c r="AK158" i="3"/>
  <c r="AK157" i="3"/>
  <c r="AK156" i="3"/>
  <c r="AK155" i="3"/>
  <c r="AK154" i="3"/>
  <c r="AK153" i="3"/>
  <c r="AK152" i="3"/>
  <c r="AK151" i="3"/>
  <c r="AK150" i="3"/>
  <c r="AK149" i="3"/>
  <c r="AK148" i="3"/>
  <c r="AK147" i="3"/>
  <c r="AK146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AD26" i="3" l="1"/>
  <c r="AD22" i="3"/>
  <c r="X58" i="3" s="1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22" i="3"/>
  <c r="X146" i="3" l="1"/>
  <c r="X144" i="3"/>
  <c r="X44" i="3"/>
  <c r="X29" i="3"/>
  <c r="X155" i="3"/>
  <c r="X91" i="3"/>
  <c r="X130" i="3"/>
  <c r="X121" i="3"/>
  <c r="X57" i="3"/>
  <c r="X136" i="3"/>
  <c r="X72" i="3"/>
  <c r="X110" i="3"/>
  <c r="X60" i="3"/>
  <c r="X135" i="3"/>
  <c r="X71" i="3"/>
  <c r="X118" i="3"/>
  <c r="X27" i="3"/>
  <c r="X54" i="3"/>
  <c r="X35" i="3"/>
  <c r="X149" i="3"/>
  <c r="X85" i="3"/>
  <c r="X140" i="3"/>
  <c r="X163" i="3"/>
  <c r="X129" i="3"/>
  <c r="X80" i="3"/>
  <c r="X84" i="3"/>
  <c r="X79" i="3"/>
  <c r="X78" i="3"/>
  <c r="X93" i="3"/>
  <c r="X147" i="3"/>
  <c r="X83" i="3"/>
  <c r="X82" i="3"/>
  <c r="X113" i="3"/>
  <c r="X49" i="3"/>
  <c r="X128" i="3"/>
  <c r="X64" i="3"/>
  <c r="X94" i="3"/>
  <c r="X28" i="3"/>
  <c r="X127" i="3"/>
  <c r="X63" i="3"/>
  <c r="X102" i="3"/>
  <c r="X122" i="3"/>
  <c r="X38" i="3"/>
  <c r="X138" i="3"/>
  <c r="X141" i="3"/>
  <c r="X77" i="3"/>
  <c r="X100" i="3"/>
  <c r="X99" i="3"/>
  <c r="X65" i="3"/>
  <c r="X142" i="3"/>
  <c r="X143" i="3"/>
  <c r="X150" i="3"/>
  <c r="X36" i="3"/>
  <c r="X157" i="3"/>
  <c r="X139" i="3"/>
  <c r="X75" i="3"/>
  <c r="X34" i="3"/>
  <c r="X105" i="3"/>
  <c r="X41" i="3"/>
  <c r="X120" i="3"/>
  <c r="X56" i="3"/>
  <c r="X62" i="3"/>
  <c r="X162" i="3"/>
  <c r="X119" i="3"/>
  <c r="X55" i="3"/>
  <c r="X70" i="3"/>
  <c r="X42" i="3"/>
  <c r="X22" i="3"/>
  <c r="X114" i="3"/>
  <c r="X133" i="3"/>
  <c r="X69" i="3"/>
  <c r="X68" i="3"/>
  <c r="X90" i="3"/>
  <c r="X125" i="3"/>
  <c r="X61" i="3"/>
  <c r="X52" i="3"/>
  <c r="T30" i="3"/>
  <c r="T24" i="3"/>
  <c r="T28" i="3"/>
  <c r="P22" i="3"/>
  <c r="J46" i="3" s="1"/>
  <c r="T26" i="3"/>
  <c r="X131" i="3"/>
  <c r="X67" i="3"/>
  <c r="X158" i="3"/>
  <c r="J41" i="3"/>
  <c r="X123" i="3"/>
  <c r="X59" i="3"/>
  <c r="X153" i="3"/>
  <c r="X89" i="3"/>
  <c r="X25" i="3"/>
  <c r="X104" i="3"/>
  <c r="X40" i="3"/>
  <c r="X156" i="3"/>
  <c r="X74" i="3"/>
  <c r="X103" i="3"/>
  <c r="X39" i="3"/>
  <c r="X148" i="3"/>
  <c r="X134" i="3"/>
  <c r="X66" i="3"/>
  <c r="X117" i="3"/>
  <c r="X53" i="3"/>
  <c r="X154" i="3"/>
  <c r="X161" i="3"/>
  <c r="X33" i="3"/>
  <c r="X46" i="3"/>
  <c r="X111" i="3"/>
  <c r="X47" i="3"/>
  <c r="X115" i="3"/>
  <c r="X51" i="3"/>
  <c r="X145" i="3"/>
  <c r="X81" i="3"/>
  <c r="X160" i="3"/>
  <c r="X96" i="3"/>
  <c r="X32" i="3"/>
  <c r="X132" i="3"/>
  <c r="X159" i="3"/>
  <c r="X95" i="3"/>
  <c r="X31" i="3"/>
  <c r="X116" i="3"/>
  <c r="X126" i="3"/>
  <c r="X124" i="3"/>
  <c r="X50" i="3"/>
  <c r="X109" i="3"/>
  <c r="X45" i="3"/>
  <c r="X106" i="3"/>
  <c r="X97" i="3"/>
  <c r="X112" i="3"/>
  <c r="X48" i="3"/>
  <c r="X98" i="3"/>
  <c r="X30" i="3"/>
  <c r="J47" i="3"/>
  <c r="X107" i="3"/>
  <c r="X43" i="3"/>
  <c r="X137" i="3"/>
  <c r="X73" i="3"/>
  <c r="X152" i="3"/>
  <c r="X88" i="3"/>
  <c r="X24" i="3"/>
  <c r="X108" i="3"/>
  <c r="X151" i="3"/>
  <c r="X87" i="3"/>
  <c r="X23" i="3"/>
  <c r="X76" i="3"/>
  <c r="X86" i="3"/>
  <c r="X92" i="3"/>
  <c r="X26" i="3"/>
  <c r="X101" i="3"/>
  <c r="X37" i="3"/>
  <c r="J36" i="3" l="1"/>
  <c r="J53" i="3"/>
  <c r="J27" i="3"/>
  <c r="J44" i="3"/>
  <c r="J35" i="3"/>
  <c r="J52" i="3"/>
  <c r="J22" i="3"/>
  <c r="J58" i="3"/>
  <c r="J149" i="3"/>
  <c r="J113" i="3"/>
  <c r="J81" i="3"/>
  <c r="J163" i="3"/>
  <c r="J119" i="3"/>
  <c r="J87" i="3"/>
  <c r="J61" i="3"/>
  <c r="J88" i="3"/>
  <c r="J72" i="3"/>
  <c r="J141" i="3"/>
  <c r="J145" i="3"/>
  <c r="J109" i="3"/>
  <c r="J77" i="3"/>
  <c r="J151" i="3"/>
  <c r="J115" i="3"/>
  <c r="J83" i="3"/>
  <c r="J59" i="3"/>
  <c r="J102" i="3"/>
  <c r="J86" i="3"/>
  <c r="J70" i="3"/>
  <c r="J121" i="3"/>
  <c r="J162" i="3"/>
  <c r="J146" i="3"/>
  <c r="J130" i="3"/>
  <c r="J114" i="3"/>
  <c r="J101" i="3"/>
  <c r="J65" i="3"/>
  <c r="J143" i="3"/>
  <c r="J98" i="3"/>
  <c r="J66" i="3"/>
  <c r="J126" i="3"/>
  <c r="J62" i="3"/>
  <c r="J132" i="3"/>
  <c r="J139" i="3"/>
  <c r="J105" i="3"/>
  <c r="J73" i="3"/>
  <c r="J147" i="3"/>
  <c r="J111" i="3"/>
  <c r="J79" i="3"/>
  <c r="J100" i="3"/>
  <c r="J84" i="3"/>
  <c r="J68" i="3"/>
  <c r="J160" i="3"/>
  <c r="J144" i="3"/>
  <c r="J128" i="3"/>
  <c r="J112" i="3"/>
  <c r="J135" i="3"/>
  <c r="J107" i="3"/>
  <c r="J75" i="3"/>
  <c r="J82" i="3"/>
  <c r="J158" i="3"/>
  <c r="J110" i="3"/>
  <c r="J78" i="3"/>
  <c r="J138" i="3"/>
  <c r="J118" i="3"/>
  <c r="J116" i="3"/>
  <c r="J142" i="3"/>
  <c r="J122" i="3"/>
  <c r="J150" i="3"/>
  <c r="J148" i="3"/>
  <c r="J161" i="3"/>
  <c r="J131" i="3"/>
  <c r="J97" i="3"/>
  <c r="J137" i="3"/>
  <c r="J103" i="3"/>
  <c r="J71" i="3"/>
  <c r="J96" i="3"/>
  <c r="J80" i="3"/>
  <c r="J64" i="3"/>
  <c r="J156" i="3"/>
  <c r="J140" i="3"/>
  <c r="J124" i="3"/>
  <c r="J108" i="3"/>
  <c r="J127" i="3"/>
  <c r="J93" i="3"/>
  <c r="J133" i="3"/>
  <c r="J99" i="3"/>
  <c r="J69" i="3"/>
  <c r="J94" i="3"/>
  <c r="J154" i="3"/>
  <c r="J106" i="3"/>
  <c r="J134" i="3"/>
  <c r="J159" i="3"/>
  <c r="J157" i="3"/>
  <c r="J123" i="3"/>
  <c r="J89" i="3"/>
  <c r="J129" i="3"/>
  <c r="J95" i="3"/>
  <c r="J67" i="3"/>
  <c r="J92" i="3"/>
  <c r="J76" i="3"/>
  <c r="J60" i="3"/>
  <c r="J152" i="3"/>
  <c r="J136" i="3"/>
  <c r="J120" i="3"/>
  <c r="J104" i="3"/>
  <c r="J153" i="3"/>
  <c r="J117" i="3"/>
  <c r="J85" i="3"/>
  <c r="J125" i="3"/>
  <c r="J91" i="3"/>
  <c r="J63" i="3"/>
  <c r="J90" i="3"/>
  <c r="J74" i="3"/>
  <c r="J155" i="3"/>
  <c r="J57" i="3"/>
  <c r="J40" i="3"/>
  <c r="J23" i="3"/>
  <c r="J48" i="3"/>
  <c r="J31" i="3"/>
  <c r="J56" i="3"/>
  <c r="J25" i="3"/>
  <c r="J26" i="3"/>
  <c r="J51" i="3"/>
  <c r="J38" i="3"/>
  <c r="J37" i="3"/>
  <c r="J54" i="3"/>
  <c r="J55" i="3"/>
  <c r="J49" i="3"/>
  <c r="J28" i="3"/>
  <c r="J45" i="3"/>
  <c r="J24" i="3"/>
  <c r="J32" i="3"/>
  <c r="J50" i="3"/>
  <c r="AD24" i="3"/>
  <c r="J43" i="3"/>
  <c r="J39" i="3"/>
  <c r="J42" i="3"/>
  <c r="J33" i="3"/>
  <c r="J34" i="3"/>
  <c r="J29" i="3"/>
  <c r="J30" i="3"/>
  <c r="P24" i="3" l="1"/>
  <c r="P28" i="3" s="1"/>
  <c r="P26" i="3"/>
  <c r="P30" i="3" s="1"/>
</calcChain>
</file>

<file path=xl/sharedStrings.xml><?xml version="1.0" encoding="utf-8"?>
<sst xmlns="http://schemas.openxmlformats.org/spreadsheetml/2006/main" count="2784" uniqueCount="1863">
  <si>
    <t>title</t>
  </si>
  <si>
    <t>date_published</t>
  </si>
  <si>
    <t>genre</t>
  </si>
  <si>
    <t>duration</t>
  </si>
  <si>
    <t>Road to Red</t>
  </si>
  <si>
    <t>Action, Adventure, Horror</t>
  </si>
  <si>
    <t>Fantasy Island</t>
  </si>
  <si>
    <t>Action, Adventure, Fantasy</t>
  </si>
  <si>
    <t>The Rental</t>
  </si>
  <si>
    <t>Horror, Thriller</t>
  </si>
  <si>
    <t>Seeru</t>
  </si>
  <si>
    <t>Action, Drama</t>
  </si>
  <si>
    <t>Love Aaj Kal</t>
  </si>
  <si>
    <t>Drama, Romance</t>
  </si>
  <si>
    <t>Zero Distance</t>
  </si>
  <si>
    <t>Thriller</t>
  </si>
  <si>
    <t>Il giorno sbagliato</t>
  </si>
  <si>
    <t>Action, Thriller</t>
  </si>
  <si>
    <t>Guilty</t>
  </si>
  <si>
    <t>Drama, Thriller</t>
  </si>
  <si>
    <t>Made in Abyss: Fukaki TamashÃ® no Reimei</t>
  </si>
  <si>
    <t>Animation, Adventure, Fantasy</t>
  </si>
  <si>
    <t>Breaking Surface</t>
  </si>
  <si>
    <t>Action, Drama, Thriller</t>
  </si>
  <si>
    <t>La terra e il sangue</t>
  </si>
  <si>
    <t>The Party Planner</t>
  </si>
  <si>
    <t>Kokon</t>
  </si>
  <si>
    <t>Schwesterlein</t>
  </si>
  <si>
    <t>Drama</t>
  </si>
  <si>
    <t>Tribal Get Out Alive</t>
  </si>
  <si>
    <t>Action, Horror, Thriller</t>
  </si>
  <si>
    <t>Scare Me</t>
  </si>
  <si>
    <t>Horror</t>
  </si>
  <si>
    <t>Zenek</t>
  </si>
  <si>
    <t>Biography, Music</t>
  </si>
  <si>
    <t>Le sel des larmes</t>
  </si>
  <si>
    <t>The Maid</t>
  </si>
  <si>
    <t>Drama, Fantasy, Horror</t>
  </si>
  <si>
    <t>The Quarry</t>
  </si>
  <si>
    <t>Crime, Mystery, Thriller</t>
  </si>
  <si>
    <t>Fjols til Fjells</t>
  </si>
  <si>
    <t>Comedy</t>
  </si>
  <si>
    <t>Gli infedeli</t>
  </si>
  <si>
    <t>Dangerous Lies</t>
  </si>
  <si>
    <t>Drama, Mystery, Thriller</t>
  </si>
  <si>
    <t>Forensic</t>
  </si>
  <si>
    <t>Don't Let Them In</t>
  </si>
  <si>
    <t>Malmkrog</t>
  </si>
  <si>
    <t>Drama, History</t>
  </si>
  <si>
    <t>Paapam Cheyyathavar Kalleriyatte</t>
  </si>
  <si>
    <t>Ghost Stories</t>
  </si>
  <si>
    <t>Class of '83</t>
  </si>
  <si>
    <t>Action, Crime, Drama</t>
  </si>
  <si>
    <t>Mrs. Serial Killer</t>
  </si>
  <si>
    <t>Crime, Drama, Thriller</t>
  </si>
  <si>
    <t>Yeh Ballet</t>
  </si>
  <si>
    <t>Ghost</t>
  </si>
  <si>
    <t>10 jours sans maman</t>
  </si>
  <si>
    <t>Enkel fÃ¼r AnfÃ¤nger</t>
  </si>
  <si>
    <t>Light from the Tower</t>
  </si>
  <si>
    <t>Comedy, Drama, Mystery</t>
  </si>
  <si>
    <t>A Stormy Night</t>
  </si>
  <si>
    <t>Minyan</t>
  </si>
  <si>
    <t>The Father</t>
  </si>
  <si>
    <t>Agent Jade Black</t>
  </si>
  <si>
    <t>Action</t>
  </si>
  <si>
    <t>Work It</t>
  </si>
  <si>
    <t>Comedy, Music</t>
  </si>
  <si>
    <t>A Killer Next Door</t>
  </si>
  <si>
    <t>Walter</t>
  </si>
  <si>
    <t>Action, Crime, Thriller</t>
  </si>
  <si>
    <t>Survive the Night</t>
  </si>
  <si>
    <t>La lotta per la sopravvivenza</t>
  </si>
  <si>
    <t>Force of Nature</t>
  </si>
  <si>
    <t>Shubh Mangal Zyada Saavdhan</t>
  </si>
  <si>
    <t>Comedy, Romance</t>
  </si>
  <si>
    <t>Becky</t>
  </si>
  <si>
    <t>Action, Drama, Horror</t>
  </si>
  <si>
    <t>Pesti balhÃ©</t>
  </si>
  <si>
    <t>Action, Comedy</t>
  </si>
  <si>
    <t>Ricos de Amor</t>
  </si>
  <si>
    <t>Alone</t>
  </si>
  <si>
    <t>Gulabo Sitabo</t>
  </si>
  <si>
    <t>Comedy, Drama</t>
  </si>
  <si>
    <t>Mujeres Arriba</t>
  </si>
  <si>
    <t>Gunjan Saxena: The Kargil Girl</t>
  </si>
  <si>
    <t>Action, Biography, Drama</t>
  </si>
  <si>
    <t>Nightlife</t>
  </si>
  <si>
    <t>The Dinner Party</t>
  </si>
  <si>
    <t>Terrible jungle</t>
  </si>
  <si>
    <t>Adventure, Comedy</t>
  </si>
  <si>
    <t>The Windermere Children</t>
  </si>
  <si>
    <t>Drama, War</t>
  </si>
  <si>
    <t>Onze Jongens in Miami</t>
  </si>
  <si>
    <t>Vores mand i Amerika</t>
  </si>
  <si>
    <t>Biography, Drama</t>
  </si>
  <si>
    <t>Long Lost Sister</t>
  </si>
  <si>
    <t>Ar Condicionado</t>
  </si>
  <si>
    <t>Tolo Tolo</t>
  </si>
  <si>
    <t>Comedy, Family</t>
  </si>
  <si>
    <t>AB Aani CD</t>
  </si>
  <si>
    <t>Carrion</t>
  </si>
  <si>
    <t>Ask TesadÃ¼fleri Sever 2</t>
  </si>
  <si>
    <t>Romance</t>
  </si>
  <si>
    <t>The Unborn</t>
  </si>
  <si>
    <t>Kaiji: Fainaru gÃªmu</t>
  </si>
  <si>
    <t>Adventure</t>
  </si>
  <si>
    <t>Tout simplement noir</t>
  </si>
  <si>
    <t>Dead Voices</t>
  </si>
  <si>
    <t>Horror, Mystery, Thriller</t>
  </si>
  <si>
    <t>Biz BÃ¶yleyiz</t>
  </si>
  <si>
    <t>Comedy, Drama, Romance</t>
  </si>
  <si>
    <t>La bonne Ã©pouse</t>
  </si>
  <si>
    <t>Se mieletÃ¶n remppa</t>
  </si>
  <si>
    <t>Nine Days</t>
  </si>
  <si>
    <t>Drama, Fantasy</t>
  </si>
  <si>
    <t>The 24th</t>
  </si>
  <si>
    <t>Proiettile vagante</t>
  </si>
  <si>
    <t>Ã‰tÃ© 85</t>
  </si>
  <si>
    <t>The Au Pair</t>
  </si>
  <si>
    <t>Bhoot: Part One - The Haunted Ship</t>
  </si>
  <si>
    <t>Karakomik Filmler: Emanet</t>
  </si>
  <si>
    <t>Un figlio di nome Erasmus</t>
  </si>
  <si>
    <t>The Trip to Greece</t>
  </si>
  <si>
    <t>Odio l'estate</t>
  </si>
  <si>
    <t>Double World</t>
  </si>
  <si>
    <t>Revenge Ride</t>
  </si>
  <si>
    <t>Crime, Drama, Horror</t>
  </si>
  <si>
    <t>Lootcase</t>
  </si>
  <si>
    <t>Comedy, Crime</t>
  </si>
  <si>
    <t>Steel Rain 2</t>
  </si>
  <si>
    <t>L'uomo invisibile</t>
  </si>
  <si>
    <t>Horror, Mystery, Sci-Fi</t>
  </si>
  <si>
    <t>A Daughter's Ordeal</t>
  </si>
  <si>
    <t>Copper Bill</t>
  </si>
  <si>
    <t>Sognando il ring</t>
  </si>
  <si>
    <t>Action, Comedy, Family</t>
  </si>
  <si>
    <t>Baba Parasi</t>
  </si>
  <si>
    <t>Dreamkatcher</t>
  </si>
  <si>
    <t>Berlin, Berlin</t>
  </si>
  <si>
    <t>Sweet Sunshine</t>
  </si>
  <si>
    <t>Don't Speak</t>
  </si>
  <si>
    <t>Horror, Sci-Fi, Thriller</t>
  </si>
  <si>
    <t>Psy 3: W imie zasad</t>
  </si>
  <si>
    <t>Mafia</t>
  </si>
  <si>
    <t>Seurapeli</t>
  </si>
  <si>
    <t>#Saraitda</t>
  </si>
  <si>
    <t>Effacer l'historique</t>
  </si>
  <si>
    <t>Minari</t>
  </si>
  <si>
    <t>Crazy Awesome Teachers</t>
  </si>
  <si>
    <t>Shylock</t>
  </si>
  <si>
    <t>A DivisÃ£o</t>
  </si>
  <si>
    <t>Gekijo</t>
  </si>
  <si>
    <t>Ducobu 3</t>
  </si>
  <si>
    <t>Abominable</t>
  </si>
  <si>
    <t>Palasa 1978</t>
  </si>
  <si>
    <t>Anveshanam</t>
  </si>
  <si>
    <t>Ponmagal Vandhal</t>
  </si>
  <si>
    <t>Dhamaka</t>
  </si>
  <si>
    <t>The Source of Shadows</t>
  </si>
  <si>
    <t>DNA Killer</t>
  </si>
  <si>
    <t>Rundfunk: Jachterwachter</t>
  </si>
  <si>
    <t>Die Hochzeit</t>
  </si>
  <si>
    <t>Feel the Beat</t>
  </si>
  <si>
    <t>Comedy, Drama, Family</t>
  </si>
  <si>
    <t>Anjaam Pathiraa</t>
  </si>
  <si>
    <t>Nessuno sa che io sono qui</t>
  </si>
  <si>
    <t>Drama, Music</t>
  </si>
  <si>
    <t>Modo AviÃ£o</t>
  </si>
  <si>
    <t>Nashi Kotyky</t>
  </si>
  <si>
    <t>Abigail Haunting</t>
  </si>
  <si>
    <t>Papi Sitter</t>
  </si>
  <si>
    <t>Pattas</t>
  </si>
  <si>
    <t>Sarileru Neekevvaru</t>
  </si>
  <si>
    <t>Action, Comedy, Drama</t>
  </si>
  <si>
    <t>Nanti Kita Cerita Tentang Hari Ini</t>
  </si>
  <si>
    <t>Drama, Family</t>
  </si>
  <si>
    <t>Sebelum Iblis Menjemput: Ayat Dua</t>
  </si>
  <si>
    <t>Dwitiyo Purush</t>
  </si>
  <si>
    <t>Love Aaj Kal Porshu</t>
  </si>
  <si>
    <t>Pressure Cooker</t>
  </si>
  <si>
    <t>Agir Romantik</t>
  </si>
  <si>
    <t>7 ore per farti innamorare</t>
  </si>
  <si>
    <t>18 regali</t>
  </si>
  <si>
    <t>Cupid</t>
  </si>
  <si>
    <t>(NE) Idealnyy muzhchina</t>
  </si>
  <si>
    <t>Comedy, Romance, Sci-Fi</t>
  </si>
  <si>
    <t>Mayday</t>
  </si>
  <si>
    <t>The Candy Witch</t>
  </si>
  <si>
    <t>Cabal</t>
  </si>
  <si>
    <t>Bill &amp; Ted Face the Music</t>
  </si>
  <si>
    <t>Adventure, Comedy, Music</t>
  </si>
  <si>
    <t>Happy Hardy and Heer</t>
  </si>
  <si>
    <t>The Warrant</t>
  </si>
  <si>
    <t>Western</t>
  </si>
  <si>
    <t>De Gaulle</t>
  </si>
  <si>
    <t>Biography, Drama, History</t>
  </si>
  <si>
    <t>365 giorni</t>
  </si>
  <si>
    <t>I Used to Go Here</t>
  </si>
  <si>
    <t>L'ultimo colpo di mamma</t>
  </si>
  <si>
    <t>Action, Adventure, Comedy</t>
  </si>
  <si>
    <t>Marafon zhelaniy</t>
  </si>
  <si>
    <t>Romance Doll</t>
  </si>
  <si>
    <t>Crimini in famiglia</t>
  </si>
  <si>
    <t>Ik Sandhu Hunda Si</t>
  </si>
  <si>
    <t>Lyod 2</t>
  </si>
  <si>
    <t>Drama, Romance, Sport</t>
  </si>
  <si>
    <t>Klovn the Final</t>
  </si>
  <si>
    <t>Shikara</t>
  </si>
  <si>
    <t>The Debt Collector 2</t>
  </si>
  <si>
    <t>Ultras</t>
  </si>
  <si>
    <t>Figli</t>
  </si>
  <si>
    <t>Sotto il sole di Riccione</t>
  </si>
  <si>
    <t>The Escape from Auschwitz</t>
  </si>
  <si>
    <t>El robo del siglo</t>
  </si>
  <si>
    <t>D.N.A.: Decisamente non adatti</t>
  </si>
  <si>
    <t>MalasaÃ±a 32</t>
  </si>
  <si>
    <t>Our Scripted Life</t>
  </si>
  <si>
    <t>Thappad</t>
  </si>
  <si>
    <t>Shakuntala Devi</t>
  </si>
  <si>
    <t>Lucky</t>
  </si>
  <si>
    <t>Dagaalty</t>
  </si>
  <si>
    <t>Sufiyum Sujatayum</t>
  </si>
  <si>
    <t>Drama, Musical, Romance</t>
  </si>
  <si>
    <t>World Famous Lover</t>
  </si>
  <si>
    <t>Miami Bici</t>
  </si>
  <si>
    <t>Lies For Rent</t>
  </si>
  <si>
    <t>The Binge</t>
  </si>
  <si>
    <t>Entha Manchivaadavuraa</t>
  </si>
  <si>
    <t>Seriously Single</t>
  </si>
  <si>
    <t>Jesus</t>
  </si>
  <si>
    <t>Filles de joie</t>
  </si>
  <si>
    <t>Savaari</t>
  </si>
  <si>
    <t>Johaar</t>
  </si>
  <si>
    <t>Hacked</t>
  </si>
  <si>
    <t>Malibu Rescue - Una nuova onda</t>
  </si>
  <si>
    <t>Oka Chinna Viramam</t>
  </si>
  <si>
    <t>A Day &amp; A Night</t>
  </si>
  <si>
    <t>Rev</t>
  </si>
  <si>
    <t>Relazione pericolosa</t>
  </si>
  <si>
    <t>Maniyarayile Ashokan</t>
  </si>
  <si>
    <t>The Will</t>
  </si>
  <si>
    <t>The Alpha Test</t>
  </si>
  <si>
    <t>Sci-Fi</t>
  </si>
  <si>
    <t>Choke</t>
  </si>
  <si>
    <t>Heartbeat</t>
  </si>
  <si>
    <t>Milea: Suara dari Dilan</t>
  </si>
  <si>
    <t>TerÃ¤sleidit</t>
  </si>
  <si>
    <t>Drama, Comedy</t>
  </si>
  <si>
    <t>Naan Sirithaal</t>
  </si>
  <si>
    <t>Oh My Kadavule</t>
  </si>
  <si>
    <t>Goblin Slayer: Goblin's Crown</t>
  </si>
  <si>
    <t>Animation, Action, Adventure</t>
  </si>
  <si>
    <t>Valayam</t>
  </si>
  <si>
    <t>Mystery</t>
  </si>
  <si>
    <t>The Moving on Phase</t>
  </si>
  <si>
    <t>Jiong ma</t>
  </si>
  <si>
    <t>Adventure, Comedy, Drama</t>
  </si>
  <si>
    <t>Sufna</t>
  </si>
  <si>
    <t>Paydirt</t>
  </si>
  <si>
    <t>Crime, Thriller</t>
  </si>
  <si>
    <t>Baghdad Thief</t>
  </si>
  <si>
    <t>Suriname</t>
  </si>
  <si>
    <t>Crime</t>
  </si>
  <si>
    <t>Bheeshma</t>
  </si>
  <si>
    <t>Action, Comedy, Romance</t>
  </si>
  <si>
    <t>The Haunting of Alcatraz</t>
  </si>
  <si>
    <t>Lejos de Casa pelicula Venezolana</t>
  </si>
  <si>
    <t>Lockup</t>
  </si>
  <si>
    <t>Koncentrisi se, baba</t>
  </si>
  <si>
    <t>Kappela</t>
  </si>
  <si>
    <t>Doordarshan</t>
  </si>
  <si>
    <t>Dia</t>
  </si>
  <si>
    <t>Scumbag</t>
  </si>
  <si>
    <t>W lesie dzis nie zasnie nikt</t>
  </si>
  <si>
    <t>The Bridge Curse</t>
  </si>
  <si>
    <t>Zengo</t>
  </si>
  <si>
    <t>Maarjaara Oru Kalluvacha Nuna</t>
  </si>
  <si>
    <t>Rocket Hunter</t>
  </si>
  <si>
    <t>Action, Drama, War</t>
  </si>
  <si>
    <t>Gabriel's Inferno</t>
  </si>
  <si>
    <t>Dhurala</t>
  </si>
  <si>
    <t>Vaanam Kottattum</t>
  </si>
  <si>
    <t>Bad Boy</t>
  </si>
  <si>
    <t>Ayyappanum Koshiyum</t>
  </si>
  <si>
    <t>Penguin</t>
  </si>
  <si>
    <t>Body of Night</t>
  </si>
  <si>
    <t>Acrylic</t>
  </si>
  <si>
    <t>Anukunnadi Okkati Ayyindhi Okati</t>
  </si>
  <si>
    <t>Comedy, Crime, Drama</t>
  </si>
  <si>
    <t>Halvai 5-0</t>
  </si>
  <si>
    <t>Comedy, Mystery</t>
  </si>
  <si>
    <t>Namsanui bujangdeul</t>
  </si>
  <si>
    <t>Drama, History, Thriller</t>
  </si>
  <si>
    <t>Horse Girl</t>
  </si>
  <si>
    <t>La veritÃ  di Grace</t>
  </si>
  <si>
    <t>Miss Juneteenth</t>
  </si>
  <si>
    <t>Spree</t>
  </si>
  <si>
    <t>Comedy, Thriller</t>
  </si>
  <si>
    <t>Viddana</t>
  </si>
  <si>
    <t>Drama, Fantasy, History</t>
  </si>
  <si>
    <t>Karakomik Filmler: Deli</t>
  </si>
  <si>
    <t>El PrÃ³fugo</t>
  </si>
  <si>
    <t>Aswathama</t>
  </si>
  <si>
    <t>Psycho-Pass 3: First Inspector</t>
  </si>
  <si>
    <t>Animation, Sci-Fi</t>
  </si>
  <si>
    <t>Kartoffelsalat 3 - Das Musical</t>
  </si>
  <si>
    <t>Musical</t>
  </si>
  <si>
    <t>Luv Ni Love Storys</t>
  </si>
  <si>
    <t>Choricha Mamla</t>
  </si>
  <si>
    <t>Gentleman</t>
  </si>
  <si>
    <t>Action, Drama, Mystery</t>
  </si>
  <si>
    <t>Hit</t>
  </si>
  <si>
    <t>Pilsata pi upis</t>
  </si>
  <si>
    <t>Sifir Bir</t>
  </si>
  <si>
    <t>Malgudi Days</t>
  </si>
  <si>
    <t>Asur</t>
  </si>
  <si>
    <t>Sraboner Dhara</t>
  </si>
  <si>
    <t>Tobulas Pasimatymas</t>
  </si>
  <si>
    <t>Uma Maheswara Ugra Roopasya</t>
  </si>
  <si>
    <t>Padre no hay mÃ¡s que uno 2: La llegada de la suegra</t>
  </si>
  <si>
    <t>3rd Class</t>
  </si>
  <si>
    <t>Bayi Toplantisi</t>
  </si>
  <si>
    <t>Laz Kit</t>
  </si>
  <si>
    <t>God Father</t>
  </si>
  <si>
    <t>Varane Avashyamund</t>
  </si>
  <si>
    <t>Masallardan Geriye Kalan</t>
  </si>
  <si>
    <t>Gauthamante Radham</t>
  </si>
  <si>
    <t>The Grand Grandmaster</t>
  </si>
  <si>
    <t>I Love Tropoja</t>
  </si>
  <si>
    <t>Kaaal</t>
  </si>
  <si>
    <t>Eltilerin Savasi</t>
  </si>
  <si>
    <t>Camp Blood 8: Revelations</t>
  </si>
  <si>
    <t>Kalashnikov</t>
  </si>
  <si>
    <t>Biography</t>
  </si>
  <si>
    <t>El cazador</t>
  </si>
  <si>
    <t>Me contro Te Il Film - La Vendetta del Signor S</t>
  </si>
  <si>
    <t>Masameer the Movie</t>
  </si>
  <si>
    <t>Animation</t>
  </si>
  <si>
    <t>Da ying jia</t>
  </si>
  <si>
    <t>Secret Zoo</t>
  </si>
  <si>
    <t>Mr. Zoo: The Missing VIP</t>
  </si>
  <si>
    <t>Importinis jaunikis</t>
  </si>
  <si>
    <t>Rogue</t>
  </si>
  <si>
    <t>Draupathi</t>
  </si>
  <si>
    <t>Loco Por Vos</t>
  </si>
  <si>
    <t>She Dies Tomorrow</t>
  </si>
  <si>
    <t>Undine - Un amore per sempre</t>
  </si>
  <si>
    <t>Orbius</t>
  </si>
  <si>
    <t>Fantasy</t>
  </si>
  <si>
    <t>Expectant</t>
  </si>
  <si>
    <t>#TemanTapiMenikah2</t>
  </si>
  <si>
    <t>Biography, Drama, Romance</t>
  </si>
  <si>
    <t>Hiteumaen</t>
  </si>
  <si>
    <t>Ouija Shark</t>
  </si>
  <si>
    <t>Silencer</t>
  </si>
  <si>
    <t>Choked: Money Talks</t>
  </si>
  <si>
    <t>Hard Kill</t>
  </si>
  <si>
    <t>Sweet Thing</t>
  </si>
  <si>
    <t>Shifter</t>
  </si>
  <si>
    <t>Shukranu</t>
  </si>
  <si>
    <t>Uncle Peckerhead</t>
  </si>
  <si>
    <t>Comedy, Horror</t>
  </si>
  <si>
    <t>Domangchin yeoja</t>
  </si>
  <si>
    <t>Rizi</t>
  </si>
  <si>
    <t>DAU. Natasha</t>
  </si>
  <si>
    <t>Sheytan vojud nadarad</t>
  </si>
  <si>
    <t>Talve</t>
  </si>
  <si>
    <t>The Insurrection</t>
  </si>
  <si>
    <t>Sinister Stalker</t>
  </si>
  <si>
    <t>The Closet</t>
  </si>
  <si>
    <t>Horror, Mystery</t>
  </si>
  <si>
    <t>Bamfaad</t>
  </si>
  <si>
    <t>Dharala Prabhu</t>
  </si>
  <si>
    <t>Golkeri</t>
  </si>
  <si>
    <t>Chal Mera Putt 2</t>
  </si>
  <si>
    <t>Walk Away</t>
  </si>
  <si>
    <t>Sci-Fi, Thriller</t>
  </si>
  <si>
    <t>Cookie</t>
  </si>
  <si>
    <t>Shooter</t>
  </si>
  <si>
    <t>Voces</t>
  </si>
  <si>
    <t>Collision Earth</t>
  </si>
  <si>
    <t>In the Drift</t>
  </si>
  <si>
    <t>Homeward</t>
  </si>
  <si>
    <t>Animation, Adventure, Family</t>
  </si>
  <si>
    <t>Butterfly Swimming</t>
  </si>
  <si>
    <t>Drama, Mystery</t>
  </si>
  <si>
    <t>O Pitta Katha</t>
  </si>
  <si>
    <t>Santana</t>
  </si>
  <si>
    <t>Exodus</t>
  </si>
  <si>
    <t>Krishna and His Leela</t>
  </si>
  <si>
    <t>Court Martial</t>
  </si>
  <si>
    <t>Sanyangeui sigan</t>
  </si>
  <si>
    <t>DAU. Degeneratsiya</t>
  </si>
  <si>
    <t>Drama, Horror, Thriller</t>
  </si>
  <si>
    <t>Murder Death Koreatown</t>
  </si>
  <si>
    <t>Crime, Horror, Mystery</t>
  </si>
  <si>
    <t>Sri Bharatha Baahubali</t>
  </si>
  <si>
    <t>Shivaji Surathkal</t>
  </si>
  <si>
    <t>Saheb Al Maqam</t>
  </si>
  <si>
    <t>Death files</t>
  </si>
  <si>
    <t>Fantasy, Horror, Thriller</t>
  </si>
  <si>
    <t>Honest Candidate</t>
  </si>
  <si>
    <t>Shams al-Maaref</t>
  </si>
  <si>
    <t>Tales from Six Feet Under</t>
  </si>
  <si>
    <t>I balada tis trypias kardias</t>
  </si>
  <si>
    <t>Joshua</t>
  </si>
  <si>
    <t>Isha</t>
  </si>
  <si>
    <t>Drama, Horror</t>
  </si>
  <si>
    <t>Concrete shark</t>
  </si>
  <si>
    <t>Action, Comedy, Horror</t>
  </si>
  <si>
    <t>Hotel Belgrade</t>
  </si>
  <si>
    <t>Sputnik</t>
  </si>
  <si>
    <t>Drama, Horror, Sci-Fi</t>
  </si>
  <si>
    <t>Low Season</t>
  </si>
  <si>
    <t>Comedy, Horror, Romance</t>
  </si>
  <si>
    <t>Zima</t>
  </si>
  <si>
    <t>2 States</t>
  </si>
  <si>
    <t>Killer Dream Home</t>
  </si>
  <si>
    <t>Blu profondo 3</t>
  </si>
  <si>
    <t>Action, Horror, Sci-Fi</t>
  </si>
  <si>
    <t>Maska</t>
  </si>
  <si>
    <t>Miyo - Un amore felino</t>
  </si>
  <si>
    <t>Virgin Bhanupriya</t>
  </si>
  <si>
    <t>Jeeudo</t>
  </si>
  <si>
    <t>Coronavirus. Apocalypse</t>
  </si>
  <si>
    <t>Fantasy, Sci-Fi, Thriller</t>
  </si>
  <si>
    <t>Ninna nanna mortale</t>
  </si>
  <si>
    <t>Dragon Soldiers</t>
  </si>
  <si>
    <t>Action, Fantasy</t>
  </si>
  <si>
    <t>Amityville Island</t>
  </si>
  <si>
    <t>Lego DC: Shazam!: Magic and Monsters</t>
  </si>
  <si>
    <t>Animation, Comedy, Family</t>
  </si>
  <si>
    <t>Comedy, Fantasy, Horror</t>
  </si>
  <si>
    <t>Kanni Maadam</t>
  </si>
  <si>
    <t>Jungle Beat: The Movie</t>
  </si>
  <si>
    <t>5G Zombies</t>
  </si>
  <si>
    <t>Cry Havoc</t>
  </si>
  <si>
    <t>Trigger Points</t>
  </si>
  <si>
    <t>Mulan zhi Jinguo yinghao</t>
  </si>
  <si>
    <t>Action, History, War</t>
  </si>
  <si>
    <t>One Night in Bangkok</t>
  </si>
  <si>
    <t>Monstrous</t>
  </si>
  <si>
    <t>DAU. Nora Mother</t>
  </si>
  <si>
    <t>Top Gunner</t>
  </si>
  <si>
    <t>Action, War</t>
  </si>
  <si>
    <t>Feya</t>
  </si>
  <si>
    <t>Drama, Sci-Fi, Thriller</t>
  </si>
  <si>
    <t>DAU. Tri diya</t>
  </si>
  <si>
    <t>L'amica</t>
  </si>
  <si>
    <t>Sinful</t>
  </si>
  <si>
    <t>Gina Brillon: The Floor is Lava</t>
  </si>
  <si>
    <t>French Biriyani</t>
  </si>
  <si>
    <t>Law</t>
  </si>
  <si>
    <t>Murder Manual</t>
  </si>
  <si>
    <t>Bulbbul</t>
  </si>
  <si>
    <t>Drama, Horror, Mystery</t>
  </si>
  <si>
    <t>Groeten van Gerri</t>
  </si>
  <si>
    <t>Intruder</t>
  </si>
  <si>
    <t>Mystery, Thriller</t>
  </si>
  <si>
    <t>Bhanumathi &amp; Ramakrishna</t>
  </si>
  <si>
    <t>Fuego negro</t>
  </si>
  <si>
    <t>Action, Horror, Mystery</t>
  </si>
  <si>
    <t>Raat Akeli Hai</t>
  </si>
  <si>
    <t>Crime, Drama, Mystery</t>
  </si>
  <si>
    <t>Larva Island - Il film</t>
  </si>
  <si>
    <t>Black Is King</t>
  </si>
  <si>
    <t>Adventure, Drama, Fantasy</t>
  </si>
  <si>
    <t>I WeirDO</t>
  </si>
  <si>
    <t>Ram Singh Charlie</t>
  </si>
  <si>
    <t>Valley Girl</t>
  </si>
  <si>
    <t>Comedy, Musical, Romance</t>
  </si>
  <si>
    <t>Detective</t>
  </si>
  <si>
    <t>C U Soon</t>
  </si>
  <si>
    <t>Meka Suri</t>
  </si>
  <si>
    <t>Host</t>
  </si>
  <si>
    <t>Steve-O: Gnarly</t>
  </si>
  <si>
    <t>Asalu Em Jarigindhante</t>
  </si>
  <si>
    <t>Simulation Theory Film</t>
  </si>
  <si>
    <t>Music, Sci-Fi</t>
  </si>
  <si>
    <t>Deathstroke Knights &amp; Dragons: The Movie</t>
  </si>
  <si>
    <t>Animation, Action</t>
  </si>
  <si>
    <t>I Am Fear</t>
  </si>
  <si>
    <t>Horror, Thriller, War</t>
  </si>
  <si>
    <t>Bad Boys for Life</t>
  </si>
  <si>
    <t>Action, Comedy, Crime</t>
  </si>
  <si>
    <t>Desperados</t>
  </si>
  <si>
    <t>The Last Days of American Crime</t>
  </si>
  <si>
    <t>Bloodshot</t>
  </si>
  <si>
    <t>Action, Drama, Sci-Fi</t>
  </si>
  <si>
    <t>Target Number One</t>
  </si>
  <si>
    <t>Biography, Crime, Thriller</t>
  </si>
  <si>
    <t>Quad</t>
  </si>
  <si>
    <t>Phineas and Ferb the Movie: Candace Against the Universe</t>
  </si>
  <si>
    <t>Animation, Adventure, Comedy</t>
  </si>
  <si>
    <t>Last Moment of Clarity</t>
  </si>
  <si>
    <t>Penance Lane</t>
  </si>
  <si>
    <t>Unbelievable!!!!!</t>
  </si>
  <si>
    <t>Comedy, Sci-Fi</t>
  </si>
  <si>
    <t>Fatima</t>
  </si>
  <si>
    <t>My Salinger Year</t>
  </si>
  <si>
    <t>Wendy</t>
  </si>
  <si>
    <t>Becoming</t>
  </si>
  <si>
    <t>Il giardino segreto</t>
  </si>
  <si>
    <t>Drama, Family, Fantasy</t>
  </si>
  <si>
    <t>False Colors</t>
  </si>
  <si>
    <t>Fat Ass Zombies</t>
  </si>
  <si>
    <t>My Senior Year</t>
  </si>
  <si>
    <t>Artemis Fowl</t>
  </si>
  <si>
    <t>Adventure, Family, Fantasy</t>
  </si>
  <si>
    <t>Soundtrack to Sixteen</t>
  </si>
  <si>
    <t>Lost Girls</t>
  </si>
  <si>
    <t>Scooby!</t>
  </si>
  <si>
    <t>All Together Now</t>
  </si>
  <si>
    <t>There's No Such Thing as Vampires</t>
  </si>
  <si>
    <t>Darcy</t>
  </si>
  <si>
    <t>Nathan's Kingdom</t>
  </si>
  <si>
    <t>Adventure, Drama, Sci-Fi</t>
  </si>
  <si>
    <t>A Nice Girl Like You</t>
  </si>
  <si>
    <t>The Runners</t>
  </si>
  <si>
    <t>Viena and the Fantomes</t>
  </si>
  <si>
    <t>Drama, Music, Romance</t>
  </si>
  <si>
    <t>Burning Dog</t>
  </si>
  <si>
    <t>Action, Comedy, Thriller</t>
  </si>
  <si>
    <t>Cut Throat City</t>
  </si>
  <si>
    <t>Diverted Eden</t>
  </si>
  <si>
    <t>The Grudge</t>
  </si>
  <si>
    <t>L'unico e insuperabile Ivan</t>
  </si>
  <si>
    <t>Yaara</t>
  </si>
  <si>
    <t>Ghoomketu</t>
  </si>
  <si>
    <t>Sonic - Il film</t>
  </si>
  <si>
    <t>Operation Parindey</t>
  </si>
  <si>
    <t>The Outpost</t>
  </si>
  <si>
    <t>Action, Drama, History</t>
  </si>
  <si>
    <t>Raccontami di un giorno perfetto</t>
  </si>
  <si>
    <t>Tainted</t>
  </si>
  <si>
    <t>Magic Camp</t>
  </si>
  <si>
    <t>Comedy, Family, Fantasy</t>
  </si>
  <si>
    <t>All Day and a Night</t>
  </si>
  <si>
    <t>The Screaming Silent</t>
  </si>
  <si>
    <t>The Postcard Killings</t>
  </si>
  <si>
    <t>All for Nikki</t>
  </si>
  <si>
    <t>The Great Silence</t>
  </si>
  <si>
    <t>Action, Sci-Fi, Thriller</t>
  </si>
  <si>
    <t>The Lost Husband</t>
  </si>
  <si>
    <t>18% Grey</t>
  </si>
  <si>
    <t>Deported</t>
  </si>
  <si>
    <t>The Secret: Dare to Dream</t>
  </si>
  <si>
    <t>Walkaway Joe</t>
  </si>
  <si>
    <t>Shimla Mirchi</t>
  </si>
  <si>
    <t>Nonno questa volta Ã¨ guerra</t>
  </si>
  <si>
    <t>Downhill</t>
  </si>
  <si>
    <t>The Bone Box</t>
  </si>
  <si>
    <t>New Mutants</t>
  </si>
  <si>
    <t>Siberia</t>
  </si>
  <si>
    <t>Still Here</t>
  </si>
  <si>
    <t>SpongeBob - Amici in fuga</t>
  </si>
  <si>
    <t>Stargirl</t>
  </si>
  <si>
    <t>1 Interrogation</t>
  </si>
  <si>
    <t>Turnt</t>
  </si>
  <si>
    <t>Reality Queen!</t>
  </si>
  <si>
    <t>Un amore e mille matrimoni</t>
  </si>
  <si>
    <t>Heavenquest: A Pilgrim's Progress</t>
  </si>
  <si>
    <t>I Hate the Man in My Basement</t>
  </si>
  <si>
    <t>La famiglia Willoughby</t>
  </si>
  <si>
    <t>Talita</t>
  </si>
  <si>
    <t>Riding Faith</t>
  </si>
  <si>
    <t>Family</t>
  </si>
  <si>
    <t>Tesla</t>
  </si>
  <si>
    <t>Zola</t>
  </si>
  <si>
    <t>Pacto de Fuga</t>
  </si>
  <si>
    <t>Four Kids and It</t>
  </si>
  <si>
    <t>Family, Fantasy</t>
  </si>
  <si>
    <t>Human Zoo</t>
  </si>
  <si>
    <t>Horror, Reality-TV, Thriller</t>
  </si>
  <si>
    <t>Gold Dust</t>
  </si>
  <si>
    <t>The Bay of Silence</t>
  </si>
  <si>
    <t>Mosquito</t>
  </si>
  <si>
    <t>Mortal</t>
  </si>
  <si>
    <t>Disturbing the Peace - Sotto assedio</t>
  </si>
  <si>
    <t>Action, Adventure, Thriller</t>
  </si>
  <si>
    <t>Endless</t>
  </si>
  <si>
    <t>Drama, Fantasy, Romance</t>
  </si>
  <si>
    <t>Unbound</t>
  </si>
  <si>
    <t>Angels Fallen</t>
  </si>
  <si>
    <t>The Orchard</t>
  </si>
  <si>
    <t>Crime, Horror, Thriller</t>
  </si>
  <si>
    <t>Tape</t>
  </si>
  <si>
    <t>Underwater</t>
  </si>
  <si>
    <t>My Client's Wife</t>
  </si>
  <si>
    <t>What the Night Can Do</t>
  </si>
  <si>
    <t>Escape from Pretoria</t>
  </si>
  <si>
    <t>2 Graves in the Desert</t>
  </si>
  <si>
    <t>Origini segrete</t>
  </si>
  <si>
    <t>I nostri cuori chimici</t>
  </si>
  <si>
    <t>Over-the-Rhine</t>
  </si>
  <si>
    <t>Yahan Sabhi Gyani Hain</t>
  </si>
  <si>
    <t>Der ÃœberlÃ¤ufer</t>
  </si>
  <si>
    <t>Drama, History, War</t>
  </si>
  <si>
    <t>Possessor</t>
  </si>
  <si>
    <t>Think Like a Dog</t>
  </si>
  <si>
    <t>The Voices</t>
  </si>
  <si>
    <t>Charlatan</t>
  </si>
  <si>
    <t>Greyhound: il nemico invisibile</t>
  </si>
  <si>
    <t>Axcellerator</t>
  </si>
  <si>
    <t>Action, Sci-Fi</t>
  </si>
  <si>
    <t>Days of Violence</t>
  </si>
  <si>
    <t>Capone</t>
  </si>
  <si>
    <t>Biography, Crime, Drama</t>
  </si>
  <si>
    <t>Getaway</t>
  </si>
  <si>
    <t>The Banker</t>
  </si>
  <si>
    <t>You're Not Alone</t>
  </si>
  <si>
    <t>Two of Us</t>
  </si>
  <si>
    <t>Alien Outbreak</t>
  </si>
  <si>
    <t>Legacy</t>
  </si>
  <si>
    <t>Berlin Alexanderplatz</t>
  </si>
  <si>
    <t>They Reach</t>
  </si>
  <si>
    <t>Adventure, Horror</t>
  </si>
  <si>
    <t>Ghosts of War</t>
  </si>
  <si>
    <t>Selfie Dad</t>
  </si>
  <si>
    <t>Trolls World Tour</t>
  </si>
  <si>
    <t>Anderson Falls</t>
  </si>
  <si>
    <t>Dolittle</t>
  </si>
  <si>
    <t>Adventure, Comedy, Family</t>
  </si>
  <si>
    <t>Coven of Evil</t>
  </si>
  <si>
    <t>Drama, Horror, Romance</t>
  </si>
  <si>
    <t>Emerson Heights</t>
  </si>
  <si>
    <t>Trance</t>
  </si>
  <si>
    <t>Tenet</t>
  </si>
  <si>
    <t>Street Survivors: The True Story of the Lynyrd Skynyrd Plane Crash</t>
  </si>
  <si>
    <t>Jumbo</t>
  </si>
  <si>
    <t>Timmy Frana - Qualcuno ha sbagliato</t>
  </si>
  <si>
    <t>The Swing of Things</t>
  </si>
  <si>
    <t>Legacy of Lies</t>
  </si>
  <si>
    <t>Summerland</t>
  </si>
  <si>
    <t>Drama, Romance, War</t>
  </si>
  <si>
    <t>Coven</t>
  </si>
  <si>
    <t>Stolen Season</t>
  </si>
  <si>
    <t>Ana</t>
  </si>
  <si>
    <t>The Brink</t>
  </si>
  <si>
    <t>Archive</t>
  </si>
  <si>
    <t>Make America White Again</t>
  </si>
  <si>
    <t>Resistance - La voce del silenzio</t>
  </si>
  <si>
    <t>Anastasia: Once Upon a Time</t>
  </si>
  <si>
    <t>Arthur &amp; Merlin: Knights of Camelot</t>
  </si>
  <si>
    <t>Action, Adventure, History</t>
  </si>
  <si>
    <t>Devil's Night: Dawn of the Nain Rouge</t>
  </si>
  <si>
    <t>Action, Crime, Horror</t>
  </si>
  <si>
    <t>Waiting for Anya</t>
  </si>
  <si>
    <t>Drama, Thriller, War</t>
  </si>
  <si>
    <t>Ode to Passion</t>
  </si>
  <si>
    <t>Useless Humans</t>
  </si>
  <si>
    <t>Adventure, Comedy, Horror</t>
  </si>
  <si>
    <t>The Rhythm Section</t>
  </si>
  <si>
    <t>Onward - Oltre la magia</t>
  </si>
  <si>
    <t>The Silencing</t>
  </si>
  <si>
    <t>Transference: Escape the Dark</t>
  </si>
  <si>
    <t>What We Found</t>
  </si>
  <si>
    <t>Aiyai: Wrathful Soul</t>
  </si>
  <si>
    <t>Variant</t>
  </si>
  <si>
    <t>La Marca del Demonio</t>
  </si>
  <si>
    <t>Bob Rubin: Oddities and Rarities</t>
  </si>
  <si>
    <t>Kilometers and Kilometers</t>
  </si>
  <si>
    <t>Money Plane</t>
  </si>
  <si>
    <t>Ba Bai</t>
  </si>
  <si>
    <t>War</t>
  </si>
  <si>
    <t>Offerta alla tormenta</t>
  </si>
  <si>
    <t>The Bet</t>
  </si>
  <si>
    <t>Sulphur and White</t>
  </si>
  <si>
    <t>Fei lung gwoh gong</t>
  </si>
  <si>
    <t>Behind You</t>
  </si>
  <si>
    <t>Khuda Haafiz</t>
  </si>
  <si>
    <t>Spy Intervention</t>
  </si>
  <si>
    <t>KrudttÃ¸nden</t>
  </si>
  <si>
    <t>Vampire Dad</t>
  </si>
  <si>
    <t>The Clearing</t>
  </si>
  <si>
    <t>Max Reload and the Nether Blasters</t>
  </si>
  <si>
    <t>Adventure, Comedy, Sci-Fi</t>
  </si>
  <si>
    <t>The Tent</t>
  </si>
  <si>
    <t>Star Light</t>
  </si>
  <si>
    <t>Holly Slept Over</t>
  </si>
  <si>
    <t>Her Name Was Christa</t>
  </si>
  <si>
    <t>Horror, Romance, Thriller</t>
  </si>
  <si>
    <t>Il suo ultimo desiderio</t>
  </si>
  <si>
    <t>Il richiamo della foresta</t>
  </si>
  <si>
    <t>Adventure, Drama, Family</t>
  </si>
  <si>
    <t>Alpha Code</t>
  </si>
  <si>
    <t>Mystery, Sci-Fi, Thriller</t>
  </si>
  <si>
    <t>The Turning - La casa del male</t>
  </si>
  <si>
    <t>Lei Ã¨ la mia pazzia</t>
  </si>
  <si>
    <t>Sex and the Future</t>
  </si>
  <si>
    <t>Project Power</t>
  </si>
  <si>
    <t>Action, Crime, Sci-Fi</t>
  </si>
  <si>
    <t>The Berlin Bride</t>
  </si>
  <si>
    <t>The Old Guard</t>
  </si>
  <si>
    <t>Lady Driver</t>
  </si>
  <si>
    <t>Sport</t>
  </si>
  <si>
    <t>We Go in at Dawn</t>
  </si>
  <si>
    <t>History, Thriller, War</t>
  </si>
  <si>
    <t>2 Minutes of Fame</t>
  </si>
  <si>
    <t>XL: The Temptation of Christ</t>
  </si>
  <si>
    <t>Infamous</t>
  </si>
  <si>
    <t>Crime, Drama, Romance</t>
  </si>
  <si>
    <t>Birds of Prey e la fantasmagorica rinascita di Harley Quinn</t>
  </si>
  <si>
    <t>Action, Adventure, Crime</t>
  </si>
  <si>
    <t>24 Little Hours</t>
  </si>
  <si>
    <t>Greenland</t>
  </si>
  <si>
    <t>Die KÃ¤nguru-Chroniken</t>
  </si>
  <si>
    <t>American Wisper</t>
  </si>
  <si>
    <t>Mai raramente a volte sempre</t>
  </si>
  <si>
    <t>The Photograph</t>
  </si>
  <si>
    <t>Clover</t>
  </si>
  <si>
    <t>Comedy, Crime, Thriller</t>
  </si>
  <si>
    <t>Finding Grace</t>
  </si>
  <si>
    <t>Sadak 2</t>
  </si>
  <si>
    <t>Dating Amber</t>
  </si>
  <si>
    <t>Ãnima</t>
  </si>
  <si>
    <t>The Mentor</t>
  </si>
  <si>
    <t>Inheritance</t>
  </si>
  <si>
    <t>Disclosure</t>
  </si>
  <si>
    <t>10 cose da fare prima di lasciarsi</t>
  </si>
  <si>
    <t>Black Water: Abyss</t>
  </si>
  <si>
    <t>The Night Clerk</t>
  </si>
  <si>
    <t>Rogue Warfare 3: Death of a Nation</t>
  </si>
  <si>
    <t>Spirits in the Dark</t>
  </si>
  <si>
    <t>Lone Wolf Survival Kit</t>
  </si>
  <si>
    <t>Baba Yaga: Terror of the Dark Forest</t>
  </si>
  <si>
    <t>Asura Guru</t>
  </si>
  <si>
    <t>Gypsy</t>
  </si>
  <si>
    <t>Kannum Kannum Kollaiyadithaal</t>
  </si>
  <si>
    <t>Drama, Romance, Thriller</t>
  </si>
  <si>
    <t>Words on Bathroom Walls</t>
  </si>
  <si>
    <t>Frieda: Coming Home</t>
  </si>
  <si>
    <t>Invasion</t>
  </si>
  <si>
    <t>Assassin 33 A.D.</t>
  </si>
  <si>
    <t>For the Weekend</t>
  </si>
  <si>
    <t>The Millennial Killer</t>
  </si>
  <si>
    <t>Tanhaji: The Unsung Warrior</t>
  </si>
  <si>
    <t>The Unfamiliar</t>
  </si>
  <si>
    <t>Dil Bechara</t>
  </si>
  <si>
    <t>Go!</t>
  </si>
  <si>
    <t>Family, Sport</t>
  </si>
  <si>
    <t>Battlefield 2025</t>
  </si>
  <si>
    <t>Kajillionaire</t>
  </si>
  <si>
    <t>Crime, Drama</t>
  </si>
  <si>
    <t>The F**k-It List - La lista dei fanculo</t>
  </si>
  <si>
    <t>Dead by Dawn</t>
  </si>
  <si>
    <t>Follow Me</t>
  </si>
  <si>
    <t>John Henry</t>
  </si>
  <si>
    <t>Green Rush</t>
  </si>
  <si>
    <t>Equal Standard</t>
  </si>
  <si>
    <t>Body Cam</t>
  </si>
  <si>
    <t>Looks That Kill</t>
  </si>
  <si>
    <t>M.O.M.: Mothers of Monsters</t>
  </si>
  <si>
    <t>Cindy La Regia</t>
  </si>
  <si>
    <t>You Should Have Left</t>
  </si>
  <si>
    <t>5th Borough</t>
  </si>
  <si>
    <t>My Spy</t>
  </si>
  <si>
    <t>The Hunt</t>
  </si>
  <si>
    <t>Ateet</t>
  </si>
  <si>
    <t>Odin vdokh</t>
  </si>
  <si>
    <t>Biography, Drama, Sport</t>
  </si>
  <si>
    <t>The Host</t>
  </si>
  <si>
    <t>Legionnaire's Trail</t>
  </si>
  <si>
    <t>En helt almindelig familie</t>
  </si>
  <si>
    <t>Shooting Heroin</t>
  </si>
  <si>
    <t>Amulet</t>
  </si>
  <si>
    <t>Il principe dimenticato</t>
  </si>
  <si>
    <t>Emperor</t>
  </si>
  <si>
    <t>The Stand at Paxton County</t>
  </si>
  <si>
    <t>Le ragazze del Pandora's Box</t>
  </si>
  <si>
    <t>Comedy, Drama, Music</t>
  </si>
  <si>
    <t>Kill Mode</t>
  </si>
  <si>
    <t>Ironbark</t>
  </si>
  <si>
    <t>Torn: Dark Bullets</t>
  </si>
  <si>
    <t>KÃ¸d &amp; blod</t>
  </si>
  <si>
    <t>Patients of a Saint</t>
  </si>
  <si>
    <t>A Nun's Curse</t>
  </si>
  <si>
    <t>Shirley</t>
  </si>
  <si>
    <t>Biography, Drama, Thriller</t>
  </si>
  <si>
    <t>Shepard</t>
  </si>
  <si>
    <t>The Tax Collector</t>
  </si>
  <si>
    <t>Servants</t>
  </si>
  <si>
    <t>Chintu Ka Birthday</t>
  </si>
  <si>
    <t>Shine Your Eyes</t>
  </si>
  <si>
    <t>Volevo nascondermi</t>
  </si>
  <si>
    <t>City of Salt</t>
  </si>
  <si>
    <t>Bad Therapy</t>
  </si>
  <si>
    <t>Hamilton</t>
  </si>
  <si>
    <t>Betta Fish</t>
  </si>
  <si>
    <t>Roped</t>
  </si>
  <si>
    <t>Favolacce</t>
  </si>
  <si>
    <t>Next Door</t>
  </si>
  <si>
    <t>Comedy, Drama, Horror</t>
  </si>
  <si>
    <t>Murder RX</t>
  </si>
  <si>
    <t>Tornare a vincere</t>
  </si>
  <si>
    <t>Drama, Sport</t>
  </si>
  <si>
    <t>Adventures of Rufus: The Fantastic Pet</t>
  </si>
  <si>
    <t>Adventure, Family</t>
  </si>
  <si>
    <t>The Very Excellent Mr. Dundee</t>
  </si>
  <si>
    <t>Eurovision Song Contest - La storia dei Fire Saga</t>
  </si>
  <si>
    <t>Hammamet</t>
  </si>
  <si>
    <t>Spenser Confidential</t>
  </si>
  <si>
    <t>Drive Me to the End</t>
  </si>
  <si>
    <t>Lazy Susan</t>
  </si>
  <si>
    <t>Making Time</t>
  </si>
  <si>
    <t>Adventure, Romance</t>
  </si>
  <si>
    <t>Il mio nome Ã¨ Imp@vido_</t>
  </si>
  <si>
    <t>Space</t>
  </si>
  <si>
    <t>Horror, Sci-Fi</t>
  </si>
  <si>
    <t>Proximity</t>
  </si>
  <si>
    <t>Drama, Sci-Fi</t>
  </si>
  <si>
    <t>BÃ©keidÃµ</t>
  </si>
  <si>
    <t>Chaman Bahaar</t>
  </si>
  <si>
    <t>100% Wolf</t>
  </si>
  <si>
    <t>Ava</t>
  </si>
  <si>
    <t>Attack of the Unknown</t>
  </si>
  <si>
    <t>Last Letter</t>
  </si>
  <si>
    <t>The Point of No Return</t>
  </si>
  <si>
    <t>I Will Make You Mine</t>
  </si>
  <si>
    <t>Todos os Mortos</t>
  </si>
  <si>
    <t>Peninsula</t>
  </si>
  <si>
    <t>The Lovebirds</t>
  </si>
  <si>
    <t>Wir</t>
  </si>
  <si>
    <t>Tigertail</t>
  </si>
  <si>
    <t>Angrezi Medium</t>
  </si>
  <si>
    <t>Tyler Rake</t>
  </si>
  <si>
    <t>Centigrade</t>
  </si>
  <si>
    <t>De forbandede Ã¥r</t>
  </si>
  <si>
    <t>Exil</t>
  </si>
  <si>
    <t>I Am Vengeance: Retaliation</t>
  </si>
  <si>
    <t>Sethum Aayiram Pon</t>
  </si>
  <si>
    <t>My Boyfriend's Meds</t>
  </si>
  <si>
    <t>Panga</t>
  </si>
  <si>
    <t>Hotwired in Suburbia</t>
  </si>
  <si>
    <t>Broil</t>
  </si>
  <si>
    <t>Miss Fisher and the Crypt of Tears</t>
  </si>
  <si>
    <t>Adventure, Drama, Mystery</t>
  </si>
  <si>
    <t>The Jonestown Haunting</t>
  </si>
  <si>
    <t>RebeliÃ³n de los GodÃ­nez</t>
  </si>
  <si>
    <t>Narziss und Goldmund</t>
  </si>
  <si>
    <t>Bonus</t>
  </si>
  <si>
    <t>Otac</t>
  </si>
  <si>
    <t>Dinner in America</t>
  </si>
  <si>
    <t>An American Pickle</t>
  </si>
  <si>
    <t>Relic</t>
  </si>
  <si>
    <t>Irresistible</t>
  </si>
  <si>
    <t>Gretel e Hansel</t>
  </si>
  <si>
    <t>Fantasy, Horror, Mystery</t>
  </si>
  <si>
    <t>Big Brother</t>
  </si>
  <si>
    <t>Fried Barry</t>
  </si>
  <si>
    <t>Comedy, Horror, Sci-Fi</t>
  </si>
  <si>
    <t>Psycho</t>
  </si>
  <si>
    <t>Breaking Fast</t>
  </si>
  <si>
    <t>Never Too Late</t>
  </si>
  <si>
    <t>Arkansas</t>
  </si>
  <si>
    <t>Misbehaviour</t>
  </si>
  <si>
    <t>The Boy - La maledizione di Brahms</t>
  </si>
  <si>
    <t>The Pale Door</t>
  </si>
  <si>
    <t>Horror, Western</t>
  </si>
  <si>
    <t>Minamata</t>
  </si>
  <si>
    <t>Lindenberg! Mach dein Ding</t>
  </si>
  <si>
    <t>Made in Italy</t>
  </si>
  <si>
    <t>Die Wolf-GÃ¤ng</t>
  </si>
  <si>
    <t>Impractical Jokers: The Movie</t>
  </si>
  <si>
    <t>Una sirena a Parigi</t>
  </si>
  <si>
    <t>Comedy, Fantasy, Romance</t>
  </si>
  <si>
    <t>Emma.</t>
  </si>
  <si>
    <t>The Trouble with Being Born</t>
  </si>
  <si>
    <t>Allagash</t>
  </si>
  <si>
    <t>Jawaani Jaaneman</t>
  </si>
  <si>
    <t>A Perfect Plan</t>
  </si>
  <si>
    <t>Action, Crime, Mystery</t>
  </si>
  <si>
    <t>Il sommelier</t>
  </si>
  <si>
    <t>Mariyam Vannu Vilakkoothi</t>
  </si>
  <si>
    <t>Soldier's Heart</t>
  </si>
  <si>
    <t>Divorce Club</t>
  </si>
  <si>
    <t>L'assistente della star</t>
  </si>
  <si>
    <t>Altered Carbon: Resleeved</t>
  </si>
  <si>
    <t>Animation, Action, Crime</t>
  </si>
  <si>
    <t>Fukushima 50</t>
  </si>
  <si>
    <t>Dov'Ã¨ la tua casa?</t>
  </si>
  <si>
    <t>Adventure, Drama, Thriller</t>
  </si>
  <si>
    <t>The Protector</t>
  </si>
  <si>
    <t>Flukten over grensen</t>
  </si>
  <si>
    <t>Family, War</t>
  </si>
  <si>
    <t>P.S. Ti amo ancora</t>
  </si>
  <si>
    <t>Doll House</t>
  </si>
  <si>
    <t>Ti amo, imbecille</t>
  </si>
  <si>
    <t>Forte</t>
  </si>
  <si>
    <t>The Droving</t>
  </si>
  <si>
    <t>Gli anni piÃ¹ belli</t>
  </si>
  <si>
    <t>The Roads Not Taken</t>
  </si>
  <si>
    <t>Norm of the North: Family Vacation</t>
  </si>
  <si>
    <t>The Big Ugly</t>
  </si>
  <si>
    <t>Love Sarah</t>
  </si>
  <si>
    <t>Alles is zoals het zou moeten zijn</t>
  </si>
  <si>
    <t>Palm Springs</t>
  </si>
  <si>
    <t>Comedy, Fantasy, Mystery</t>
  </si>
  <si>
    <t>The Hater</t>
  </si>
  <si>
    <t>Digimon Adventure: Last Evolution Kizuna</t>
  </si>
  <si>
    <t>Pandamonium</t>
  </si>
  <si>
    <t>Xane: The Vampire God</t>
  </si>
  <si>
    <t>Hasta que la boda nos separe</t>
  </si>
  <si>
    <t>Naadodigal 2</t>
  </si>
  <si>
    <t>Ala Vaikunthapurramuloo</t>
  </si>
  <si>
    <t>Invisibles</t>
  </si>
  <si>
    <t>Mine de rien</t>
  </si>
  <si>
    <t>The Adventure of A.R.I.: My Robot Friend</t>
  </si>
  <si>
    <t>Mortal Kombat Legends: Scorpion's Revenge</t>
  </si>
  <si>
    <t>Black Bear</t>
  </si>
  <si>
    <t>Madha</t>
  </si>
  <si>
    <t>An English Haunting</t>
  </si>
  <si>
    <t>Chhapaak</t>
  </si>
  <si>
    <t>AdÃº</t>
  </si>
  <si>
    <t>La Missy sbagliata</t>
  </si>
  <si>
    <t>Promising Young Woman</t>
  </si>
  <si>
    <t>Mayabazaar 2016</t>
  </si>
  <si>
    <t>Darbar</t>
  </si>
  <si>
    <t>Home Sweet Home</t>
  </si>
  <si>
    <t>Prawaas</t>
  </si>
  <si>
    <t>AÃ§ela</t>
  </si>
  <si>
    <t>Street Dancer 3D</t>
  </si>
  <si>
    <t>What Love Looks Like</t>
  </si>
  <si>
    <t>Disco Raja</t>
  </si>
  <si>
    <t>L'altra metÃ </t>
  </si>
  <si>
    <t>Il re di Staten Island</t>
  </si>
  <si>
    <t>Jaanu</t>
  </si>
  <si>
    <t>ZÃ¡rÃ³jelentÃ©s</t>
  </si>
  <si>
    <t>The Night House</t>
  </si>
  <si>
    <t>Platzspitzbaby</t>
  </si>
  <si>
    <t>Bone Breaker</t>
  </si>
  <si>
    <t>Persian Lessons</t>
  </si>
  <si>
    <t>Helene</t>
  </si>
  <si>
    <t>Beasts That Cling to the Straw</t>
  </si>
  <si>
    <t>Icing on the Cake</t>
  </si>
  <si>
    <t>Bhangra Paa Le</t>
  </si>
  <si>
    <t>Da 5 Bloods - Come fratelli</t>
  </si>
  <si>
    <t>Adventure, Drama, War</t>
  </si>
  <si>
    <t>Cosa mi lasci di te</t>
  </si>
  <si>
    <t>Biography, Drama, Music</t>
  </si>
  <si>
    <t>The Kissing Booth 2</t>
  </si>
  <si>
    <t>The Vanished</t>
  </si>
  <si>
    <t>Action, Mystery, Thriller</t>
  </si>
  <si>
    <t>Isi &amp; Ossi</t>
  </si>
  <si>
    <t>La febbre del cemento</t>
  </si>
  <si>
    <t>G-Loc</t>
  </si>
  <si>
    <t>Terapia di letto</t>
  </si>
  <si>
    <t>Jai Mummy Di</t>
  </si>
  <si>
    <t>Villain</t>
  </si>
  <si>
    <t>La isla de las mentiras</t>
  </si>
  <si>
    <t>Charter</t>
  </si>
  <si>
    <t>Dreambuilders - La fabbrica dei sogni</t>
  </si>
  <si>
    <t>Dream Horse</t>
  </si>
  <si>
    <t>Biography, Comedy, Drama</t>
  </si>
  <si>
    <t>Bulletproof 2</t>
  </si>
  <si>
    <t>Nasir</t>
  </si>
  <si>
    <t>Mogul Mowgli</t>
  </si>
  <si>
    <t>Min pappa Marianne</t>
  </si>
  <si>
    <t>Coffee &amp; Kareem</t>
  </si>
  <si>
    <t>Enemy Lines</t>
  </si>
  <si>
    <t>Le lion</t>
  </si>
  <si>
    <t>De Beentjes van Sint-Hildegard</t>
  </si>
  <si>
    <t>imdb_title_id</t>
  </si>
  <si>
    <t>avg_vote</t>
  </si>
  <si>
    <t>votes</t>
  </si>
  <si>
    <t>tt0926132</t>
  </si>
  <si>
    <t>tt0983946</t>
  </si>
  <si>
    <t>tt10003008</t>
  </si>
  <si>
    <t>tt10022990</t>
  </si>
  <si>
    <t>tt10023024</t>
  </si>
  <si>
    <t>tt10054876</t>
  </si>
  <si>
    <t>tt10059518</t>
  </si>
  <si>
    <t>tt10062614</t>
  </si>
  <si>
    <t>tt10068916</t>
  </si>
  <si>
    <t>tt10081762</t>
  </si>
  <si>
    <t>tt10092752</t>
  </si>
  <si>
    <t>tt10101774</t>
  </si>
  <si>
    <t>tt10107222</t>
  </si>
  <si>
    <t>tt10117768</t>
  </si>
  <si>
    <t>tt10126136</t>
  </si>
  <si>
    <t>tt10126434</t>
  </si>
  <si>
    <t>tt10132196</t>
  </si>
  <si>
    <t>tt10132976</t>
  </si>
  <si>
    <t>tt10147910</t>
  </si>
  <si>
    <t>tt10151054</t>
  </si>
  <si>
    <t>tt10157810</t>
  </si>
  <si>
    <t>tt10168672</t>
  </si>
  <si>
    <t>tt10183816</t>
  </si>
  <si>
    <t>tt10187680</t>
  </si>
  <si>
    <t>tt10198072</t>
  </si>
  <si>
    <t>tt10213380</t>
  </si>
  <si>
    <t>tt10229794</t>
  </si>
  <si>
    <t>tt10230404</t>
  </si>
  <si>
    <t>tt10230422</t>
  </si>
  <si>
    <t>tt10230426</t>
  </si>
  <si>
    <t>tt10230436</t>
  </si>
  <si>
    <t>tt10244008</t>
  </si>
  <si>
    <t>tt10251538</t>
  </si>
  <si>
    <t>tt10252330</t>
  </si>
  <si>
    <t>tt10264340</t>
  </si>
  <si>
    <t>tt10264878</t>
  </si>
  <si>
    <t>tt10268550</t>
  </si>
  <si>
    <t>tt10272386</t>
  </si>
  <si>
    <t>tt10275080</t>
  </si>
  <si>
    <t>tt10276470</t>
  </si>
  <si>
    <t>tt10293308</t>
  </si>
  <si>
    <t>tt10300704</t>
  </si>
  <si>
    <t>tt10303324</t>
  </si>
  <si>
    <t>tt10307440</t>
  </si>
  <si>
    <t>tt10308928</t>
  </si>
  <si>
    <t>tt10309906</t>
  </si>
  <si>
    <t>tt10314450</t>
  </si>
  <si>
    <t>tt10319486</t>
  </si>
  <si>
    <t>tt10329566</t>
  </si>
  <si>
    <t>tt10332854</t>
  </si>
  <si>
    <t>tt10333912</t>
  </si>
  <si>
    <t>tt10349240</t>
  </si>
  <si>
    <t>tt10350626</t>
  </si>
  <si>
    <t>tt10358022</t>
  </si>
  <si>
    <t>tt10358198</t>
  </si>
  <si>
    <t>tt10366254</t>
  </si>
  <si>
    <t>tt10370380</t>
  </si>
  <si>
    <t>tt10375272</t>
  </si>
  <si>
    <t>tt10375972</t>
  </si>
  <si>
    <t>tt10378926</t>
  </si>
  <si>
    <t>tt10389922</t>
  </si>
  <si>
    <t>tt10413566</t>
  </si>
  <si>
    <t>tt10419042</t>
  </si>
  <si>
    <t>tt10419672</t>
  </si>
  <si>
    <t>tt10420532</t>
  </si>
  <si>
    <t>tt10423074</t>
  </si>
  <si>
    <t>tt10423160</t>
  </si>
  <si>
    <t>tt10426916</t>
  </si>
  <si>
    <t>tt10437542</t>
  </si>
  <si>
    <t>tt10441806</t>
  </si>
  <si>
    <t>tt10441958</t>
  </si>
  <si>
    <t>tt10449466</t>
  </si>
  <si>
    <t>tt10451852</t>
  </si>
  <si>
    <t>tt10452854</t>
  </si>
  <si>
    <t>tt10456740</t>
  </si>
  <si>
    <t>tt10457128</t>
  </si>
  <si>
    <t>tt10461740</t>
  </si>
  <si>
    <t>tt10463030</t>
  </si>
  <si>
    <t>tt10472102</t>
  </si>
  <si>
    <t>tt10481184</t>
  </si>
  <si>
    <t>tt10482504</t>
  </si>
  <si>
    <t>tt10492998</t>
  </si>
  <si>
    <t>tt10508838</t>
  </si>
  <si>
    <t>tt10510416</t>
  </si>
  <si>
    <t>tt10515526</t>
  </si>
  <si>
    <t>tt10516176</t>
  </si>
  <si>
    <t>tt1051906</t>
  </si>
  <si>
    <t>tt10525236</t>
  </si>
  <si>
    <t>tt10529644</t>
  </si>
  <si>
    <t>tt10540242</t>
  </si>
  <si>
    <t>tt10549312</t>
  </si>
  <si>
    <t>tt10553210</t>
  </si>
  <si>
    <t>tt10556130</t>
  </si>
  <si>
    <t>tt10582422</t>
  </si>
  <si>
    <t>tt10590458</t>
  </si>
  <si>
    <t>tt10590530</t>
  </si>
  <si>
    <t>tt10594792</t>
  </si>
  <si>
    <t>tt10613992</t>
  </si>
  <si>
    <t>tt10620868</t>
  </si>
  <si>
    <t>tt10627352</t>
  </si>
  <si>
    <t>tt10633456</t>
  </si>
  <si>
    <t>tt10643918</t>
  </si>
  <si>
    <t>tt10644282</t>
  </si>
  <si>
    <t>tt10648192</t>
  </si>
  <si>
    <t>tt10650424</t>
  </si>
  <si>
    <t>tt10658928</t>
  </si>
  <si>
    <t>tt10674930</t>
  </si>
  <si>
    <t>tt10682062</t>
  </si>
  <si>
    <t>tt10692228</t>
  </si>
  <si>
    <t>tt10692888</t>
  </si>
  <si>
    <t>tt10692994</t>
  </si>
  <si>
    <t>tt10695464</t>
  </si>
  <si>
    <t>tt10696018</t>
  </si>
  <si>
    <t>tt10699348</t>
  </si>
  <si>
    <t>tt10709742</t>
  </si>
  <si>
    <t>tt10714856</t>
  </si>
  <si>
    <t>tt10717738</t>
  </si>
  <si>
    <t>tt10728764</t>
  </si>
  <si>
    <t>tt10731748</t>
  </si>
  <si>
    <t>tt10735778</t>
  </si>
  <si>
    <t>tt10740584</t>
  </si>
  <si>
    <t>tt10746876</t>
  </si>
  <si>
    <t>tt10750020</t>
  </si>
  <si>
    <t>tt10773090</t>
  </si>
  <si>
    <t>tt10773114</t>
  </si>
  <si>
    <t>tt10776270</t>
  </si>
  <si>
    <t>tt10778840</t>
  </si>
  <si>
    <t>tt10801042</t>
  </si>
  <si>
    <t>tt10801196</t>
  </si>
  <si>
    <t>tt10806028</t>
  </si>
  <si>
    <t>tt10814876</t>
  </si>
  <si>
    <t>tt10816484</t>
  </si>
  <si>
    <t>tt10817348</t>
  </si>
  <si>
    <t>tt10818092</t>
  </si>
  <si>
    <t>tt10836760</t>
  </si>
  <si>
    <t>tt10843814</t>
  </si>
  <si>
    <t>tt10850450</t>
  </si>
  <si>
    <t>tt1086064</t>
  </si>
  <si>
    <t>tt10875678</t>
  </si>
  <si>
    <t>tt10880084</t>
  </si>
  <si>
    <t>tt10880402</t>
  </si>
  <si>
    <t>tt10886166</t>
  </si>
  <si>
    <t>tt10887902</t>
  </si>
  <si>
    <t>tt10888708</t>
  </si>
  <si>
    <t>tt10895828</t>
  </si>
  <si>
    <t>tt10914712</t>
  </si>
  <si>
    <t>tt10915060</t>
  </si>
  <si>
    <t>tt10916120</t>
  </si>
  <si>
    <t>tt10922066</t>
  </si>
  <si>
    <t>tt10927554</t>
  </si>
  <si>
    <t>tt10930586</t>
  </si>
  <si>
    <t>tt10933680</t>
  </si>
  <si>
    <t>tt10937434</t>
  </si>
  <si>
    <t>tt10937670</t>
  </si>
  <si>
    <t>tt10941528</t>
  </si>
  <si>
    <t>tt10944744</t>
  </si>
  <si>
    <t>tt10948718</t>
  </si>
  <si>
    <t>tt10951056</t>
  </si>
  <si>
    <t>tt10952782</t>
  </si>
  <si>
    <t>tt10958102</t>
  </si>
  <si>
    <t>tt10964430</t>
  </si>
  <si>
    <t>tt10964468</t>
  </si>
  <si>
    <t>tt10966156</t>
  </si>
  <si>
    <t>tt10966832</t>
  </si>
  <si>
    <t>tt10976066</t>
  </si>
  <si>
    <t>tt10991188</t>
  </si>
  <si>
    <t>tt10993566</t>
  </si>
  <si>
    <t>tt10994102</t>
  </si>
  <si>
    <t>tt10994688</t>
  </si>
  <si>
    <t>tt10995146</t>
  </si>
  <si>
    <t>tt11010144</t>
  </si>
  <si>
    <t>tt11010804</t>
  </si>
  <si>
    <t>tt11018402</t>
  </si>
  <si>
    <t>tt11024568</t>
  </si>
  <si>
    <t>tt11024608</t>
  </si>
  <si>
    <t>tt11027850</t>
  </si>
  <si>
    <t>tt11032990</t>
  </si>
  <si>
    <t>tt11041466</t>
  </si>
  <si>
    <t>tt11051580</t>
  </si>
  <si>
    <t>tt11056594</t>
  </si>
  <si>
    <t>tt11057594</t>
  </si>
  <si>
    <t>tt11060730</t>
  </si>
  <si>
    <t>tt11079540</t>
  </si>
  <si>
    <t>tt11086254</t>
  </si>
  <si>
    <t>tt11127256</t>
  </si>
  <si>
    <t>tt11127512</t>
  </si>
  <si>
    <t>tt11127878</t>
  </si>
  <si>
    <t>tt11132342</t>
  </si>
  <si>
    <t>tt11138290</t>
  </si>
  <si>
    <t>tt11143108</t>
  </si>
  <si>
    <t>tt11151982</t>
  </si>
  <si>
    <t>tt11157218</t>
  </si>
  <si>
    <t>tt11164090</t>
  </si>
  <si>
    <t>tt11172926</t>
  </si>
  <si>
    <t>tt11173106</t>
  </si>
  <si>
    <t>tt11176322</t>
  </si>
  <si>
    <t>tt11187484</t>
  </si>
  <si>
    <t>tt11192054</t>
  </si>
  <si>
    <t>tt11199356</t>
  </si>
  <si>
    <t>tt11199514</t>
  </si>
  <si>
    <t>tt11207902</t>
  </si>
  <si>
    <t>tt11216782</t>
  </si>
  <si>
    <t>tt11223148</t>
  </si>
  <si>
    <t>tt11230868</t>
  </si>
  <si>
    <t>tt11231440</t>
  </si>
  <si>
    <t>tt11235142</t>
  </si>
  <si>
    <t>tt11239374</t>
  </si>
  <si>
    <t>tt11240506</t>
  </si>
  <si>
    <t>tt11242242</t>
  </si>
  <si>
    <t>tt11261270</t>
  </si>
  <si>
    <t>tt11280912</t>
  </si>
  <si>
    <t>tt11316764</t>
  </si>
  <si>
    <t>tt11316854</t>
  </si>
  <si>
    <t>tt11318044</t>
  </si>
  <si>
    <t>tt11318228</t>
  </si>
  <si>
    <t>tt11319074</t>
  </si>
  <si>
    <t>tt11322920</t>
  </si>
  <si>
    <t>tt11323316</t>
  </si>
  <si>
    <t>tt11343320</t>
  </si>
  <si>
    <t>tt11343416</t>
  </si>
  <si>
    <t>tt11343552</t>
  </si>
  <si>
    <t>tt11351238</t>
  </si>
  <si>
    <t>tt11358398</t>
  </si>
  <si>
    <t>tt11388406</t>
  </si>
  <si>
    <t>tt11390036</t>
  </si>
  <si>
    <t>tt11394158</t>
  </si>
  <si>
    <t>tt11394332</t>
  </si>
  <si>
    <t>tt11402054</t>
  </si>
  <si>
    <t>tt11416594</t>
  </si>
  <si>
    <t>tt11417886</t>
  </si>
  <si>
    <t>tt11430262</t>
  </si>
  <si>
    <t>tt11433874</t>
  </si>
  <si>
    <t>tt11449072</t>
  </si>
  <si>
    <t>tt11454890</t>
  </si>
  <si>
    <t>tt11457262</t>
  </si>
  <si>
    <t>tt11470290</t>
  </si>
  <si>
    <t>tt11490170</t>
  </si>
  <si>
    <t>tt11493046</t>
  </si>
  <si>
    <t>tt11493232</t>
  </si>
  <si>
    <t>tt11497346</t>
  </si>
  <si>
    <t>tt11497480</t>
  </si>
  <si>
    <t>tt11497808</t>
  </si>
  <si>
    <t>tt11502802</t>
  </si>
  <si>
    <t>tt11506054</t>
  </si>
  <si>
    <t>tt11506284</t>
  </si>
  <si>
    <t>tt11515380</t>
  </si>
  <si>
    <t>tt11527964</t>
  </si>
  <si>
    <t>tt11529726</t>
  </si>
  <si>
    <t>tt11531324</t>
  </si>
  <si>
    <t>tt11531530</t>
  </si>
  <si>
    <t>tt11534356</t>
  </si>
  <si>
    <t>tt11536072</t>
  </si>
  <si>
    <t>tt11536476</t>
  </si>
  <si>
    <t>tt11539888</t>
  </si>
  <si>
    <t>tt11542194</t>
  </si>
  <si>
    <t>tt11542214</t>
  </si>
  <si>
    <t>tt11547496</t>
  </si>
  <si>
    <t>tt11547520</t>
  </si>
  <si>
    <t>tt11559138</t>
  </si>
  <si>
    <t>tt11559652</t>
  </si>
  <si>
    <t>tt11561866</t>
  </si>
  <si>
    <t>tt11563836</t>
  </si>
  <si>
    <t>tt11566164</t>
  </si>
  <si>
    <t>tt11566166</t>
  </si>
  <si>
    <t>tt11575534</t>
  </si>
  <si>
    <t>tt11576124</t>
  </si>
  <si>
    <t>tt11581264</t>
  </si>
  <si>
    <t>tt11584724</t>
  </si>
  <si>
    <t>tt11614912</t>
  </si>
  <si>
    <t>tt11617052</t>
  </si>
  <si>
    <t>tt11617492</t>
  </si>
  <si>
    <t>tt11634320</t>
  </si>
  <si>
    <t>tt11640412</t>
  </si>
  <si>
    <t>tt11649614</t>
  </si>
  <si>
    <t>tt11650674</t>
  </si>
  <si>
    <t>tt11651604</t>
  </si>
  <si>
    <t>tt11651780</t>
  </si>
  <si>
    <t>tt11656172</t>
  </si>
  <si>
    <t>tt11685322</t>
  </si>
  <si>
    <t>tt11685574</t>
  </si>
  <si>
    <t>tt11691696</t>
  </si>
  <si>
    <t>tt11695654</t>
  </si>
  <si>
    <t>tt11697690</t>
  </si>
  <si>
    <t>tt11697820</t>
  </si>
  <si>
    <t>tt11697832</t>
  </si>
  <si>
    <t>tt11697844</t>
  </si>
  <si>
    <t>tt11704012</t>
  </si>
  <si>
    <t>tt11718728</t>
  </si>
  <si>
    <t>tt11719418</t>
  </si>
  <si>
    <t>tt11727052</t>
  </si>
  <si>
    <t>tt11730940</t>
  </si>
  <si>
    <t>tt11731984</t>
  </si>
  <si>
    <t>tt11737756</t>
  </si>
  <si>
    <t>tt11737772</t>
  </si>
  <si>
    <t>tt11742070</t>
  </si>
  <si>
    <t>tt11743900</t>
  </si>
  <si>
    <t>tt11749480</t>
  </si>
  <si>
    <t>tt11750282</t>
  </si>
  <si>
    <t>tt11765278</t>
  </si>
  <si>
    <t>tt11765324</t>
  </si>
  <si>
    <t>tt11766318</t>
  </si>
  <si>
    <t>tt11767484</t>
  </si>
  <si>
    <t>tt11767552</t>
  </si>
  <si>
    <t>tt11769162</t>
  </si>
  <si>
    <t>tt11771036</t>
  </si>
  <si>
    <t>tt11773276</t>
  </si>
  <si>
    <t>tt11774804</t>
  </si>
  <si>
    <t>tt11777040</t>
  </si>
  <si>
    <t>tt11777298</t>
  </si>
  <si>
    <t>tt11777308</t>
  </si>
  <si>
    <t>tt11777460</t>
  </si>
  <si>
    <t>tt11779616</t>
  </si>
  <si>
    <t>tt11807762</t>
  </si>
  <si>
    <t>tt11808270</t>
  </si>
  <si>
    <t>tt11812338</t>
  </si>
  <si>
    <t>tt11833648</t>
  </si>
  <si>
    <t>tt11845692</t>
  </si>
  <si>
    <t>tt11851430</t>
  </si>
  <si>
    <t>tt11880890</t>
  </si>
  <si>
    <t>tt11880904</t>
  </si>
  <si>
    <t>tt11890562</t>
  </si>
  <si>
    <t>tt11903004</t>
  </si>
  <si>
    <t>tt11905962</t>
  </si>
  <si>
    <t>tt11906392</t>
  </si>
  <si>
    <t>tt11908062</t>
  </si>
  <si>
    <t>tt11912390</t>
  </si>
  <si>
    <t>tt11922698</t>
  </si>
  <si>
    <t>tt11946300</t>
  </si>
  <si>
    <t>tt11953628</t>
  </si>
  <si>
    <t>tt11958344</t>
  </si>
  <si>
    <t>tt11964084</t>
  </si>
  <si>
    <t>tt11976170</t>
  </si>
  <si>
    <t>tt12021598</t>
  </si>
  <si>
    <t>tt12036096</t>
  </si>
  <si>
    <t>tt12038670</t>
  </si>
  <si>
    <t>tt12057580</t>
  </si>
  <si>
    <t>tt12093878</t>
  </si>
  <si>
    <t>tt12098670</t>
  </si>
  <si>
    <t>tt12117528</t>
  </si>
  <si>
    <t>tt12139700</t>
  </si>
  <si>
    <t>tt12142012</t>
  </si>
  <si>
    <t>tt12158538</t>
  </si>
  <si>
    <t>tt12159766</t>
  </si>
  <si>
    <t>tt12186846</t>
  </si>
  <si>
    <t>tt12192190</t>
  </si>
  <si>
    <t>tt12198504</t>
  </si>
  <si>
    <t>tt12214628</t>
  </si>
  <si>
    <t>tt12226808</t>
  </si>
  <si>
    <t>tt12235234</t>
  </si>
  <si>
    <t>tt12256440</t>
  </si>
  <si>
    <t>tt12282598</t>
  </si>
  <si>
    <t>tt12283788</t>
  </si>
  <si>
    <t>tt12323842</t>
  </si>
  <si>
    <t>tt12344410</t>
  </si>
  <si>
    <t>tt12344428</t>
  </si>
  <si>
    <t>tt12384178</t>
  </si>
  <si>
    <t>tt12393526</t>
  </si>
  <si>
    <t>tt12395462</t>
  </si>
  <si>
    <t>tt12491064</t>
  </si>
  <si>
    <t>tt12498582</t>
  </si>
  <si>
    <t>tt12536776</t>
  </si>
  <si>
    <t>tt12567088</t>
  </si>
  <si>
    <t>tt12588448</t>
  </si>
  <si>
    <t>tt12607910</t>
  </si>
  <si>
    <t>tt12619256</t>
  </si>
  <si>
    <t>tt12642180</t>
  </si>
  <si>
    <t>tt1266036</t>
  </si>
  <si>
    <t>tt12676972</t>
  </si>
  <si>
    <t>tt12677092</t>
  </si>
  <si>
    <t>tt12747588</t>
  </si>
  <si>
    <t>tt12749596</t>
  </si>
  <si>
    <t>tt12764048</t>
  </si>
  <si>
    <t>tt12839816</t>
  </si>
  <si>
    <t>tt12874840</t>
  </si>
  <si>
    <t>tt12876132</t>
  </si>
  <si>
    <t>tt1369571</t>
  </si>
  <si>
    <t>tt1502397</t>
  </si>
  <si>
    <t>tt1545304</t>
  </si>
  <si>
    <t>tt1552211</t>
  </si>
  <si>
    <t>tt1634106</t>
  </si>
  <si>
    <t>tt1656177</t>
  </si>
  <si>
    <t>tt1715344</t>
  </si>
  <si>
    <t>tt1817232</t>
  </si>
  <si>
    <t>tt1929297</t>
  </si>
  <si>
    <t>tt1964995</t>
  </si>
  <si>
    <t>tt2180583</t>
  </si>
  <si>
    <t>tt2197936</t>
  </si>
  <si>
    <t>tt2222052</t>
  </si>
  <si>
    <t>tt2420124</t>
  </si>
  <si>
    <t>tt2573372</t>
  </si>
  <si>
    <t>tt2702920</t>
  </si>
  <si>
    <t>tt2819446</t>
  </si>
  <si>
    <t>tt2989692</t>
  </si>
  <si>
    <t>tt3037588</t>
  </si>
  <si>
    <t>tt3089630</t>
  </si>
  <si>
    <t>tt3108448</t>
  </si>
  <si>
    <t>tt3111426</t>
  </si>
  <si>
    <t>tt3152592</t>
  </si>
  <si>
    <t>tt3155342</t>
  </si>
  <si>
    <t>tt3155720</t>
  </si>
  <si>
    <t>tt3165210</t>
  </si>
  <si>
    <t>tt3274690</t>
  </si>
  <si>
    <t>tt3278540</t>
  </si>
  <si>
    <t>tt3290322</t>
  </si>
  <si>
    <t>tt3344686</t>
  </si>
  <si>
    <t>tt3418854</t>
  </si>
  <si>
    <t>tt3547306</t>
  </si>
  <si>
    <t>tt3580692</t>
  </si>
  <si>
    <t>tt3612126</t>
  </si>
  <si>
    <t>tt3661394</t>
  </si>
  <si>
    <t>tt3698454</t>
  </si>
  <si>
    <t>tt3734580</t>
  </si>
  <si>
    <t>tt3794354</t>
  </si>
  <si>
    <t>tt3802574</t>
  </si>
  <si>
    <t>tt3833480</t>
  </si>
  <si>
    <t>tt3907584</t>
  </si>
  <si>
    <t>tt3952864</t>
  </si>
  <si>
    <t>tt3979300</t>
  </si>
  <si>
    <t>tt3993886</t>
  </si>
  <si>
    <t>tt4080812</t>
  </si>
  <si>
    <t>tt4106514</t>
  </si>
  <si>
    <t>tt4160608</t>
  </si>
  <si>
    <t>tt4255196</t>
  </si>
  <si>
    <t>tt4257940</t>
  </si>
  <si>
    <t>tt4271826</t>
  </si>
  <si>
    <t>tt4344624</t>
  </si>
  <si>
    <t>tt4411584</t>
  </si>
  <si>
    <t>tt4427800</t>
  </si>
  <si>
    <t>tt4486148</t>
  </si>
  <si>
    <t>tt4532038</t>
  </si>
  <si>
    <t>tt4558376</t>
  </si>
  <si>
    <t>tt4626020</t>
  </si>
  <si>
    <t>tt4682266</t>
  </si>
  <si>
    <t>tt4687856</t>
  </si>
  <si>
    <t>tt4789618</t>
  </si>
  <si>
    <t>tt4823776</t>
  </si>
  <si>
    <t>tt4858674</t>
  </si>
  <si>
    <t>tt4875960</t>
  </si>
  <si>
    <t>tt4907206</t>
  </si>
  <si>
    <t>tt5079362</t>
  </si>
  <si>
    <t>tt5096470</t>
  </si>
  <si>
    <t>tt5167200</t>
  </si>
  <si>
    <t>tt5174992</t>
  </si>
  <si>
    <t>tt5206260</t>
  </si>
  <si>
    <t>tt5241482</t>
  </si>
  <si>
    <t>tt5244812</t>
  </si>
  <si>
    <t>tt5259822</t>
  </si>
  <si>
    <t>tt5439812</t>
  </si>
  <si>
    <t>tt5538670</t>
  </si>
  <si>
    <t>tt5556054</t>
  </si>
  <si>
    <t>tt5575918</t>
  </si>
  <si>
    <t>tt5588938</t>
  </si>
  <si>
    <t>tt5617312</t>
  </si>
  <si>
    <t>tt5658540</t>
  </si>
  <si>
    <t>tt5715066</t>
  </si>
  <si>
    <t>tt5717194</t>
  </si>
  <si>
    <t>tt5723282</t>
  </si>
  <si>
    <t>tt5747714</t>
  </si>
  <si>
    <t>tt5759590</t>
  </si>
  <si>
    <t>tt5761986</t>
  </si>
  <si>
    <t>tt5769790</t>
  </si>
  <si>
    <t>tt5774060</t>
  </si>
  <si>
    <t>tt5775536</t>
  </si>
  <si>
    <t>tt5792124</t>
  </si>
  <si>
    <t>tt5797184</t>
  </si>
  <si>
    <t>tt5815420</t>
  </si>
  <si>
    <t>tt5827790</t>
  </si>
  <si>
    <t>tt5843876</t>
  </si>
  <si>
    <t>tt5848326</t>
  </si>
  <si>
    <t>tt5873892</t>
  </si>
  <si>
    <t>tt5917226</t>
  </si>
  <si>
    <t>tt5918982</t>
  </si>
  <si>
    <t>tt5929654</t>
  </si>
  <si>
    <t>tt5950596</t>
  </si>
  <si>
    <t>tt6028620</t>
  </si>
  <si>
    <t>tt6048922</t>
  </si>
  <si>
    <t>tt6143798</t>
  </si>
  <si>
    <t>tt6169612</t>
  </si>
  <si>
    <t>tt6199572</t>
  </si>
  <si>
    <t>tt6263490</t>
  </si>
  <si>
    <t>tt6285944</t>
  </si>
  <si>
    <t>tt6332158</t>
  </si>
  <si>
    <t>tt6391282</t>
  </si>
  <si>
    <t>tt6409856</t>
  </si>
  <si>
    <t>tt6439748</t>
  </si>
  <si>
    <t>tt6470924</t>
  </si>
  <si>
    <t>tt6483422</t>
  </si>
  <si>
    <t>tt6508228</t>
  </si>
  <si>
    <t>tt6559576</t>
  </si>
  <si>
    <t>tt6587640</t>
  </si>
  <si>
    <t>tt6647564</t>
  </si>
  <si>
    <t>tt6673612</t>
  </si>
  <si>
    <t>tt6714558</t>
  </si>
  <si>
    <t>tt6720438</t>
  </si>
  <si>
    <t>tt6720802</t>
  </si>
  <si>
    <t>tt6723592</t>
  </si>
  <si>
    <t>tt6744988</t>
  </si>
  <si>
    <t>tt6818118</t>
  </si>
  <si>
    <t>tt6820324</t>
  </si>
  <si>
    <t>tt6833470</t>
  </si>
  <si>
    <t>tt6834916</t>
  </si>
  <si>
    <t>tt6841122</t>
  </si>
  <si>
    <t>tt6844138</t>
  </si>
  <si>
    <t>tt6857804</t>
  </si>
  <si>
    <t>tt6865630</t>
  </si>
  <si>
    <t>tt6876854</t>
  </si>
  <si>
    <t>tt6882604</t>
  </si>
  <si>
    <t>tt6902000</t>
  </si>
  <si>
    <t>tt6914122</t>
  </si>
  <si>
    <t>tt7014356</t>
  </si>
  <si>
    <t>tt7052270</t>
  </si>
  <si>
    <t>tt7086730</t>
  </si>
  <si>
    <t>tt7095476</t>
  </si>
  <si>
    <t>tt7117966</t>
  </si>
  <si>
    <t>tt7127184</t>
  </si>
  <si>
    <t>tt7134096</t>
  </si>
  <si>
    <t>tt7146812</t>
  </si>
  <si>
    <t>tt7149730</t>
  </si>
  <si>
    <t>tt7159566</t>
  </si>
  <si>
    <t>tt7179594</t>
  </si>
  <si>
    <t>tt7209472</t>
  </si>
  <si>
    <t>tt7236054</t>
  </si>
  <si>
    <t>tt7263040</t>
  </si>
  <si>
    <t>tt7263182</t>
  </si>
  <si>
    <t>tt7268736</t>
  </si>
  <si>
    <t>tt7286966</t>
  </si>
  <si>
    <t>tt7294150</t>
  </si>
  <si>
    <t>tt7304824</t>
  </si>
  <si>
    <t>tt7311770</t>
  </si>
  <si>
    <t>tt7334158</t>
  </si>
  <si>
    <t>tt7335600</t>
  </si>
  <si>
    <t>tt7335796</t>
  </si>
  <si>
    <t>tt7363104</t>
  </si>
  <si>
    <t>tt7369550</t>
  </si>
  <si>
    <t>tt7397176</t>
  </si>
  <si>
    <t>tt7400952</t>
  </si>
  <si>
    <t>tt7411112</t>
  </si>
  <si>
    <t>tt7424290</t>
  </si>
  <si>
    <t>tt7435096</t>
  </si>
  <si>
    <t>tt7445682</t>
  </si>
  <si>
    <t>tt7453044</t>
  </si>
  <si>
    <t>tt7453138</t>
  </si>
  <si>
    <t>tt7456312</t>
  </si>
  <si>
    <t>tt7504726</t>
  </si>
  <si>
    <t>tt7507924</t>
  </si>
  <si>
    <t>tt7510346</t>
  </si>
  <si>
    <t>tt7535290</t>
  </si>
  <si>
    <t>tt7541838</t>
  </si>
  <si>
    <t>tt7550000</t>
  </si>
  <si>
    <t>tt7551824</t>
  </si>
  <si>
    <t>tt7556122</t>
  </si>
  <si>
    <t>tt7562334</t>
  </si>
  <si>
    <t>tt7622584</t>
  </si>
  <si>
    <t>tt7661376</t>
  </si>
  <si>
    <t>tt7697348</t>
  </si>
  <si>
    <t>tt7703924</t>
  </si>
  <si>
    <t>tt7711170</t>
  </si>
  <si>
    <t>tt7713068</t>
  </si>
  <si>
    <t>tt7737394</t>
  </si>
  <si>
    <t>tt7737786</t>
  </si>
  <si>
    <t>tt7749142</t>
  </si>
  <si>
    <t>tt7765778</t>
  </si>
  <si>
    <t>tt7772582</t>
  </si>
  <si>
    <t>tt7798646</t>
  </si>
  <si>
    <t>tt7801350</t>
  </si>
  <si>
    <t>tt7838654</t>
  </si>
  <si>
    <t>tt7886848</t>
  </si>
  <si>
    <t>tt7886936</t>
  </si>
  <si>
    <t>tt7918240</t>
  </si>
  <si>
    <t>tt7922944</t>
  </si>
  <si>
    <t>tt7923220</t>
  </si>
  <si>
    <t>tt7933796</t>
  </si>
  <si>
    <t>tt7939428</t>
  </si>
  <si>
    <t>tt7978672</t>
  </si>
  <si>
    <t>tt7979142</t>
  </si>
  <si>
    <t>tt7983744</t>
  </si>
  <si>
    <t>tt7993848</t>
  </si>
  <si>
    <t>tt7996520</t>
  </si>
  <si>
    <t>tt8006374</t>
  </si>
  <si>
    <t>tt8011344</t>
  </si>
  <si>
    <t>tt8042112</t>
  </si>
  <si>
    <t>tt8042292</t>
  </si>
  <si>
    <t>tt8045906</t>
  </si>
  <si>
    <t>tt8047590</t>
  </si>
  <si>
    <t>tt8060328</t>
  </si>
  <si>
    <t>tt8064418</t>
  </si>
  <si>
    <t>tt8089234</t>
  </si>
  <si>
    <t>tt8090624</t>
  </si>
  <si>
    <t>tt8108274</t>
  </si>
  <si>
    <t>tt8109470</t>
  </si>
  <si>
    <t>tt8110330</t>
  </si>
  <si>
    <t>tt8116640</t>
  </si>
  <si>
    <t>tt8134980</t>
  </si>
  <si>
    <t>tt8143990</t>
  </si>
  <si>
    <t>tt8145202</t>
  </si>
  <si>
    <t>tt8150698</t>
  </si>
  <si>
    <t>tt8160834</t>
  </si>
  <si>
    <t>tt8170298</t>
  </si>
  <si>
    <t>tt8170358</t>
  </si>
  <si>
    <t>tt8171000</t>
  </si>
  <si>
    <t>tt8179024</t>
  </si>
  <si>
    <t>tt8179470</t>
  </si>
  <si>
    <t>tt8186932</t>
  </si>
  <si>
    <t>tt8200456</t>
  </si>
  <si>
    <t>tt8201852</t>
  </si>
  <si>
    <t>tt8241876</t>
  </si>
  <si>
    <t>tt8242084</t>
  </si>
  <si>
    <t>tt8244784</t>
  </si>
  <si>
    <t>tt8265146</t>
  </si>
  <si>
    <t>tt8291918</t>
  </si>
  <si>
    <t>tt8316568</t>
  </si>
  <si>
    <t>tt8318284</t>
  </si>
  <si>
    <t>tt8326624</t>
  </si>
  <si>
    <t>tt8332454</t>
  </si>
  <si>
    <t>tt8332802</t>
  </si>
  <si>
    <t>tt8335482</t>
  </si>
  <si>
    <t>tt8354752</t>
  </si>
  <si>
    <t>tt8362228</t>
  </si>
  <si>
    <t>tt8364138</t>
  </si>
  <si>
    <t>tt8365426</t>
  </si>
  <si>
    <t>tt8368512</t>
  </si>
  <si>
    <t>tt8386654</t>
  </si>
  <si>
    <t>tt8386958</t>
  </si>
  <si>
    <t>tt8406660</t>
  </si>
  <si>
    <t>tt8426182</t>
  </si>
  <si>
    <t>tt8430598</t>
  </si>
  <si>
    <t>tt8430676</t>
  </si>
  <si>
    <t>tt8461224</t>
  </si>
  <si>
    <t>tt8462814</t>
  </si>
  <si>
    <t>tt8472964</t>
  </si>
  <si>
    <t>tt8477336</t>
  </si>
  <si>
    <t>tt8478554</t>
  </si>
  <si>
    <t>tt8482492</t>
  </si>
  <si>
    <t>tt8488518</t>
  </si>
  <si>
    <t>tt8503618</t>
  </si>
  <si>
    <t>tt8506500</t>
  </si>
  <si>
    <t>tt8523028</t>
  </si>
  <si>
    <t>tt8526370</t>
  </si>
  <si>
    <t>tt8531398</t>
  </si>
  <si>
    <t>tt8540100</t>
  </si>
  <si>
    <t>tt8544498</t>
  </si>
  <si>
    <t>tt8545636</t>
  </si>
  <si>
    <t>tt8560172</t>
  </si>
  <si>
    <t>tt8580274</t>
  </si>
  <si>
    <t>tt8615136</t>
  </si>
  <si>
    <t>tt8629748</t>
  </si>
  <si>
    <t>tt8630154</t>
  </si>
  <si>
    <t>tt8633560</t>
  </si>
  <si>
    <t>tt8636690</t>
  </si>
  <si>
    <t>tt8675288</t>
  </si>
  <si>
    <t>tt8710832</t>
  </si>
  <si>
    <t>tt8718300</t>
  </si>
  <si>
    <t>tt8743262</t>
  </si>
  <si>
    <t>tt8747450</t>
  </si>
  <si>
    <t>tt8774798</t>
  </si>
  <si>
    <t>tt8784956</t>
  </si>
  <si>
    <t>tt8804580</t>
  </si>
  <si>
    <t>tt8809750</t>
  </si>
  <si>
    <t>tt8810394</t>
  </si>
  <si>
    <t>tt8820348</t>
  </si>
  <si>
    <t>tt8845322</t>
  </si>
  <si>
    <t>tt8850222</t>
  </si>
  <si>
    <t>tt8851668</t>
  </si>
  <si>
    <t>tt8892064</t>
  </si>
  <si>
    <t>tt8902948</t>
  </si>
  <si>
    <t>tt8907986</t>
  </si>
  <si>
    <t>tt8936646</t>
  </si>
  <si>
    <t>tt8945942</t>
  </si>
  <si>
    <t>tt8948132</t>
  </si>
  <si>
    <t>tt8955708</t>
  </si>
  <si>
    <t>tt8972556</t>
  </si>
  <si>
    <t>tt8976418</t>
  </si>
  <si>
    <t>tt8976664</t>
  </si>
  <si>
    <t>tt8983166</t>
  </si>
  <si>
    <t>tt8985240</t>
  </si>
  <si>
    <t>tt8997712</t>
  </si>
  <si>
    <t>tt9010738</t>
  </si>
  <si>
    <t>tt9011916</t>
  </si>
  <si>
    <t>tt9014248</t>
  </si>
  <si>
    <t>tt9014656</t>
  </si>
  <si>
    <t>tt9044650</t>
  </si>
  <si>
    <t>tt9048802</t>
  </si>
  <si>
    <t>tt9058654</t>
  </si>
  <si>
    <t>tt9059704</t>
  </si>
  <si>
    <t>tt9072352</t>
  </si>
  <si>
    <t>tt9076562</t>
  </si>
  <si>
    <t>tt9086228</t>
  </si>
  <si>
    <t>tt9101540</t>
  </si>
  <si>
    <t>tt9102084</t>
  </si>
  <si>
    <t>tt9109976</t>
  </si>
  <si>
    <t>tt9112712</t>
  </si>
  <si>
    <t>tt9115528</t>
  </si>
  <si>
    <t>tt9139586</t>
  </si>
  <si>
    <t>tt9148706</t>
  </si>
  <si>
    <t>tt9173418</t>
  </si>
  <si>
    <t>tt9178402</t>
  </si>
  <si>
    <t>tt9179096</t>
  </si>
  <si>
    <t>tt9181732</t>
  </si>
  <si>
    <t>tt9207700</t>
  </si>
  <si>
    <t>tt9208214</t>
  </si>
  <si>
    <t>tt9208444</t>
  </si>
  <si>
    <t>tt9209312</t>
  </si>
  <si>
    <t>tt9214832</t>
  </si>
  <si>
    <t>tt9220966</t>
  </si>
  <si>
    <t>tt9248110</t>
  </si>
  <si>
    <t>tt9248952</t>
  </si>
  <si>
    <t>tt9261042</t>
  </si>
  <si>
    <t>tt9261218</t>
  </si>
  <si>
    <t>tt9261828</t>
  </si>
  <si>
    <t>tt9302994</t>
  </si>
  <si>
    <t>tt9303772</t>
  </si>
  <si>
    <t>tt9308382</t>
  </si>
  <si>
    <t>tt9310328</t>
  </si>
  <si>
    <t>tt9318772</t>
  </si>
  <si>
    <t>tt9345754</t>
  </si>
  <si>
    <t>tt9347750</t>
  </si>
  <si>
    <t>tt9348848</t>
  </si>
  <si>
    <t>tt9354842</t>
  </si>
  <si>
    <t>tt9357288</t>
  </si>
  <si>
    <t>tt9359344</t>
  </si>
  <si>
    <t>tt9372172</t>
  </si>
  <si>
    <t>tt9378826</t>
  </si>
  <si>
    <t>tt9392248</t>
  </si>
  <si>
    <t>tt9411866</t>
  </si>
  <si>
    <t>tt9434836</t>
  </si>
  <si>
    <t>tt9441638</t>
  </si>
  <si>
    <t>tt9448932</t>
  </si>
  <si>
    <t>tt9467386</t>
  </si>
  <si>
    <t>tt9484998</t>
  </si>
  <si>
    <t>tt9506474</t>
  </si>
  <si>
    <t>tt9507234</t>
  </si>
  <si>
    <t>tt9515298</t>
  </si>
  <si>
    <t>tt9515732</t>
  </si>
  <si>
    <t>tt9519642</t>
  </si>
  <si>
    <t>tt9537278</t>
  </si>
  <si>
    <t>tt9537292</t>
  </si>
  <si>
    <t>tt9563096</t>
  </si>
  <si>
    <t>tt9568486</t>
  </si>
  <si>
    <t>tt9578746</t>
  </si>
  <si>
    <t>tt9580138</t>
  </si>
  <si>
    <t>tt9601220</t>
  </si>
  <si>
    <t>tt9612136</t>
  </si>
  <si>
    <t>tt9612368</t>
  </si>
  <si>
    <t>tt9614460</t>
  </si>
  <si>
    <t>tt9616700</t>
  </si>
  <si>
    <t>tt9619798</t>
  </si>
  <si>
    <t>tt9620292</t>
  </si>
  <si>
    <t>tt9628392</t>
  </si>
  <si>
    <t>tt9635540</t>
  </si>
  <si>
    <t>tt9636630</t>
  </si>
  <si>
    <t>tt9642630</t>
  </si>
  <si>
    <t>tt9646548</t>
  </si>
  <si>
    <t>tt9648672</t>
  </si>
  <si>
    <t>tt9651918</t>
  </si>
  <si>
    <t>tt9664732</t>
  </si>
  <si>
    <t>tt9683478</t>
  </si>
  <si>
    <t>tt9686708</t>
  </si>
  <si>
    <t>tt9691336</t>
  </si>
  <si>
    <t>tt9701934</t>
  </si>
  <si>
    <t>tt9731534</t>
  </si>
  <si>
    <t>tt9737798</t>
  </si>
  <si>
    <t>tt9738400</t>
  </si>
  <si>
    <t>tt9738784</t>
  </si>
  <si>
    <t>tt9742588</t>
  </si>
  <si>
    <t>tt9747594</t>
  </si>
  <si>
    <t>tt9749144</t>
  </si>
  <si>
    <t>tt9766280</t>
  </si>
  <si>
    <t>tt9777644</t>
  </si>
  <si>
    <t>tt9779516</t>
  </si>
  <si>
    <t>tt9784456</t>
  </si>
  <si>
    <t>tt9794630</t>
  </si>
  <si>
    <t>tt9806322</t>
  </si>
  <si>
    <t>tt9806336</t>
  </si>
  <si>
    <t>tt9812258</t>
  </si>
  <si>
    <t>tt9815998</t>
  </si>
  <si>
    <t>tt9817760</t>
  </si>
  <si>
    <t>tt9820352</t>
  </si>
  <si>
    <t>tt9843470</t>
  </si>
  <si>
    <t>tt9850050</t>
  </si>
  <si>
    <t>tt9855978</t>
  </si>
  <si>
    <t>tt9883996</t>
  </si>
  <si>
    <t>tt9887580</t>
  </si>
  <si>
    <t>tt9890308</t>
  </si>
  <si>
    <t>tt9892094</t>
  </si>
  <si>
    <t>tt9894440</t>
  </si>
  <si>
    <t>tt9898858</t>
  </si>
  <si>
    <t>tt9904802</t>
  </si>
  <si>
    <t>tt9908390</t>
  </si>
  <si>
    <t>tt9911196</t>
  </si>
  <si>
    <t>Dane</t>
  </si>
  <si>
    <t>Celem tego arkusza jest przećwiczenie podstawowych komend dotyczących rozproszenia obserwacji wewnętrz rozkłady</t>
  </si>
  <si>
    <t>Pracować będziemy na danych z serwisu filmowego IMDB z roku 2020. Jest to część zbioru danych, który można pobrać z:</t>
  </si>
  <si>
    <t>https://www.kaggle.com/stefanoleone992/imdb-extensive-dataset/version/2</t>
  </si>
  <si>
    <t>Wartość</t>
  </si>
  <si>
    <t>Kwadrat odchylenia od średniej</t>
  </si>
  <si>
    <t>Zadanie 1</t>
  </si>
  <si>
    <t>Średnia</t>
  </si>
  <si>
    <t xml:space="preserve"> ='(Wartość - Średnia)^2</t>
  </si>
  <si>
    <t>=POTEGA(Wartosc - Średnia, 2)</t>
  </si>
  <si>
    <t>Policzymy manualnie wariancję i odchylenie standardowe</t>
  </si>
  <si>
    <t>3. Zsumujmy kwadraty odchyleń. Następnie podzielmy je przez:</t>
  </si>
  <si>
    <t>liczbę filmów - otrzymamy tzw. wariancję populacji</t>
  </si>
  <si>
    <t>liczbę filmów - 1 - otrzymamy tzw. wariancję próby</t>
  </si>
  <si>
    <t>Wariancja populacji</t>
  </si>
  <si>
    <t>Wariancja próby</t>
  </si>
  <si>
    <t>Do wyliczenia</t>
  </si>
  <si>
    <t>4. Odchylenie standardowe to pierwiastek z wariacji</t>
  </si>
  <si>
    <t>Odchylenie standardowe populacji</t>
  </si>
  <si>
    <t>Odchylenie standardowe próby</t>
  </si>
  <si>
    <t>=ODCH.STANDARD.PRÓBKI</t>
  </si>
  <si>
    <t xml:space="preserve">=ODCH.STAND.POPUL	</t>
  </si>
  <si>
    <t xml:space="preserve">=WARIANCJA.POP	</t>
  </si>
  <si>
    <t xml:space="preserve">=WARIANCJA.PRÓBKI	</t>
  </si>
  <si>
    <t>Moduł odchylenia od mediany</t>
  </si>
  <si>
    <t>Mediana</t>
  </si>
  <si>
    <t>1. Krok 1 - uzupełnijmy medianę w polu na żółto</t>
  </si>
  <si>
    <t>1. Krok 1 - uzupełnijmy średnią w polu na żółto</t>
  </si>
  <si>
    <t>2. Policzmy kwadraty odchyleń od średniej w kolumnie J. Wykorzystajmy jedną z formuł</t>
  </si>
  <si>
    <t>=ODCH.ŚREDNIE</t>
  </si>
  <si>
    <t>2. Policzmy moduł odchyleń od mediany w kolumnie X. Wykorzystajmy  formułę</t>
  </si>
  <si>
    <t>=MODUŁ(Wartość - Mediana)</t>
  </si>
  <si>
    <t>Zadanie 2</t>
  </si>
  <si>
    <t>3. Wykorzystajmy średnią z odchyleń.</t>
  </si>
  <si>
    <t>Średnie odchylenie od mediany</t>
  </si>
  <si>
    <t>Średnie odchylenie od średniej</t>
  </si>
  <si>
    <t>Modalna - wartość występująca najczęściej:</t>
  </si>
  <si>
    <t>Mediana - wartość środkowa:</t>
  </si>
  <si>
    <t>Minimum:</t>
  </si>
  <si>
    <t>Maksimum:</t>
  </si>
  <si>
    <t>Średnia:</t>
  </si>
  <si>
    <t>Zadania</t>
  </si>
  <si>
    <t>Inne nazwy</t>
  </si>
  <si>
    <t>Dominanta</t>
  </si>
  <si>
    <t>Symbol</t>
  </si>
  <si>
    <t>Mo(X)</t>
  </si>
  <si>
    <t>Me(X)</t>
  </si>
  <si>
    <t>Min(X)</t>
  </si>
  <si>
    <t>Max(X)</t>
  </si>
  <si>
    <t>E[X]</t>
  </si>
  <si>
    <t>Rozstęp:</t>
  </si>
  <si>
    <t>Wariancja:</t>
  </si>
  <si>
    <t>Odchylenie standardowe:</t>
  </si>
  <si>
    <t>Roztęp międzykwartylowy</t>
  </si>
  <si>
    <t>Statystyka</t>
  </si>
  <si>
    <t>D2[X]</t>
  </si>
  <si>
    <t>D[X]</t>
  </si>
  <si>
    <t>Odchylenie średnie:</t>
  </si>
  <si>
    <t>IQR[X]</t>
  </si>
  <si>
    <t>Miary rozproszenia</t>
  </si>
  <si>
    <t>1. Uzupełnij Pola wartość własciwymi formułami</t>
  </si>
  <si>
    <t>2. Przyjrzyj się zielonej kolumnie - zapamiętaj te oznaczenia</t>
  </si>
  <si>
    <t>Zadanie 3</t>
  </si>
  <si>
    <t>Oblicz błąd dominanty</t>
  </si>
  <si>
    <t>1. Policzmy dominantę - wartość występującą najczęściej. Formuła</t>
  </si>
  <si>
    <t>=WYST.NAJCZĘŚCIEJ.WART(ZAKRES)</t>
  </si>
  <si>
    <t>Dominanta / modalna</t>
  </si>
  <si>
    <t>Błąd modalnej</t>
  </si>
  <si>
    <t>2. Policzmy jaki odsetek obserwacji wystęuje poza dominantą</t>
  </si>
  <si>
    <t>Alior Bank</t>
  </si>
  <si>
    <t>UNIQA TFI</t>
  </si>
  <si>
    <t>Bank BPS</t>
  </si>
  <si>
    <t>Bank Gospodarstwa Krajowego</t>
  </si>
  <si>
    <t>Bank Millennium</t>
  </si>
  <si>
    <t>Bank Ochrony Środowiska</t>
  </si>
  <si>
    <t>Bank Pekao</t>
  </si>
  <si>
    <t>Bank Pocztowy</t>
  </si>
  <si>
    <t>BNP Paribas</t>
  </si>
  <si>
    <t xml:space="preserve">Credit Agricole </t>
  </si>
  <si>
    <t>DM AFS</t>
  </si>
  <si>
    <t>ING Bank Śląski</t>
  </si>
  <si>
    <t xml:space="preserve">mBank </t>
  </si>
  <si>
    <t>Noble Funds TFI</t>
  </si>
  <si>
    <t>PKO BP</t>
  </si>
  <si>
    <t>Polski Instytut Ekonomiczny</t>
  </si>
  <si>
    <t>Prognozy-gospodarki.pl</t>
  </si>
  <si>
    <t>Prosper Capital DM</t>
  </si>
  <si>
    <t>PZU</t>
  </si>
  <si>
    <t>RBI (Dorota Strauch)</t>
  </si>
  <si>
    <t>Santander Bank Polska</t>
  </si>
  <si>
    <t>X-Trade Brokers</t>
  </si>
  <si>
    <t>Losowa prognoza</t>
  </si>
  <si>
    <t>Błąd w Excelu</t>
  </si>
  <si>
    <t>Krajowa Izba Gospodarcza</t>
  </si>
  <si>
    <t>1. To ćwiczenie ma pokazać zasadnicze różnice właśności IQR i Mediany w porównanii do średniej i rozstępu przy małej próbce danych.</t>
  </si>
  <si>
    <t>2. Zebrałem rzeczywistę prognozy jednego z mniej istotnych wskaźników gopsodarczych. Robi je  ~20 firm. Załóżmy że jedna wpisze błędnie minus w arkusz. Co się stanie</t>
  </si>
  <si>
    <t>Rozstęp</t>
  </si>
  <si>
    <t>3. Policzcie statystyki:</t>
  </si>
  <si>
    <t>Podpowiedź: Wykorzystajmy funkcję ILE.LICZB i LICZ.JEZELI</t>
  </si>
  <si>
    <t>Liczba obserwacji - modalna</t>
  </si>
  <si>
    <t>Ocena</t>
  </si>
  <si>
    <t>Czas trwania</t>
  </si>
  <si>
    <t>Amplituda</t>
  </si>
  <si>
    <t>Wariancja poppulacji</t>
  </si>
  <si>
    <t>Wariancja próbki</t>
  </si>
  <si>
    <t>Odch. Standardowe populacji</t>
  </si>
  <si>
    <t>Odch. Standardowe próbki</t>
  </si>
  <si>
    <t>Odch. Średnie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</si>
</sst>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00"/>
    <numFmt numFmtId="166" formatCode="#,##0.000000"/>
    <numFmt numFmtId="167" formatCode="#,##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35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0" xfId="1"/>
    <xf numFmtId="0" fontId="0" fillId="3" borderId="1" xfId="0" applyFill="1" applyBorder="1"/>
    <xf numFmtId="0" fontId="0" fillId="0" borderId="0" xfId="0" quotePrefix="1"/>
    <xf numFmtId="4" fontId="0" fillId="3" borderId="1" xfId="0" applyNumberFormat="1" applyFill="1" applyBorder="1"/>
    <xf numFmtId="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3" fontId="0" fillId="0" borderId="1" xfId="0" applyNumberFormat="1" applyBorder="1"/>
    <xf numFmtId="3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6" fontId="0" fillId="0" borderId="0" xfId="0" applyNumberFormat="1"/>
    <xf numFmtId="165" fontId="0" fillId="3" borderId="1" xfId="0" applyNumberFormat="1" applyFill="1" applyBorder="1"/>
    <xf numFmtId="0" fontId="1" fillId="2" borderId="1" xfId="0" applyFont="1" applyFill="1" applyBorder="1" applyAlignment="1">
      <alignment horizontal="center"/>
    </xf>
    <xf numFmtId="9" fontId="0" fillId="4" borderId="1" xfId="0" applyNumberFormat="1" applyFill="1" applyBorder="1"/>
    <xf numFmtId="4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3">
    <cellStyle name="Hiperłącze" xfId="1" builtinId="8"/>
    <cellStyle name="Normal 2" xfId="2" xr:uid="{125E630F-5DFE-4584-957E-8CA7DC69EDB1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Tytuł wykresu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Tytuł wykresu</a:t>
          </a:r>
        </a:p>
      </cx:txPr>
    </cx:title>
    <cx:plotArea>
      <cx:plotAreaRegion>
        <cx:series layoutId="clusteredColumn" uniqueId="{9882205C-CF21-4F00-BA94-3E2AE2CD825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Długość filmów z 2020 roku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Długość filmów z 2020 roku</a:t>
          </a:r>
        </a:p>
      </cx:txPr>
    </cx:title>
    <cx:plotArea>
      <cx:plotAreaRegion>
        <cx:series layoutId="clusteredColumn" uniqueId="{46339760-3FB2-4834-B8E7-8A0007A083F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137160</xdr:colOff>
      <xdr:row>3</xdr:row>
      <xdr:rowOff>152400</xdr:rowOff>
    </xdr:from>
    <xdr:to>
      <xdr:col>19</xdr:col>
      <xdr:colOff>30480</xdr:colOff>
      <xdr:row>18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E6EA4517-8C4B-471C-98DC-24E2B0DF15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06960" y="704850"/>
              <a:ext cx="462407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36</xdr:row>
      <xdr:rowOff>76200</xdr:rowOff>
    </xdr:from>
    <xdr:to>
      <xdr:col>11</xdr:col>
      <xdr:colOff>793750</xdr:colOff>
      <xdr:row>51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3D9192D4-DA01-49D2-9CA8-935468ABE2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17300" y="6705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0EDB-71A8-4E6C-95FA-43560D9077DB}">
  <dimension ref="B5:C9"/>
  <sheetViews>
    <sheetView showGridLines="0" workbookViewId="0">
      <selection activeCell="D41" sqref="D41"/>
    </sheetView>
  </sheetViews>
  <sheetFormatPr defaultRowHeight="14.5"/>
  <sheetData>
    <row r="5" spans="2:3">
      <c r="B5" t="s">
        <v>1756</v>
      </c>
    </row>
    <row r="7" spans="2:3">
      <c r="B7" t="s">
        <v>1757</v>
      </c>
    </row>
    <row r="9" spans="2:3">
      <c r="C9" s="5" t="s">
        <v>1758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8952-A1EB-46A3-8F58-2B151E5BDC5F}">
  <dimension ref="A2:AV163"/>
  <sheetViews>
    <sheetView showGridLines="0" topLeftCell="AF4" zoomScale="85" zoomScaleNormal="85" workbookViewId="0">
      <selection activeCell="AR27" sqref="AR27"/>
    </sheetView>
  </sheetViews>
  <sheetFormatPr defaultRowHeight="14.5"/>
  <cols>
    <col min="1" max="1" width="13.08984375" bestFit="1" customWidth="1"/>
    <col min="2" max="2" width="53" bestFit="1" customWidth="1"/>
    <col min="3" max="3" width="15" bestFit="1" customWidth="1"/>
    <col min="15" max="15" width="32.453125" bestFit="1" customWidth="1"/>
    <col min="16" max="16" width="9.08984375" bestFit="1" customWidth="1"/>
    <col min="29" max="29" width="32.453125" bestFit="1" customWidth="1"/>
    <col min="43" max="43" width="29.08984375" bestFit="1" customWidth="1"/>
  </cols>
  <sheetData>
    <row r="2" spans="8:48">
      <c r="H2" s="31" t="s">
        <v>1761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V2" s="31" t="s">
        <v>1787</v>
      </c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J2" s="31" t="s">
        <v>1817</v>
      </c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</row>
    <row r="3" spans="8:48">
      <c r="H3" t="s">
        <v>1765</v>
      </c>
      <c r="V3" t="s">
        <v>1765</v>
      </c>
      <c r="AJ3" t="s">
        <v>1818</v>
      </c>
    </row>
    <row r="5" spans="8:48">
      <c r="H5" t="s">
        <v>1782</v>
      </c>
      <c r="V5" t="s">
        <v>1781</v>
      </c>
      <c r="AJ5" t="s">
        <v>1819</v>
      </c>
    </row>
    <row r="7" spans="8:48">
      <c r="H7" t="s">
        <v>1783</v>
      </c>
      <c r="V7" t="s">
        <v>1785</v>
      </c>
      <c r="AK7" s="7" t="s">
        <v>1820</v>
      </c>
    </row>
    <row r="9" spans="8:48">
      <c r="I9" t="s">
        <v>1763</v>
      </c>
      <c r="W9" s="7" t="s">
        <v>1786</v>
      </c>
      <c r="AJ9" t="s">
        <v>1823</v>
      </c>
    </row>
    <row r="10" spans="8:48">
      <c r="I10" s="7" t="s">
        <v>1764</v>
      </c>
      <c r="W10" s="7"/>
    </row>
    <row r="11" spans="8:48">
      <c r="V11" t="s">
        <v>1788</v>
      </c>
      <c r="AK11" t="s">
        <v>1853</v>
      </c>
    </row>
    <row r="12" spans="8:48">
      <c r="H12" t="s">
        <v>1766</v>
      </c>
    </row>
    <row r="14" spans="8:48">
      <c r="I14" t="s">
        <v>1767</v>
      </c>
    </row>
    <row r="15" spans="8:48">
      <c r="I15" t="s">
        <v>1768</v>
      </c>
    </row>
    <row r="17" spans="1:48">
      <c r="H17" t="s">
        <v>1772</v>
      </c>
    </row>
    <row r="20" spans="1:48">
      <c r="A20" s="31" t="s">
        <v>1755</v>
      </c>
      <c r="B20" s="31"/>
      <c r="C20" s="31"/>
      <c r="D20" s="31"/>
      <c r="E20" s="31"/>
      <c r="F20" s="31"/>
      <c r="H20" s="31" t="s">
        <v>1755</v>
      </c>
      <c r="I20" s="31"/>
      <c r="J20" s="31"/>
      <c r="K20" s="31"/>
      <c r="L20" s="31"/>
      <c r="M20" s="31"/>
      <c r="O20" s="31" t="s">
        <v>1771</v>
      </c>
      <c r="P20" s="31"/>
      <c r="Q20" s="31"/>
      <c r="R20" s="31"/>
      <c r="S20" s="31"/>
      <c r="T20" s="31"/>
      <c r="V20" s="31" t="s">
        <v>1755</v>
      </c>
      <c r="W20" s="31"/>
      <c r="X20" s="31"/>
      <c r="Y20" s="31"/>
      <c r="Z20" s="31"/>
      <c r="AA20" s="31"/>
      <c r="AC20" s="31" t="s">
        <v>1771</v>
      </c>
      <c r="AD20" s="31"/>
      <c r="AE20" s="31"/>
      <c r="AF20" s="31"/>
      <c r="AG20" s="31"/>
      <c r="AH20" s="31"/>
      <c r="AJ20" s="31" t="s">
        <v>1755</v>
      </c>
      <c r="AK20" s="31"/>
      <c r="AL20" s="31"/>
      <c r="AM20" s="31"/>
      <c r="AN20" s="31"/>
      <c r="AO20" s="31"/>
      <c r="AQ20" s="31" t="s">
        <v>1771</v>
      </c>
      <c r="AR20" s="31"/>
      <c r="AS20" s="31"/>
      <c r="AT20" s="31"/>
      <c r="AU20" s="31"/>
      <c r="AV20" s="31"/>
    </row>
    <row r="21" spans="1:48">
      <c r="A21" s="3" t="s">
        <v>963</v>
      </c>
      <c r="B21" s="3" t="s">
        <v>0</v>
      </c>
      <c r="C21" s="3" t="s">
        <v>1</v>
      </c>
      <c r="D21" s="3" t="s">
        <v>3</v>
      </c>
      <c r="E21" s="4" t="s">
        <v>964</v>
      </c>
      <c r="F21" s="3" t="s">
        <v>965</v>
      </c>
      <c r="I21" t="s">
        <v>1759</v>
      </c>
      <c r="J21" t="s">
        <v>1760</v>
      </c>
      <c r="W21" t="s">
        <v>1759</v>
      </c>
      <c r="X21" t="s">
        <v>1779</v>
      </c>
      <c r="AK21" t="s">
        <v>1759</v>
      </c>
    </row>
    <row r="22" spans="1:48">
      <c r="A22" t="s">
        <v>966</v>
      </c>
      <c r="B22" t="s">
        <v>4</v>
      </c>
      <c r="C22" s="1">
        <v>43833</v>
      </c>
      <c r="D22">
        <v>120</v>
      </c>
      <c r="E22" s="2">
        <v>4.2</v>
      </c>
      <c r="F22">
        <v>472</v>
      </c>
      <c r="H22">
        <v>1</v>
      </c>
      <c r="I22" s="2">
        <f>$E22</f>
        <v>4.2</v>
      </c>
      <c r="J22" s="2">
        <f>POWER(I22-$P$22,2)</f>
        <v>1.0614803610394823</v>
      </c>
      <c r="O22" t="s">
        <v>1762</v>
      </c>
      <c r="P22" s="8">
        <f>AVERAGE(I22:I163)</f>
        <v>5.2302816901408482</v>
      </c>
      <c r="V22">
        <v>1</v>
      </c>
      <c r="W22" s="2">
        <f>$E22</f>
        <v>4.2</v>
      </c>
      <c r="X22" s="2">
        <f>ABS(W22-$AD$22)</f>
        <v>1.3999999999999995</v>
      </c>
      <c r="AC22" t="s">
        <v>1780</v>
      </c>
      <c r="AD22" s="8">
        <f>MEDIAN(W22:W163)</f>
        <v>5.6</v>
      </c>
      <c r="AJ22">
        <v>1</v>
      </c>
      <c r="AK22" s="2">
        <f>$E22</f>
        <v>4.2</v>
      </c>
      <c r="AL22" s="2"/>
      <c r="AQ22" t="s">
        <v>1821</v>
      </c>
      <c r="AR22" s="8">
        <f>_xlfn.MODE.SNGL(AK22:AK163)</f>
        <v>5.6</v>
      </c>
    </row>
    <row r="23" spans="1:48">
      <c r="A23" t="s">
        <v>967</v>
      </c>
      <c r="B23" t="s">
        <v>6</v>
      </c>
      <c r="C23" s="1">
        <v>43874</v>
      </c>
      <c r="D23">
        <v>109</v>
      </c>
      <c r="E23" s="2">
        <v>4.9000000000000004</v>
      </c>
      <c r="F23">
        <v>26823</v>
      </c>
      <c r="H23">
        <v>2</v>
      </c>
      <c r="I23" s="2">
        <f t="shared" ref="I23:I86" si="0">$E23</f>
        <v>4.9000000000000004</v>
      </c>
      <c r="J23" s="2">
        <f t="shared" ref="J23:J86" si="1">POWER(I23-$P$22,2)</f>
        <v>0.10908599484229503</v>
      </c>
      <c r="V23">
        <v>2</v>
      </c>
      <c r="W23" s="2">
        <f t="shared" ref="W23:W86" si="2">$E23</f>
        <v>4.9000000000000004</v>
      </c>
      <c r="X23" s="2">
        <f t="shared" ref="X23:X86" si="3">ABS(W23-$AD$22)</f>
        <v>0.69999999999999929</v>
      </c>
      <c r="AJ23">
        <v>2</v>
      </c>
      <c r="AK23" s="2">
        <f t="shared" ref="AK23:AK86" si="4">$E23</f>
        <v>4.9000000000000004</v>
      </c>
      <c r="AL23" s="2"/>
    </row>
    <row r="24" spans="1:48">
      <c r="A24" t="s">
        <v>969</v>
      </c>
      <c r="B24" t="s">
        <v>10</v>
      </c>
      <c r="C24" s="1">
        <v>43868</v>
      </c>
      <c r="D24">
        <v>123</v>
      </c>
      <c r="E24" s="2">
        <v>5.4</v>
      </c>
      <c r="F24">
        <v>224</v>
      </c>
      <c r="H24">
        <v>3</v>
      </c>
      <c r="I24" s="2">
        <f t="shared" si="0"/>
        <v>5.4</v>
      </c>
      <c r="J24" s="2">
        <f t="shared" si="1"/>
        <v>2.8804304701447181E-2</v>
      </c>
      <c r="O24" t="s">
        <v>1769</v>
      </c>
      <c r="P24" s="9">
        <f>SUM(J22:J163)/COUNT(J22:J163)</f>
        <v>2.4643647093830601</v>
      </c>
      <c r="Q24" s="7" t="s">
        <v>1777</v>
      </c>
      <c r="T24" s="2">
        <f>_xlfn.VAR.P(I22:I163)</f>
        <v>2.4643647093830161</v>
      </c>
      <c r="V24">
        <v>3</v>
      </c>
      <c r="W24" s="2">
        <f t="shared" si="2"/>
        <v>5.4</v>
      </c>
      <c r="X24" s="2">
        <f t="shared" si="3"/>
        <v>0.19999999999999929</v>
      </c>
      <c r="AC24" t="s">
        <v>1789</v>
      </c>
      <c r="AD24" s="9">
        <f>AVERAGE(X22:X163)</f>
        <v>1.2697183098591549</v>
      </c>
      <c r="AJ24">
        <v>3</v>
      </c>
      <c r="AK24" s="2">
        <f t="shared" si="4"/>
        <v>5.4</v>
      </c>
      <c r="AL24" s="2"/>
      <c r="AQ24" t="s">
        <v>1854</v>
      </c>
      <c r="AR24" s="8">
        <f>COUNTIF(AK22:AK163,AR22)</f>
        <v>9</v>
      </c>
    </row>
    <row r="25" spans="1:48">
      <c r="A25" t="s">
        <v>972</v>
      </c>
      <c r="B25" t="s">
        <v>16</v>
      </c>
      <c r="C25" s="1">
        <v>44098</v>
      </c>
      <c r="D25">
        <v>90</v>
      </c>
      <c r="E25" s="2">
        <v>6.2</v>
      </c>
      <c r="F25">
        <v>4720</v>
      </c>
      <c r="H25">
        <v>4</v>
      </c>
      <c r="I25" s="2">
        <f t="shared" si="0"/>
        <v>6.2</v>
      </c>
      <c r="J25" s="2">
        <f t="shared" si="1"/>
        <v>0.94035360047609029</v>
      </c>
      <c r="V25">
        <v>4</v>
      </c>
      <c r="W25" s="2">
        <f t="shared" si="2"/>
        <v>6.2</v>
      </c>
      <c r="X25" s="2">
        <f t="shared" si="3"/>
        <v>0.60000000000000053</v>
      </c>
      <c r="AJ25">
        <v>4</v>
      </c>
      <c r="AK25" s="2">
        <f t="shared" si="4"/>
        <v>6.2</v>
      </c>
      <c r="AL25" s="2"/>
    </row>
    <row r="26" spans="1:48">
      <c r="A26" t="s">
        <v>975</v>
      </c>
      <c r="B26" t="s">
        <v>22</v>
      </c>
      <c r="C26" s="1">
        <v>43875</v>
      </c>
      <c r="D26">
        <v>80</v>
      </c>
      <c r="E26" s="2">
        <v>6.1</v>
      </c>
      <c r="F26">
        <v>623</v>
      </c>
      <c r="H26">
        <v>5</v>
      </c>
      <c r="I26" s="2">
        <f t="shared" si="0"/>
        <v>6.1</v>
      </c>
      <c r="J26" s="2">
        <f t="shared" si="1"/>
        <v>0.75640993850425897</v>
      </c>
      <c r="O26" t="s">
        <v>1770</v>
      </c>
      <c r="P26" s="9">
        <f>SUM(J22:J163)/(COUNT(J22:J163)-1)</f>
        <v>2.4818424732793942</v>
      </c>
      <c r="Q26" s="7" t="s">
        <v>1778</v>
      </c>
      <c r="T26" s="2">
        <f>_xlfn.VAR.S(I22:I163)</f>
        <v>2.4818424732793507</v>
      </c>
      <c r="V26">
        <v>5</v>
      </c>
      <c r="W26" s="2">
        <f t="shared" si="2"/>
        <v>6.1</v>
      </c>
      <c r="X26" s="2">
        <f t="shared" si="3"/>
        <v>0.5</v>
      </c>
      <c r="AC26" t="s">
        <v>1790</v>
      </c>
      <c r="AD26" s="2">
        <f>AVEDEV(W22:W163)</f>
        <v>1.2925114064669698</v>
      </c>
      <c r="AE26" s="7" t="s">
        <v>1784</v>
      </c>
      <c r="AJ26">
        <v>5</v>
      </c>
      <c r="AK26" s="2">
        <f t="shared" si="4"/>
        <v>6.1</v>
      </c>
      <c r="AL26" s="2"/>
      <c r="AS26" s="7"/>
    </row>
    <row r="27" spans="1:48">
      <c r="A27" t="s">
        <v>976</v>
      </c>
      <c r="B27" t="s">
        <v>24</v>
      </c>
      <c r="C27" s="1">
        <v>43938</v>
      </c>
      <c r="D27">
        <v>80</v>
      </c>
      <c r="E27" s="2">
        <v>4.9000000000000004</v>
      </c>
      <c r="F27">
        <v>1851</v>
      </c>
      <c r="H27">
        <v>6</v>
      </c>
      <c r="I27" s="2">
        <f t="shared" si="0"/>
        <v>4.9000000000000004</v>
      </c>
      <c r="J27" s="2">
        <f t="shared" si="1"/>
        <v>0.10908599484229503</v>
      </c>
      <c r="V27">
        <v>6</v>
      </c>
      <c r="W27" s="2">
        <f t="shared" si="2"/>
        <v>4.9000000000000004</v>
      </c>
      <c r="X27" s="2">
        <f t="shared" si="3"/>
        <v>0.69999999999999929</v>
      </c>
      <c r="AJ27">
        <v>6</v>
      </c>
      <c r="AK27" s="2">
        <f t="shared" si="4"/>
        <v>4.9000000000000004</v>
      </c>
      <c r="AL27" s="2"/>
      <c r="AQ27" t="s">
        <v>1822</v>
      </c>
      <c r="AR27" s="32">
        <f>1 - AR24/COUNT(AK22:AK163)</f>
        <v>0.93661971830985913</v>
      </c>
    </row>
    <row r="28" spans="1:48">
      <c r="A28" t="s">
        <v>980</v>
      </c>
      <c r="B28" t="s">
        <v>29</v>
      </c>
      <c r="C28" s="1">
        <v>44060</v>
      </c>
      <c r="D28">
        <v>86</v>
      </c>
      <c r="E28" s="2">
        <v>6.9</v>
      </c>
      <c r="F28">
        <v>1420</v>
      </c>
      <c r="H28">
        <v>7</v>
      </c>
      <c r="I28" s="2">
        <f t="shared" si="0"/>
        <v>6.9</v>
      </c>
      <c r="J28" s="2">
        <f t="shared" si="1"/>
        <v>2.7879592342789037</v>
      </c>
      <c r="O28" t="s">
        <v>1773</v>
      </c>
      <c r="P28" s="30">
        <f>SQRT(P24)</f>
        <v>1.569829516024928</v>
      </c>
      <c r="Q28" s="7" t="s">
        <v>1776</v>
      </c>
      <c r="T28" s="29">
        <f>_xlfn.STDEV.P(I22:I163)</f>
        <v>1.5698295160249141</v>
      </c>
      <c r="V28">
        <v>7</v>
      </c>
      <c r="W28" s="2">
        <f t="shared" si="2"/>
        <v>6.9</v>
      </c>
      <c r="X28" s="2">
        <f t="shared" si="3"/>
        <v>1.3000000000000007</v>
      </c>
      <c r="AJ28">
        <v>7</v>
      </c>
      <c r="AK28" s="2">
        <f t="shared" si="4"/>
        <v>6.9</v>
      </c>
      <c r="AL28" s="2"/>
    </row>
    <row r="29" spans="1:48">
      <c r="A29" t="s">
        <v>994</v>
      </c>
      <c r="B29" t="s">
        <v>51</v>
      </c>
      <c r="C29" s="1">
        <v>44064</v>
      </c>
      <c r="D29">
        <v>98</v>
      </c>
      <c r="E29" s="2">
        <v>5.9</v>
      </c>
      <c r="F29">
        <v>3658</v>
      </c>
      <c r="H29">
        <v>8</v>
      </c>
      <c r="I29" s="2">
        <f t="shared" si="0"/>
        <v>5.9</v>
      </c>
      <c r="J29" s="2">
        <f t="shared" si="1"/>
        <v>0.44852261456059933</v>
      </c>
      <c r="V29">
        <v>8</v>
      </c>
      <c r="W29" s="2">
        <f t="shared" si="2"/>
        <v>5.9</v>
      </c>
      <c r="X29" s="2">
        <f t="shared" si="3"/>
        <v>0.30000000000000071</v>
      </c>
      <c r="AJ29">
        <v>8</v>
      </c>
      <c r="AK29" s="2">
        <f t="shared" si="4"/>
        <v>5.9</v>
      </c>
      <c r="AL29" s="2"/>
    </row>
    <row r="30" spans="1:48">
      <c r="A30" t="s">
        <v>1004</v>
      </c>
      <c r="B30" t="s">
        <v>64</v>
      </c>
      <c r="C30" s="1">
        <v>43837</v>
      </c>
      <c r="D30">
        <v>101</v>
      </c>
      <c r="E30" s="2">
        <v>1.7</v>
      </c>
      <c r="F30">
        <v>181</v>
      </c>
      <c r="H30">
        <v>9</v>
      </c>
      <c r="I30" s="2">
        <f t="shared" si="0"/>
        <v>1.7</v>
      </c>
      <c r="J30" s="2">
        <f t="shared" si="1"/>
        <v>12.462888811743722</v>
      </c>
      <c r="O30" t="s">
        <v>1774</v>
      </c>
      <c r="P30" s="6">
        <f>SQRT(P26)</f>
        <v>1.5753864520426073</v>
      </c>
      <c r="Q30" s="7" t="s">
        <v>1775</v>
      </c>
      <c r="T30">
        <f>_xlfn.STDEV.S(I22:I163)</f>
        <v>1.5753864520425935</v>
      </c>
      <c r="V30">
        <v>9</v>
      </c>
      <c r="W30" s="2">
        <f t="shared" si="2"/>
        <v>1.7</v>
      </c>
      <c r="X30" s="2">
        <f t="shared" si="3"/>
        <v>3.8999999999999995</v>
      </c>
      <c r="AJ30">
        <v>9</v>
      </c>
      <c r="AK30" s="2">
        <f t="shared" si="4"/>
        <v>1.7</v>
      </c>
      <c r="AL30" s="2"/>
    </row>
    <row r="31" spans="1:48">
      <c r="A31" t="s">
        <v>1007</v>
      </c>
      <c r="B31" t="s">
        <v>69</v>
      </c>
      <c r="C31" s="1">
        <v>43903</v>
      </c>
      <c r="D31">
        <v>133</v>
      </c>
      <c r="E31" s="2">
        <v>3.6</v>
      </c>
      <c r="F31">
        <v>199</v>
      </c>
      <c r="H31">
        <v>10</v>
      </c>
      <c r="I31" s="2">
        <f t="shared" si="0"/>
        <v>3.6</v>
      </c>
      <c r="J31" s="2">
        <f t="shared" si="1"/>
        <v>2.6578183892085003</v>
      </c>
      <c r="V31">
        <v>10</v>
      </c>
      <c r="W31" s="2">
        <f t="shared" si="2"/>
        <v>3.6</v>
      </c>
      <c r="X31" s="2">
        <f t="shared" si="3"/>
        <v>1.9999999999999996</v>
      </c>
      <c r="AJ31">
        <v>10</v>
      </c>
      <c r="AK31" s="2">
        <f t="shared" si="4"/>
        <v>3.6</v>
      </c>
      <c r="AL31" s="2"/>
    </row>
    <row r="32" spans="1:48">
      <c r="A32" t="s">
        <v>1008</v>
      </c>
      <c r="B32" t="s">
        <v>71</v>
      </c>
      <c r="C32" s="1">
        <v>43973</v>
      </c>
      <c r="D32">
        <v>90</v>
      </c>
      <c r="E32" s="2">
        <v>4.9000000000000004</v>
      </c>
      <c r="F32">
        <v>5451</v>
      </c>
      <c r="H32">
        <v>11</v>
      </c>
      <c r="I32" s="2">
        <f t="shared" si="0"/>
        <v>4.9000000000000004</v>
      </c>
      <c r="J32" s="2">
        <f t="shared" si="1"/>
        <v>0.10908599484229503</v>
      </c>
      <c r="V32">
        <v>11</v>
      </c>
      <c r="W32" s="2">
        <f t="shared" si="2"/>
        <v>4.9000000000000004</v>
      </c>
      <c r="X32" s="2">
        <f t="shared" si="3"/>
        <v>0.69999999999999929</v>
      </c>
      <c r="AJ32">
        <v>11</v>
      </c>
      <c r="AK32" s="2">
        <f t="shared" si="4"/>
        <v>4.9000000000000004</v>
      </c>
      <c r="AL32" s="2"/>
    </row>
    <row r="33" spans="1:38">
      <c r="A33" t="s">
        <v>1009</v>
      </c>
      <c r="B33" t="s">
        <v>72</v>
      </c>
      <c r="C33" s="1">
        <v>43917</v>
      </c>
      <c r="D33">
        <v>83</v>
      </c>
      <c r="E33" s="2">
        <v>5.9</v>
      </c>
      <c r="F33">
        <v>6000</v>
      </c>
      <c r="H33">
        <v>12</v>
      </c>
      <c r="I33" s="2">
        <f t="shared" si="0"/>
        <v>5.9</v>
      </c>
      <c r="J33" s="2">
        <f t="shared" si="1"/>
        <v>0.44852261456059933</v>
      </c>
      <c r="V33">
        <v>12</v>
      </c>
      <c r="W33" s="2">
        <f t="shared" si="2"/>
        <v>5.9</v>
      </c>
      <c r="X33" s="2">
        <f t="shared" si="3"/>
        <v>0.30000000000000071</v>
      </c>
      <c r="AJ33">
        <v>12</v>
      </c>
      <c r="AK33" s="2">
        <f t="shared" si="4"/>
        <v>5.9</v>
      </c>
      <c r="AL33" s="2"/>
    </row>
    <row r="34" spans="1:38">
      <c r="A34" t="s">
        <v>1010</v>
      </c>
      <c r="B34" t="s">
        <v>73</v>
      </c>
      <c r="C34" s="1">
        <v>44012</v>
      </c>
      <c r="D34">
        <v>91</v>
      </c>
      <c r="E34" s="2">
        <v>4.4000000000000004</v>
      </c>
      <c r="F34">
        <v>3609</v>
      </c>
      <c r="H34">
        <v>13</v>
      </c>
      <c r="I34" s="2">
        <f t="shared" si="0"/>
        <v>4.4000000000000004</v>
      </c>
      <c r="J34" s="2">
        <f t="shared" si="1"/>
        <v>0.68936768498314294</v>
      </c>
      <c r="V34">
        <v>13</v>
      </c>
      <c r="W34" s="2">
        <f t="shared" si="2"/>
        <v>4.4000000000000004</v>
      </c>
      <c r="X34" s="2">
        <f t="shared" si="3"/>
        <v>1.1999999999999993</v>
      </c>
      <c r="AJ34">
        <v>13</v>
      </c>
      <c r="AK34" s="2">
        <f t="shared" si="4"/>
        <v>4.4000000000000004</v>
      </c>
      <c r="AL34" s="2"/>
    </row>
    <row r="35" spans="1:38">
      <c r="A35" t="s">
        <v>1012</v>
      </c>
      <c r="B35" t="s">
        <v>76</v>
      </c>
      <c r="C35" s="1">
        <v>43987</v>
      </c>
      <c r="D35">
        <v>93</v>
      </c>
      <c r="E35" s="2">
        <v>5.7</v>
      </c>
      <c r="F35">
        <v>6959</v>
      </c>
      <c r="H35">
        <v>14</v>
      </c>
      <c r="I35" s="2">
        <f t="shared" si="0"/>
        <v>5.7</v>
      </c>
      <c r="J35" s="2">
        <f t="shared" si="1"/>
        <v>0.22063529061693832</v>
      </c>
      <c r="V35">
        <v>14</v>
      </c>
      <c r="W35" s="2">
        <f t="shared" si="2"/>
        <v>5.7</v>
      </c>
      <c r="X35" s="2">
        <f t="shared" si="3"/>
        <v>0.10000000000000053</v>
      </c>
      <c r="AJ35">
        <v>14</v>
      </c>
      <c r="AK35" s="2">
        <f t="shared" si="4"/>
        <v>5.7</v>
      </c>
      <c r="AL35" s="2"/>
    </row>
    <row r="36" spans="1:38">
      <c r="A36" t="s">
        <v>1013</v>
      </c>
      <c r="B36" t="s">
        <v>78</v>
      </c>
      <c r="C36" s="1">
        <v>44042</v>
      </c>
      <c r="D36">
        <v>104</v>
      </c>
      <c r="E36" s="2">
        <v>8.3000000000000007</v>
      </c>
      <c r="F36">
        <v>1004</v>
      </c>
      <c r="H36">
        <v>15</v>
      </c>
      <c r="I36" s="2">
        <f t="shared" si="0"/>
        <v>8.3000000000000007</v>
      </c>
      <c r="J36" s="2">
        <f t="shared" si="1"/>
        <v>9.4231705018845311</v>
      </c>
      <c r="V36">
        <v>15</v>
      </c>
      <c r="W36" s="2">
        <f t="shared" si="2"/>
        <v>8.3000000000000007</v>
      </c>
      <c r="X36" s="2">
        <f t="shared" si="3"/>
        <v>2.7000000000000011</v>
      </c>
      <c r="AJ36">
        <v>15</v>
      </c>
      <c r="AK36" s="2">
        <f t="shared" si="4"/>
        <v>8.3000000000000007</v>
      </c>
      <c r="AL36" s="2"/>
    </row>
    <row r="37" spans="1:38">
      <c r="A37" t="s">
        <v>1018</v>
      </c>
      <c r="B37" t="s">
        <v>85</v>
      </c>
      <c r="C37" s="1">
        <v>44055</v>
      </c>
      <c r="D37">
        <v>112</v>
      </c>
      <c r="E37" s="2">
        <v>5.2</v>
      </c>
      <c r="F37">
        <v>21614</v>
      </c>
      <c r="H37">
        <v>16</v>
      </c>
      <c r="I37" s="2">
        <f t="shared" si="0"/>
        <v>5.2</v>
      </c>
      <c r="J37" s="2">
        <f t="shared" si="1"/>
        <v>9.1698075778633267E-4</v>
      </c>
      <c r="V37">
        <v>16</v>
      </c>
      <c r="W37" s="2">
        <f t="shared" si="2"/>
        <v>5.2</v>
      </c>
      <c r="X37" s="2">
        <f t="shared" si="3"/>
        <v>0.39999999999999947</v>
      </c>
      <c r="AJ37">
        <v>16</v>
      </c>
      <c r="AK37" s="2">
        <f t="shared" si="4"/>
        <v>5.2</v>
      </c>
      <c r="AL37" s="2"/>
    </row>
    <row r="38" spans="1:38">
      <c r="A38" t="s">
        <v>1040</v>
      </c>
      <c r="B38" t="s">
        <v>117</v>
      </c>
      <c r="C38" s="1">
        <v>44001</v>
      </c>
      <c r="D38">
        <v>92</v>
      </c>
      <c r="E38" s="2">
        <v>6.2</v>
      </c>
      <c r="F38">
        <v>5580</v>
      </c>
      <c r="H38">
        <v>17</v>
      </c>
      <c r="I38" s="2">
        <f t="shared" si="0"/>
        <v>6.2</v>
      </c>
      <c r="J38" s="2">
        <f t="shared" si="1"/>
        <v>0.94035360047609029</v>
      </c>
      <c r="V38">
        <v>17</v>
      </c>
      <c r="W38" s="2">
        <f t="shared" si="2"/>
        <v>6.2</v>
      </c>
      <c r="X38" s="2">
        <f t="shared" si="3"/>
        <v>0.60000000000000053</v>
      </c>
      <c r="AJ38">
        <v>17</v>
      </c>
      <c r="AK38" s="2">
        <f t="shared" si="4"/>
        <v>6.2</v>
      </c>
      <c r="AL38" s="2"/>
    </row>
    <row r="39" spans="1:38">
      <c r="A39" t="s">
        <v>1048</v>
      </c>
      <c r="B39" t="s">
        <v>125</v>
      </c>
      <c r="C39" s="1">
        <v>44033</v>
      </c>
      <c r="D39">
        <v>110</v>
      </c>
      <c r="E39" s="2">
        <v>6.1</v>
      </c>
      <c r="F39">
        <v>1975</v>
      </c>
      <c r="H39">
        <v>18</v>
      </c>
      <c r="I39" s="2">
        <f t="shared" si="0"/>
        <v>6.1</v>
      </c>
      <c r="J39" s="2">
        <f t="shared" si="1"/>
        <v>0.75640993850425897</v>
      </c>
      <c r="V39">
        <v>18</v>
      </c>
      <c r="W39" s="2">
        <f t="shared" si="2"/>
        <v>6.1</v>
      </c>
      <c r="X39" s="2">
        <f t="shared" si="3"/>
        <v>0.5</v>
      </c>
      <c r="AJ39">
        <v>18</v>
      </c>
      <c r="AK39" s="2">
        <f t="shared" si="4"/>
        <v>6.1</v>
      </c>
      <c r="AL39" s="2"/>
    </row>
    <row r="40" spans="1:38">
      <c r="A40" t="s">
        <v>1051</v>
      </c>
      <c r="B40" t="s">
        <v>130</v>
      </c>
      <c r="C40" s="1">
        <v>44041</v>
      </c>
      <c r="D40">
        <v>132</v>
      </c>
      <c r="E40" s="2">
        <v>6.3</v>
      </c>
      <c r="F40">
        <v>335</v>
      </c>
      <c r="H40">
        <v>19</v>
      </c>
      <c r="I40" s="2">
        <f t="shared" si="0"/>
        <v>6.3</v>
      </c>
      <c r="J40" s="2">
        <f t="shared" si="1"/>
        <v>1.14429726244792</v>
      </c>
      <c r="V40">
        <v>19</v>
      </c>
      <c r="W40" s="2">
        <f t="shared" si="2"/>
        <v>6.3</v>
      </c>
      <c r="X40" s="2">
        <f t="shared" si="3"/>
        <v>0.70000000000000018</v>
      </c>
      <c r="AJ40">
        <v>19</v>
      </c>
      <c r="AK40" s="2">
        <f t="shared" si="4"/>
        <v>6.3</v>
      </c>
      <c r="AL40" s="2"/>
    </row>
    <row r="41" spans="1:38">
      <c r="A41" t="s">
        <v>1055</v>
      </c>
      <c r="B41" t="s">
        <v>135</v>
      </c>
      <c r="C41" s="1">
        <v>43931</v>
      </c>
      <c r="D41">
        <v>101</v>
      </c>
      <c r="E41" s="2">
        <v>4.7</v>
      </c>
      <c r="F41">
        <v>1619</v>
      </c>
      <c r="H41">
        <v>20</v>
      </c>
      <c r="I41" s="2">
        <f t="shared" si="0"/>
        <v>4.7</v>
      </c>
      <c r="J41" s="2">
        <f t="shared" si="1"/>
        <v>0.28119867089863437</v>
      </c>
      <c r="V41">
        <v>20</v>
      </c>
      <c r="W41" s="2">
        <f t="shared" si="2"/>
        <v>4.7</v>
      </c>
      <c r="X41" s="2">
        <f t="shared" si="3"/>
        <v>0.89999999999999947</v>
      </c>
      <c r="AJ41">
        <v>20</v>
      </c>
      <c r="AK41" s="2">
        <f t="shared" si="4"/>
        <v>4.7</v>
      </c>
      <c r="AL41" s="2"/>
    </row>
    <row r="42" spans="1:38">
      <c r="A42" t="s">
        <v>1061</v>
      </c>
      <c r="B42" t="s">
        <v>143</v>
      </c>
      <c r="C42" s="1">
        <v>43847</v>
      </c>
      <c r="D42">
        <v>126</v>
      </c>
      <c r="E42" s="2">
        <v>6.3</v>
      </c>
      <c r="F42">
        <v>774</v>
      </c>
      <c r="H42">
        <v>21</v>
      </c>
      <c r="I42" s="2">
        <f t="shared" si="0"/>
        <v>6.3</v>
      </c>
      <c r="J42" s="2">
        <f t="shared" si="1"/>
        <v>1.14429726244792</v>
      </c>
      <c r="V42">
        <v>21</v>
      </c>
      <c r="W42" s="2">
        <f t="shared" si="2"/>
        <v>6.3</v>
      </c>
      <c r="X42" s="2">
        <f t="shared" si="3"/>
        <v>0.70000000000000018</v>
      </c>
      <c r="AJ42">
        <v>21</v>
      </c>
      <c r="AK42" s="2">
        <f t="shared" si="4"/>
        <v>6.3</v>
      </c>
      <c r="AL42" s="2"/>
    </row>
    <row r="43" spans="1:38">
      <c r="A43" t="s">
        <v>1062</v>
      </c>
      <c r="B43" t="s">
        <v>144</v>
      </c>
      <c r="C43" s="1">
        <v>43882</v>
      </c>
      <c r="D43">
        <v>113</v>
      </c>
      <c r="E43" s="2">
        <v>6</v>
      </c>
      <c r="F43">
        <v>1040</v>
      </c>
      <c r="H43">
        <v>22</v>
      </c>
      <c r="I43" s="2">
        <f t="shared" si="0"/>
        <v>6</v>
      </c>
      <c r="J43" s="2">
        <f t="shared" si="1"/>
        <v>0.59246627653242923</v>
      </c>
      <c r="V43">
        <v>22</v>
      </c>
      <c r="W43" s="2">
        <f t="shared" si="2"/>
        <v>6</v>
      </c>
      <c r="X43" s="2">
        <f t="shared" si="3"/>
        <v>0.40000000000000036</v>
      </c>
      <c r="AJ43">
        <v>22</v>
      </c>
      <c r="AK43" s="2">
        <f t="shared" si="4"/>
        <v>6</v>
      </c>
      <c r="AL43" s="2"/>
    </row>
    <row r="44" spans="1:38">
      <c r="A44" t="s">
        <v>1064</v>
      </c>
      <c r="B44" t="s">
        <v>146</v>
      </c>
      <c r="C44" s="1">
        <v>44082</v>
      </c>
      <c r="D44">
        <v>98</v>
      </c>
      <c r="E44" s="2">
        <v>6.2</v>
      </c>
      <c r="F44">
        <v>2043</v>
      </c>
      <c r="H44">
        <v>23</v>
      </c>
      <c r="I44" s="2">
        <f t="shared" si="0"/>
        <v>6.2</v>
      </c>
      <c r="J44" s="2">
        <f t="shared" si="1"/>
        <v>0.94035360047609029</v>
      </c>
      <c r="V44">
        <v>23</v>
      </c>
      <c r="W44" s="2">
        <f t="shared" si="2"/>
        <v>6.2</v>
      </c>
      <c r="X44" s="2">
        <f t="shared" si="3"/>
        <v>0.60000000000000053</v>
      </c>
      <c r="AJ44">
        <v>23</v>
      </c>
      <c r="AK44" s="2">
        <f t="shared" si="4"/>
        <v>6.2</v>
      </c>
      <c r="AL44" s="2"/>
    </row>
    <row r="45" spans="1:38">
      <c r="A45" t="s">
        <v>1068</v>
      </c>
      <c r="B45" t="s">
        <v>150</v>
      </c>
      <c r="C45" s="1">
        <v>43853</v>
      </c>
      <c r="D45">
        <v>130</v>
      </c>
      <c r="E45" s="2">
        <v>5.8</v>
      </c>
      <c r="F45">
        <v>1679</v>
      </c>
      <c r="H45">
        <v>24</v>
      </c>
      <c r="I45" s="2">
        <f t="shared" si="0"/>
        <v>5.8</v>
      </c>
      <c r="J45" s="2">
        <f t="shared" si="1"/>
        <v>0.32457895258876829</v>
      </c>
      <c r="V45">
        <v>24</v>
      </c>
      <c r="W45" s="2">
        <f t="shared" si="2"/>
        <v>5.8</v>
      </c>
      <c r="X45" s="2">
        <f t="shared" si="3"/>
        <v>0.20000000000000018</v>
      </c>
      <c r="AJ45">
        <v>24</v>
      </c>
      <c r="AK45" s="2">
        <f t="shared" si="4"/>
        <v>5.8</v>
      </c>
      <c r="AL45" s="2"/>
    </row>
    <row r="46" spans="1:38">
      <c r="A46" t="s">
        <v>1069</v>
      </c>
      <c r="B46" t="s">
        <v>151</v>
      </c>
      <c r="C46" s="1">
        <v>43853</v>
      </c>
      <c r="D46">
        <v>134</v>
      </c>
      <c r="E46" s="2">
        <v>6.4</v>
      </c>
      <c r="F46">
        <v>111</v>
      </c>
      <c r="H46">
        <v>25</v>
      </c>
      <c r="I46" s="2">
        <f t="shared" si="0"/>
        <v>6.4</v>
      </c>
      <c r="J46" s="2">
        <f t="shared" si="1"/>
        <v>1.3682409244197515</v>
      </c>
      <c r="V46">
        <v>25</v>
      </c>
      <c r="W46" s="2">
        <f t="shared" si="2"/>
        <v>6.4</v>
      </c>
      <c r="X46" s="2">
        <f t="shared" si="3"/>
        <v>0.80000000000000071</v>
      </c>
      <c r="AJ46">
        <v>25</v>
      </c>
      <c r="AK46" s="2">
        <f t="shared" si="4"/>
        <v>6.4</v>
      </c>
      <c r="AL46" s="2"/>
    </row>
    <row r="47" spans="1:38">
      <c r="A47" t="s">
        <v>1073</v>
      </c>
      <c r="B47" t="s">
        <v>155</v>
      </c>
      <c r="C47" s="1">
        <v>43896</v>
      </c>
      <c r="D47">
        <v>144</v>
      </c>
      <c r="E47" s="2">
        <v>7.7</v>
      </c>
      <c r="F47">
        <v>266</v>
      </c>
      <c r="H47">
        <v>26</v>
      </c>
      <c r="I47" s="2">
        <f t="shared" si="0"/>
        <v>7.7</v>
      </c>
      <c r="J47" s="2">
        <f t="shared" si="1"/>
        <v>6.0995085300535461</v>
      </c>
      <c r="V47">
        <v>26</v>
      </c>
      <c r="W47" s="2">
        <f t="shared" si="2"/>
        <v>7.7</v>
      </c>
      <c r="X47" s="2">
        <f t="shared" si="3"/>
        <v>2.1000000000000005</v>
      </c>
      <c r="AJ47">
        <v>26</v>
      </c>
      <c r="AK47" s="2">
        <f t="shared" si="4"/>
        <v>7.7</v>
      </c>
      <c r="AL47" s="2"/>
    </row>
    <row r="48" spans="1:38">
      <c r="A48" t="s">
        <v>1088</v>
      </c>
      <c r="B48" t="s">
        <v>172</v>
      </c>
      <c r="C48" s="1">
        <v>43845</v>
      </c>
      <c r="D48">
        <v>141</v>
      </c>
      <c r="E48" s="2">
        <v>5.8</v>
      </c>
      <c r="F48">
        <v>861</v>
      </c>
      <c r="H48">
        <v>27</v>
      </c>
      <c r="I48" s="2">
        <f t="shared" si="0"/>
        <v>5.8</v>
      </c>
      <c r="J48" s="2">
        <f t="shared" si="1"/>
        <v>0.32457895258876829</v>
      </c>
      <c r="V48">
        <v>27</v>
      </c>
      <c r="W48" s="2">
        <f t="shared" si="2"/>
        <v>5.8</v>
      </c>
      <c r="X48" s="2">
        <f t="shared" si="3"/>
        <v>0.20000000000000018</v>
      </c>
      <c r="AJ48">
        <v>27</v>
      </c>
      <c r="AK48" s="2">
        <f t="shared" si="4"/>
        <v>5.8</v>
      </c>
      <c r="AL48" s="2"/>
    </row>
    <row r="49" spans="1:38">
      <c r="A49" t="s">
        <v>1089</v>
      </c>
      <c r="B49" t="s">
        <v>173</v>
      </c>
      <c r="C49" s="1">
        <v>43841</v>
      </c>
      <c r="D49">
        <v>169</v>
      </c>
      <c r="E49" s="2">
        <v>6</v>
      </c>
      <c r="F49">
        <v>4590</v>
      </c>
      <c r="H49">
        <v>28</v>
      </c>
      <c r="I49" s="2">
        <f t="shared" si="0"/>
        <v>6</v>
      </c>
      <c r="J49" s="2">
        <f t="shared" si="1"/>
        <v>0.59246627653242923</v>
      </c>
      <c r="V49">
        <v>28</v>
      </c>
      <c r="W49" s="2">
        <f t="shared" si="2"/>
        <v>6</v>
      </c>
      <c r="X49" s="2">
        <f t="shared" si="3"/>
        <v>0.40000000000000036</v>
      </c>
      <c r="AJ49">
        <v>28</v>
      </c>
      <c r="AK49" s="2">
        <f t="shared" si="4"/>
        <v>6</v>
      </c>
      <c r="AL49" s="2"/>
    </row>
    <row r="50" spans="1:38">
      <c r="A50" t="s">
        <v>1102</v>
      </c>
      <c r="B50" t="s">
        <v>189</v>
      </c>
      <c r="C50" s="1">
        <v>43914</v>
      </c>
      <c r="D50">
        <v>89</v>
      </c>
      <c r="E50" s="2">
        <v>2.1</v>
      </c>
      <c r="F50">
        <v>124</v>
      </c>
      <c r="H50">
        <v>29</v>
      </c>
      <c r="I50" s="2">
        <f t="shared" si="0"/>
        <v>2.1</v>
      </c>
      <c r="J50" s="2">
        <f t="shared" si="1"/>
        <v>9.7986634596310438</v>
      </c>
      <c r="V50">
        <v>29</v>
      </c>
      <c r="W50" s="2">
        <f t="shared" si="2"/>
        <v>2.1</v>
      </c>
      <c r="X50" s="2">
        <f t="shared" si="3"/>
        <v>3.4999999999999996</v>
      </c>
      <c r="AJ50">
        <v>29</v>
      </c>
      <c r="AK50" s="2">
        <f t="shared" si="4"/>
        <v>2.1</v>
      </c>
      <c r="AL50" s="2"/>
    </row>
    <row r="51" spans="1:38">
      <c r="A51" t="s">
        <v>1109</v>
      </c>
      <c r="B51" t="s">
        <v>199</v>
      </c>
      <c r="C51" s="1">
        <v>44064</v>
      </c>
      <c r="D51">
        <v>100</v>
      </c>
      <c r="E51" s="2">
        <v>5.5</v>
      </c>
      <c r="F51">
        <v>4022</v>
      </c>
      <c r="H51">
        <v>30</v>
      </c>
      <c r="I51" s="2">
        <f t="shared" si="0"/>
        <v>5.5</v>
      </c>
      <c r="J51" s="2">
        <f t="shared" si="1"/>
        <v>7.2747966673277417E-2</v>
      </c>
      <c r="V51">
        <v>30</v>
      </c>
      <c r="W51" s="2">
        <f t="shared" si="2"/>
        <v>5.5</v>
      </c>
      <c r="X51" s="2">
        <f t="shared" si="3"/>
        <v>9.9999999999999645E-2</v>
      </c>
      <c r="AJ51">
        <v>30</v>
      </c>
      <c r="AK51" s="2">
        <f t="shared" si="4"/>
        <v>5.5</v>
      </c>
      <c r="AL51" s="2"/>
    </row>
    <row r="52" spans="1:38">
      <c r="A52" t="s">
        <v>1113</v>
      </c>
      <c r="B52" t="s">
        <v>204</v>
      </c>
      <c r="C52" s="1">
        <v>43889</v>
      </c>
      <c r="D52">
        <v>115</v>
      </c>
      <c r="E52" s="2">
        <v>4.9000000000000004</v>
      </c>
      <c r="F52">
        <v>200</v>
      </c>
      <c r="H52">
        <v>31</v>
      </c>
      <c r="I52" s="2">
        <f t="shared" si="0"/>
        <v>4.9000000000000004</v>
      </c>
      <c r="J52" s="2">
        <f t="shared" si="1"/>
        <v>0.10908599484229503</v>
      </c>
      <c r="V52">
        <v>31</v>
      </c>
      <c r="W52" s="2">
        <f t="shared" si="2"/>
        <v>4.9000000000000004</v>
      </c>
      <c r="X52" s="2">
        <f t="shared" si="3"/>
        <v>0.69999999999999929</v>
      </c>
      <c r="AJ52">
        <v>31</v>
      </c>
      <c r="AK52" s="2">
        <f t="shared" si="4"/>
        <v>4.9000000000000004</v>
      </c>
      <c r="AL52" s="2"/>
    </row>
    <row r="53" spans="1:38">
      <c r="A53" t="s">
        <v>1117</v>
      </c>
      <c r="B53" t="s">
        <v>209</v>
      </c>
      <c r="C53" s="1">
        <v>43980</v>
      </c>
      <c r="D53">
        <v>97</v>
      </c>
      <c r="E53" s="2">
        <v>5.7</v>
      </c>
      <c r="F53">
        <v>1219</v>
      </c>
      <c r="H53">
        <v>32</v>
      </c>
      <c r="I53" s="2">
        <f t="shared" si="0"/>
        <v>5.7</v>
      </c>
      <c r="J53" s="2">
        <f t="shared" si="1"/>
        <v>0.22063529061693832</v>
      </c>
      <c r="V53">
        <v>32</v>
      </c>
      <c r="W53" s="2">
        <f t="shared" si="2"/>
        <v>5.7</v>
      </c>
      <c r="X53" s="2">
        <f t="shared" si="3"/>
        <v>0.10000000000000053</v>
      </c>
      <c r="AJ53">
        <v>32</v>
      </c>
      <c r="AK53" s="2">
        <f t="shared" si="4"/>
        <v>5.7</v>
      </c>
      <c r="AL53" s="2"/>
    </row>
    <row r="54" spans="1:38">
      <c r="A54" t="s">
        <v>1129</v>
      </c>
      <c r="B54" t="s">
        <v>221</v>
      </c>
      <c r="C54" s="1">
        <v>43861</v>
      </c>
      <c r="D54">
        <v>121</v>
      </c>
      <c r="E54" s="2">
        <v>3.8</v>
      </c>
      <c r="F54">
        <v>147</v>
      </c>
      <c r="H54">
        <v>33</v>
      </c>
      <c r="I54" s="2">
        <f t="shared" si="0"/>
        <v>3.8</v>
      </c>
      <c r="J54" s="2">
        <f t="shared" si="1"/>
        <v>2.0457057131521617</v>
      </c>
      <c r="V54">
        <v>33</v>
      </c>
      <c r="W54" s="2">
        <f t="shared" si="2"/>
        <v>3.8</v>
      </c>
      <c r="X54" s="2">
        <f t="shared" si="3"/>
        <v>1.7999999999999998</v>
      </c>
      <c r="AJ54">
        <v>33</v>
      </c>
      <c r="AK54" s="2">
        <f t="shared" si="4"/>
        <v>3.8</v>
      </c>
      <c r="AL54" s="2"/>
    </row>
    <row r="55" spans="1:38">
      <c r="A55" t="s">
        <v>1135</v>
      </c>
      <c r="B55" t="s">
        <v>228</v>
      </c>
      <c r="C55" s="1">
        <v>43845</v>
      </c>
      <c r="D55">
        <v>152</v>
      </c>
      <c r="E55" s="2">
        <v>5.6</v>
      </c>
      <c r="F55">
        <v>226</v>
      </c>
      <c r="H55">
        <v>34</v>
      </c>
      <c r="I55" s="2">
        <f t="shared" si="0"/>
        <v>5.6</v>
      </c>
      <c r="J55" s="2">
        <f t="shared" si="1"/>
        <v>0.1366916286451075</v>
      </c>
      <c r="V55">
        <v>34</v>
      </c>
      <c r="W55" s="2">
        <f t="shared" si="2"/>
        <v>5.6</v>
      </c>
      <c r="X55" s="2">
        <f t="shared" si="3"/>
        <v>0</v>
      </c>
      <c r="AJ55">
        <v>34</v>
      </c>
      <c r="AK55" s="2">
        <f t="shared" si="4"/>
        <v>5.6</v>
      </c>
      <c r="AL55" s="2"/>
    </row>
    <row r="56" spans="1:38">
      <c r="A56" t="s">
        <v>1142</v>
      </c>
      <c r="B56" t="s">
        <v>235</v>
      </c>
      <c r="C56" s="1">
        <v>44047</v>
      </c>
      <c r="D56">
        <v>68</v>
      </c>
      <c r="E56" s="2">
        <v>4.5</v>
      </c>
      <c r="F56">
        <v>386</v>
      </c>
      <c r="H56">
        <v>35</v>
      </c>
      <c r="I56" s="2">
        <f t="shared" si="0"/>
        <v>4.5</v>
      </c>
      <c r="J56" s="2">
        <f t="shared" si="1"/>
        <v>0.53331134695497384</v>
      </c>
      <c r="V56">
        <v>35</v>
      </c>
      <c r="W56" s="2">
        <f t="shared" si="2"/>
        <v>4.5</v>
      </c>
      <c r="X56" s="2">
        <f t="shared" si="3"/>
        <v>1.0999999999999996</v>
      </c>
      <c r="AJ56">
        <v>35</v>
      </c>
      <c r="AK56" s="2">
        <f t="shared" si="4"/>
        <v>4.5</v>
      </c>
      <c r="AL56" s="2"/>
    </row>
    <row r="57" spans="1:38">
      <c r="A57" t="s">
        <v>1145</v>
      </c>
      <c r="B57" t="s">
        <v>238</v>
      </c>
      <c r="C57" s="1">
        <v>43963</v>
      </c>
      <c r="D57">
        <v>91</v>
      </c>
      <c r="E57" s="2">
        <v>4.8</v>
      </c>
      <c r="F57">
        <v>344</v>
      </c>
      <c r="H57">
        <v>36</v>
      </c>
      <c r="I57" s="2">
        <f t="shared" si="0"/>
        <v>4.8</v>
      </c>
      <c r="J57" s="2">
        <f t="shared" si="1"/>
        <v>0.18514233287046505</v>
      </c>
      <c r="V57">
        <v>36</v>
      </c>
      <c r="W57" s="2">
        <f t="shared" si="2"/>
        <v>4.8</v>
      </c>
      <c r="X57" s="2">
        <f t="shared" si="3"/>
        <v>0.79999999999999982</v>
      </c>
      <c r="AJ57">
        <v>36</v>
      </c>
      <c r="AK57" s="2">
        <f t="shared" si="4"/>
        <v>4.8</v>
      </c>
      <c r="AL57" s="2"/>
    </row>
    <row r="58" spans="1:38">
      <c r="A58" t="s">
        <v>1156</v>
      </c>
      <c r="B58" t="s">
        <v>251</v>
      </c>
      <c r="C58" s="1">
        <v>43862</v>
      </c>
      <c r="D58">
        <v>85</v>
      </c>
      <c r="E58" s="2">
        <v>6.8</v>
      </c>
      <c r="F58">
        <v>279</v>
      </c>
      <c r="H58">
        <v>37</v>
      </c>
      <c r="I58" s="2">
        <f t="shared" si="0"/>
        <v>6.8</v>
      </c>
      <c r="J58" s="2">
        <f t="shared" si="1"/>
        <v>2.4640155723070714</v>
      </c>
      <c r="V58">
        <v>37</v>
      </c>
      <c r="W58" s="2">
        <f t="shared" si="2"/>
        <v>6.8</v>
      </c>
      <c r="X58" s="2">
        <f t="shared" si="3"/>
        <v>1.2000000000000002</v>
      </c>
      <c r="AJ58">
        <v>37</v>
      </c>
      <c r="AK58" s="2">
        <f t="shared" si="4"/>
        <v>6.8</v>
      </c>
      <c r="AL58" s="2"/>
    </row>
    <row r="59" spans="1:38">
      <c r="A59" t="s">
        <v>1162</v>
      </c>
      <c r="B59" t="s">
        <v>261</v>
      </c>
      <c r="C59" s="1">
        <v>43860</v>
      </c>
      <c r="D59">
        <v>102</v>
      </c>
      <c r="E59" s="2">
        <v>4.5999999999999996</v>
      </c>
      <c r="F59">
        <v>359</v>
      </c>
      <c r="H59">
        <v>38</v>
      </c>
      <c r="I59" s="2">
        <f t="shared" si="0"/>
        <v>4.5999999999999996</v>
      </c>
      <c r="J59" s="2">
        <f t="shared" si="1"/>
        <v>0.39725500892680465</v>
      </c>
      <c r="V59">
        <v>38</v>
      </c>
      <c r="W59" s="2">
        <f t="shared" si="2"/>
        <v>4.5999999999999996</v>
      </c>
      <c r="X59" s="2">
        <f t="shared" si="3"/>
        <v>1</v>
      </c>
      <c r="AJ59">
        <v>38</v>
      </c>
      <c r="AK59" s="2">
        <f t="shared" si="4"/>
        <v>4.5999999999999996</v>
      </c>
      <c r="AL59" s="2"/>
    </row>
    <row r="60" spans="1:38">
      <c r="A60" t="s">
        <v>1164</v>
      </c>
      <c r="B60" t="s">
        <v>264</v>
      </c>
      <c r="C60" s="1">
        <v>43882</v>
      </c>
      <c r="D60">
        <v>150</v>
      </c>
      <c r="E60" s="2">
        <v>6.6</v>
      </c>
      <c r="F60">
        <v>1594</v>
      </c>
      <c r="H60">
        <v>39</v>
      </c>
      <c r="I60" s="2">
        <f t="shared" si="0"/>
        <v>6.6</v>
      </c>
      <c r="J60" s="2">
        <f t="shared" si="1"/>
        <v>1.8761282483634103</v>
      </c>
      <c r="V60">
        <v>39</v>
      </c>
      <c r="W60" s="2">
        <f t="shared" si="2"/>
        <v>6.6</v>
      </c>
      <c r="X60" s="2">
        <f t="shared" si="3"/>
        <v>1</v>
      </c>
      <c r="AJ60">
        <v>39</v>
      </c>
      <c r="AK60" s="2">
        <f t="shared" si="4"/>
        <v>6.6</v>
      </c>
      <c r="AL60" s="2"/>
    </row>
    <row r="61" spans="1:38">
      <c r="A61" t="s">
        <v>1177</v>
      </c>
      <c r="B61" t="s">
        <v>278</v>
      </c>
      <c r="C61" s="1">
        <v>44075</v>
      </c>
      <c r="D61">
        <v>86</v>
      </c>
      <c r="E61" s="2">
        <v>1.3</v>
      </c>
      <c r="F61">
        <v>153</v>
      </c>
      <c r="H61">
        <v>40</v>
      </c>
      <c r="I61" s="2">
        <f t="shared" si="0"/>
        <v>1.3</v>
      </c>
      <c r="J61" s="2">
        <f t="shared" si="1"/>
        <v>15.447114163856403</v>
      </c>
      <c r="V61">
        <v>40</v>
      </c>
      <c r="W61" s="2">
        <f t="shared" si="2"/>
        <v>1.3</v>
      </c>
      <c r="X61" s="2">
        <f t="shared" si="3"/>
        <v>4.3</v>
      </c>
      <c r="AJ61">
        <v>40</v>
      </c>
      <c r="AK61" s="2">
        <f t="shared" si="4"/>
        <v>1.3</v>
      </c>
      <c r="AL61" s="2"/>
    </row>
    <row r="62" spans="1:38">
      <c r="A62" t="s">
        <v>1181</v>
      </c>
      <c r="B62" t="s">
        <v>283</v>
      </c>
      <c r="C62" s="1">
        <v>43882</v>
      </c>
      <c r="D62">
        <v>135</v>
      </c>
      <c r="E62" s="2">
        <v>3.7</v>
      </c>
      <c r="F62">
        <v>626</v>
      </c>
      <c r="H62">
        <v>41</v>
      </c>
      <c r="I62" s="2">
        <f t="shared" si="0"/>
        <v>3.7</v>
      </c>
      <c r="J62" s="2">
        <f t="shared" si="1"/>
        <v>2.3417620511803303</v>
      </c>
      <c r="V62">
        <v>41</v>
      </c>
      <c r="W62" s="2">
        <f t="shared" si="2"/>
        <v>3.7</v>
      </c>
      <c r="X62" s="2">
        <f t="shared" si="3"/>
        <v>1.8999999999999995</v>
      </c>
      <c r="AJ62">
        <v>41</v>
      </c>
      <c r="AK62" s="2">
        <f t="shared" si="4"/>
        <v>3.7</v>
      </c>
      <c r="AL62" s="2"/>
    </row>
    <row r="63" spans="1:38">
      <c r="A63" t="s">
        <v>1182</v>
      </c>
      <c r="B63" t="s">
        <v>284</v>
      </c>
      <c r="C63" s="1">
        <v>43868</v>
      </c>
      <c r="D63">
        <v>177</v>
      </c>
      <c r="E63" s="2">
        <v>7.9</v>
      </c>
      <c r="F63">
        <v>3305</v>
      </c>
      <c r="H63">
        <v>42</v>
      </c>
      <c r="I63" s="2">
        <f t="shared" si="0"/>
        <v>7.9</v>
      </c>
      <c r="J63" s="2">
        <f t="shared" si="1"/>
        <v>7.127395853997208</v>
      </c>
      <c r="V63">
        <v>42</v>
      </c>
      <c r="W63" s="2">
        <f t="shared" si="2"/>
        <v>7.9</v>
      </c>
      <c r="X63" s="2">
        <f t="shared" si="3"/>
        <v>2.3000000000000007</v>
      </c>
      <c r="AJ63">
        <v>42</v>
      </c>
      <c r="AK63" s="2">
        <f t="shared" si="4"/>
        <v>7.9</v>
      </c>
      <c r="AL63" s="2"/>
    </row>
    <row r="64" spans="1:38">
      <c r="A64" t="s">
        <v>1196</v>
      </c>
      <c r="B64" t="s">
        <v>303</v>
      </c>
      <c r="C64" s="1">
        <v>43861</v>
      </c>
      <c r="D64">
        <v>133</v>
      </c>
      <c r="E64" s="2">
        <v>6.4</v>
      </c>
      <c r="F64">
        <v>623</v>
      </c>
      <c r="H64">
        <v>43</v>
      </c>
      <c r="I64" s="2">
        <f t="shared" si="0"/>
        <v>6.4</v>
      </c>
      <c r="J64" s="2">
        <f t="shared" si="1"/>
        <v>1.3682409244197515</v>
      </c>
      <c r="V64">
        <v>43</v>
      </c>
      <c r="W64" s="2">
        <f t="shared" si="2"/>
        <v>6.4</v>
      </c>
      <c r="X64" s="2">
        <f t="shared" si="3"/>
        <v>0.80000000000000071</v>
      </c>
      <c r="AJ64">
        <v>43</v>
      </c>
      <c r="AK64" s="2">
        <f t="shared" si="4"/>
        <v>6.4</v>
      </c>
      <c r="AL64" s="2"/>
    </row>
    <row r="65" spans="1:38">
      <c r="A65" t="s">
        <v>1201</v>
      </c>
      <c r="B65" t="s">
        <v>310</v>
      </c>
      <c r="C65" s="1">
        <v>43868</v>
      </c>
      <c r="D65">
        <v>144</v>
      </c>
      <c r="E65" s="2">
        <v>7.1</v>
      </c>
      <c r="F65">
        <v>205</v>
      </c>
      <c r="H65">
        <v>44</v>
      </c>
      <c r="I65" s="2">
        <f t="shared" si="0"/>
        <v>7.1</v>
      </c>
      <c r="J65" s="2">
        <f t="shared" si="1"/>
        <v>3.4958465582225617</v>
      </c>
      <c r="V65">
        <v>44</v>
      </c>
      <c r="W65" s="2">
        <f t="shared" si="2"/>
        <v>7.1</v>
      </c>
      <c r="X65" s="2">
        <f t="shared" si="3"/>
        <v>1.5</v>
      </c>
      <c r="AJ65">
        <v>44</v>
      </c>
      <c r="AK65" s="2">
        <f t="shared" si="4"/>
        <v>7.1</v>
      </c>
      <c r="AL65" s="2"/>
    </row>
    <row r="66" spans="1:38">
      <c r="A66" t="s">
        <v>1202</v>
      </c>
      <c r="B66" t="s">
        <v>312</v>
      </c>
      <c r="C66" s="1">
        <v>43889</v>
      </c>
      <c r="D66">
        <v>125</v>
      </c>
      <c r="E66" s="2">
        <v>7.8</v>
      </c>
      <c r="F66">
        <v>2612</v>
      </c>
      <c r="H66">
        <v>45</v>
      </c>
      <c r="I66" s="2">
        <f t="shared" si="0"/>
        <v>7.8</v>
      </c>
      <c r="J66" s="2">
        <f t="shared" si="1"/>
        <v>6.603452192025375</v>
      </c>
      <c r="V66">
        <v>45</v>
      </c>
      <c r="W66" s="2">
        <f t="shared" si="2"/>
        <v>7.8</v>
      </c>
      <c r="X66" s="2">
        <f t="shared" si="3"/>
        <v>2.2000000000000002</v>
      </c>
      <c r="AJ66">
        <v>45</v>
      </c>
      <c r="AK66" s="2">
        <f t="shared" si="4"/>
        <v>7.8</v>
      </c>
      <c r="AL66" s="2"/>
    </row>
    <row r="67" spans="1:38">
      <c r="A67" t="s">
        <v>1204</v>
      </c>
      <c r="B67" t="s">
        <v>314</v>
      </c>
      <c r="C67" s="1">
        <v>43840</v>
      </c>
      <c r="D67">
        <v>98</v>
      </c>
      <c r="E67" s="2">
        <v>6.9</v>
      </c>
      <c r="F67">
        <v>633</v>
      </c>
      <c r="H67">
        <v>46</v>
      </c>
      <c r="I67" s="2">
        <f t="shared" si="0"/>
        <v>6.9</v>
      </c>
      <c r="J67" s="2">
        <f t="shared" si="1"/>
        <v>2.7879592342789037</v>
      </c>
      <c r="V67">
        <v>46</v>
      </c>
      <c r="W67" s="2">
        <f t="shared" si="2"/>
        <v>6.9</v>
      </c>
      <c r="X67" s="2">
        <f t="shared" si="3"/>
        <v>1.3000000000000007</v>
      </c>
      <c r="AJ67">
        <v>46</v>
      </c>
      <c r="AK67" s="2">
        <f t="shared" si="4"/>
        <v>6.9</v>
      </c>
      <c r="AL67" s="2"/>
    </row>
    <row r="68" spans="1:38">
      <c r="A68" t="s">
        <v>1211</v>
      </c>
      <c r="B68" t="s">
        <v>321</v>
      </c>
      <c r="C68" s="1">
        <v>43868</v>
      </c>
      <c r="D68">
        <v>130</v>
      </c>
      <c r="E68" s="2">
        <v>8.8000000000000007</v>
      </c>
      <c r="F68">
        <v>107</v>
      </c>
      <c r="H68">
        <v>47</v>
      </c>
      <c r="I68" s="2">
        <f t="shared" si="0"/>
        <v>8.8000000000000007</v>
      </c>
      <c r="J68" s="2">
        <f t="shared" si="1"/>
        <v>12.742888811743684</v>
      </c>
      <c r="V68">
        <v>47</v>
      </c>
      <c r="W68" s="2">
        <f t="shared" si="2"/>
        <v>8.8000000000000007</v>
      </c>
      <c r="X68" s="2">
        <f t="shared" si="3"/>
        <v>3.2000000000000011</v>
      </c>
      <c r="AJ68">
        <v>47</v>
      </c>
      <c r="AK68" s="2">
        <f t="shared" si="4"/>
        <v>8.8000000000000007</v>
      </c>
      <c r="AL68" s="2"/>
    </row>
    <row r="69" spans="1:38">
      <c r="A69" t="s">
        <v>1214</v>
      </c>
      <c r="B69" t="s">
        <v>324</v>
      </c>
      <c r="C69" s="1">
        <v>43882</v>
      </c>
      <c r="D69">
        <v>140</v>
      </c>
      <c r="E69" s="2">
        <v>5.6</v>
      </c>
      <c r="F69">
        <v>109</v>
      </c>
      <c r="H69">
        <v>48</v>
      </c>
      <c r="I69" s="2">
        <f t="shared" si="0"/>
        <v>5.6</v>
      </c>
      <c r="J69" s="2">
        <f t="shared" si="1"/>
        <v>0.1366916286451075</v>
      </c>
      <c r="V69">
        <v>48</v>
      </c>
      <c r="W69" s="2">
        <f t="shared" si="2"/>
        <v>5.6</v>
      </c>
      <c r="X69" s="2">
        <f t="shared" si="3"/>
        <v>0</v>
      </c>
      <c r="AJ69">
        <v>48</v>
      </c>
      <c r="AK69" s="2">
        <f t="shared" si="4"/>
        <v>5.6</v>
      </c>
      <c r="AL69" s="2"/>
    </row>
    <row r="70" spans="1:38">
      <c r="A70" t="s">
        <v>1218</v>
      </c>
      <c r="B70" t="s">
        <v>328</v>
      </c>
      <c r="C70" s="1">
        <v>43853</v>
      </c>
      <c r="D70">
        <v>117</v>
      </c>
      <c r="E70" s="2">
        <v>4.4000000000000004</v>
      </c>
      <c r="F70">
        <v>149</v>
      </c>
      <c r="H70">
        <v>49</v>
      </c>
      <c r="I70" s="2">
        <f t="shared" si="0"/>
        <v>4.4000000000000004</v>
      </c>
      <c r="J70" s="2">
        <f t="shared" si="1"/>
        <v>0.68936768498314294</v>
      </c>
      <c r="V70">
        <v>49</v>
      </c>
      <c r="W70" s="2">
        <f t="shared" si="2"/>
        <v>4.4000000000000004</v>
      </c>
      <c r="X70" s="2">
        <f t="shared" si="3"/>
        <v>1.1999999999999993</v>
      </c>
      <c r="AJ70">
        <v>49</v>
      </c>
      <c r="AK70" s="2">
        <f t="shared" si="4"/>
        <v>4.4000000000000004</v>
      </c>
      <c r="AL70" s="2"/>
    </row>
    <row r="71" spans="1:38">
      <c r="A71" t="s">
        <v>1229</v>
      </c>
      <c r="B71" t="s">
        <v>341</v>
      </c>
      <c r="C71" s="1">
        <v>43852</v>
      </c>
      <c r="D71">
        <v>114</v>
      </c>
      <c r="E71" s="2">
        <v>5.6</v>
      </c>
      <c r="F71">
        <v>201</v>
      </c>
      <c r="H71">
        <v>50</v>
      </c>
      <c r="I71" s="2">
        <f t="shared" si="0"/>
        <v>5.6</v>
      </c>
      <c r="J71" s="2">
        <f t="shared" si="1"/>
        <v>0.1366916286451075</v>
      </c>
      <c r="V71">
        <v>50</v>
      </c>
      <c r="W71" s="2">
        <f t="shared" si="2"/>
        <v>5.6</v>
      </c>
      <c r="X71" s="2">
        <f t="shared" si="3"/>
        <v>0</v>
      </c>
      <c r="AJ71">
        <v>50</v>
      </c>
      <c r="AK71" s="2">
        <f t="shared" si="4"/>
        <v>5.6</v>
      </c>
      <c r="AL71" s="2"/>
    </row>
    <row r="72" spans="1:38">
      <c r="A72" t="s">
        <v>1231</v>
      </c>
      <c r="B72" t="s">
        <v>343</v>
      </c>
      <c r="C72" s="1">
        <v>44071</v>
      </c>
      <c r="D72">
        <v>105</v>
      </c>
      <c r="E72" s="2">
        <v>3.8</v>
      </c>
      <c r="F72">
        <v>1551</v>
      </c>
      <c r="H72">
        <v>51</v>
      </c>
      <c r="I72" s="2">
        <f t="shared" si="0"/>
        <v>3.8</v>
      </c>
      <c r="J72" s="2">
        <f t="shared" si="1"/>
        <v>2.0457057131521617</v>
      </c>
      <c r="V72">
        <v>51</v>
      </c>
      <c r="W72" s="2">
        <f t="shared" si="2"/>
        <v>3.8</v>
      </c>
      <c r="X72" s="2">
        <f t="shared" si="3"/>
        <v>1.7999999999999998</v>
      </c>
      <c r="AJ72">
        <v>51</v>
      </c>
      <c r="AK72" s="2">
        <f t="shared" si="4"/>
        <v>3.8</v>
      </c>
      <c r="AL72" s="2"/>
    </row>
    <row r="73" spans="1:38">
      <c r="A73" t="s">
        <v>1232</v>
      </c>
      <c r="B73" t="s">
        <v>344</v>
      </c>
      <c r="C73" s="1">
        <v>43889</v>
      </c>
      <c r="D73">
        <v>159</v>
      </c>
      <c r="E73" s="2">
        <v>3.7</v>
      </c>
      <c r="F73">
        <v>1245</v>
      </c>
      <c r="H73">
        <v>52</v>
      </c>
      <c r="I73" s="2">
        <f t="shared" si="0"/>
        <v>3.7</v>
      </c>
      <c r="J73" s="2">
        <f t="shared" si="1"/>
        <v>2.3417620511803303</v>
      </c>
      <c r="V73">
        <v>52</v>
      </c>
      <c r="W73" s="2">
        <f t="shared" si="2"/>
        <v>3.7</v>
      </c>
      <c r="X73" s="2">
        <f t="shared" si="3"/>
        <v>1.8999999999999995</v>
      </c>
      <c r="AJ73">
        <v>52</v>
      </c>
      <c r="AK73" s="2">
        <f t="shared" si="4"/>
        <v>3.7</v>
      </c>
      <c r="AL73" s="2"/>
    </row>
    <row r="74" spans="1:38">
      <c r="A74" t="s">
        <v>1239</v>
      </c>
      <c r="B74" t="s">
        <v>353</v>
      </c>
      <c r="C74" s="1">
        <v>43852</v>
      </c>
      <c r="D74">
        <v>110</v>
      </c>
      <c r="E74" s="2">
        <v>6.3</v>
      </c>
      <c r="F74">
        <v>701</v>
      </c>
      <c r="H74">
        <v>53</v>
      </c>
      <c r="I74" s="2">
        <f t="shared" si="0"/>
        <v>6.3</v>
      </c>
      <c r="J74" s="2">
        <f t="shared" si="1"/>
        <v>1.14429726244792</v>
      </c>
      <c r="V74">
        <v>53</v>
      </c>
      <c r="W74" s="2">
        <f t="shared" si="2"/>
        <v>6.3</v>
      </c>
      <c r="X74" s="2">
        <f t="shared" si="3"/>
        <v>0.70000000000000018</v>
      </c>
      <c r="AJ74">
        <v>53</v>
      </c>
      <c r="AK74" s="2">
        <f t="shared" si="4"/>
        <v>6.3</v>
      </c>
      <c r="AL74" s="2"/>
    </row>
    <row r="75" spans="1:38">
      <c r="A75" t="s">
        <v>1243</v>
      </c>
      <c r="B75" t="s">
        <v>357</v>
      </c>
      <c r="C75" s="1">
        <v>44064</v>
      </c>
      <c r="D75">
        <v>98</v>
      </c>
      <c r="E75" s="2">
        <v>2.9</v>
      </c>
      <c r="F75">
        <v>1109</v>
      </c>
      <c r="H75">
        <v>54</v>
      </c>
      <c r="I75" s="2">
        <f t="shared" si="0"/>
        <v>2.9</v>
      </c>
      <c r="J75" s="2">
        <f t="shared" si="1"/>
        <v>5.4302127554056883</v>
      </c>
      <c r="V75">
        <v>54</v>
      </c>
      <c r="W75" s="2">
        <f t="shared" si="2"/>
        <v>2.9</v>
      </c>
      <c r="X75" s="2">
        <f t="shared" si="3"/>
        <v>2.6999999999999997</v>
      </c>
      <c r="AJ75">
        <v>54</v>
      </c>
      <c r="AK75" s="2">
        <f t="shared" si="4"/>
        <v>2.9</v>
      </c>
      <c r="AL75" s="2"/>
    </row>
    <row r="76" spans="1:38">
      <c r="A76" t="s">
        <v>1253</v>
      </c>
      <c r="B76" t="s">
        <v>368</v>
      </c>
      <c r="C76" s="1">
        <v>43955</v>
      </c>
      <c r="D76">
        <v>90</v>
      </c>
      <c r="E76" s="2">
        <v>2.9</v>
      </c>
      <c r="F76">
        <v>164</v>
      </c>
      <c r="H76">
        <v>55</v>
      </c>
      <c r="I76" s="2">
        <f t="shared" si="0"/>
        <v>2.9</v>
      </c>
      <c r="J76" s="2">
        <f t="shared" si="1"/>
        <v>5.4302127554056883</v>
      </c>
      <c r="V76">
        <v>55</v>
      </c>
      <c r="W76" s="2">
        <f t="shared" si="2"/>
        <v>2.9</v>
      </c>
      <c r="X76" s="2">
        <f t="shared" si="3"/>
        <v>2.6999999999999997</v>
      </c>
      <c r="AJ76">
        <v>55</v>
      </c>
      <c r="AK76" s="2">
        <f t="shared" si="4"/>
        <v>2.9</v>
      </c>
      <c r="AL76" s="2"/>
    </row>
    <row r="77" spans="1:38">
      <c r="A77" t="s">
        <v>1262</v>
      </c>
      <c r="B77" t="s">
        <v>379</v>
      </c>
      <c r="C77" s="1">
        <v>43882</v>
      </c>
      <c r="D77">
        <v>143</v>
      </c>
      <c r="E77" s="2">
        <v>6.5</v>
      </c>
      <c r="F77">
        <v>101</v>
      </c>
      <c r="H77">
        <v>56</v>
      </c>
      <c r="I77" s="2">
        <f t="shared" si="0"/>
        <v>6.5</v>
      </c>
      <c r="J77" s="2">
        <f t="shared" si="1"/>
        <v>1.6121845863915809</v>
      </c>
      <c r="V77">
        <v>56</v>
      </c>
      <c r="W77" s="2">
        <f t="shared" si="2"/>
        <v>6.5</v>
      </c>
      <c r="X77" s="2">
        <f t="shared" si="3"/>
        <v>0.90000000000000036</v>
      </c>
      <c r="AJ77">
        <v>56</v>
      </c>
      <c r="AK77" s="2">
        <f t="shared" si="4"/>
        <v>6.5</v>
      </c>
      <c r="AL77" s="2"/>
    </row>
    <row r="78" spans="1:38">
      <c r="A78" t="s">
        <v>1265</v>
      </c>
      <c r="B78" t="s">
        <v>382</v>
      </c>
      <c r="C78" s="1">
        <v>43970</v>
      </c>
      <c r="D78">
        <v>85</v>
      </c>
      <c r="E78" s="2">
        <v>2.1</v>
      </c>
      <c r="F78">
        <v>204</v>
      </c>
      <c r="H78">
        <v>57</v>
      </c>
      <c r="I78" s="2">
        <f t="shared" si="0"/>
        <v>2.1</v>
      </c>
      <c r="J78" s="2">
        <f t="shared" si="1"/>
        <v>9.7986634596310438</v>
      </c>
      <c r="V78">
        <v>57</v>
      </c>
      <c r="W78" s="2">
        <f t="shared" si="2"/>
        <v>2.1</v>
      </c>
      <c r="X78" s="2">
        <f t="shared" si="3"/>
        <v>3.4999999999999996</v>
      </c>
      <c r="AJ78">
        <v>57</v>
      </c>
      <c r="AK78" s="2">
        <f t="shared" si="4"/>
        <v>2.1</v>
      </c>
      <c r="AL78" s="2"/>
    </row>
    <row r="79" spans="1:38">
      <c r="A79" t="s">
        <v>1269</v>
      </c>
      <c r="B79" t="s">
        <v>388</v>
      </c>
      <c r="C79" s="1">
        <v>44071</v>
      </c>
      <c r="D79">
        <v>106</v>
      </c>
      <c r="E79" s="2">
        <v>3.9</v>
      </c>
      <c r="F79">
        <v>405</v>
      </c>
      <c r="H79">
        <v>58</v>
      </c>
      <c r="I79" s="2">
        <f t="shared" si="0"/>
        <v>3.9</v>
      </c>
      <c r="J79" s="2">
        <f t="shared" si="1"/>
        <v>1.7696493751239919</v>
      </c>
      <c r="V79">
        <v>58</v>
      </c>
      <c r="W79" s="2">
        <f t="shared" si="2"/>
        <v>3.9</v>
      </c>
      <c r="X79" s="2">
        <f t="shared" si="3"/>
        <v>1.6999999999999997</v>
      </c>
      <c r="AJ79">
        <v>58</v>
      </c>
      <c r="AK79" s="2">
        <f t="shared" si="4"/>
        <v>3.9</v>
      </c>
      <c r="AL79" s="2"/>
    </row>
    <row r="80" spans="1:38">
      <c r="A80" t="s">
        <v>1273</v>
      </c>
      <c r="B80" t="s">
        <v>392</v>
      </c>
      <c r="C80" s="1">
        <v>43944</v>
      </c>
      <c r="D80">
        <v>134</v>
      </c>
      <c r="E80" s="2">
        <v>6.3</v>
      </c>
      <c r="F80">
        <v>2646</v>
      </c>
      <c r="H80">
        <v>59</v>
      </c>
      <c r="I80" s="2">
        <f t="shared" si="0"/>
        <v>6.3</v>
      </c>
      <c r="J80" s="2">
        <f t="shared" si="1"/>
        <v>1.14429726244792</v>
      </c>
      <c r="V80">
        <v>59</v>
      </c>
      <c r="W80" s="2">
        <f t="shared" si="2"/>
        <v>6.3</v>
      </c>
      <c r="X80" s="2">
        <f t="shared" si="3"/>
        <v>0.70000000000000018</v>
      </c>
      <c r="AJ80">
        <v>59</v>
      </c>
      <c r="AK80" s="2">
        <f t="shared" si="4"/>
        <v>6.3</v>
      </c>
      <c r="AL80" s="2"/>
    </row>
    <row r="81" spans="1:38">
      <c r="A81" t="s">
        <v>1286</v>
      </c>
      <c r="B81" t="s">
        <v>409</v>
      </c>
      <c r="C81" s="1">
        <v>43953</v>
      </c>
      <c r="D81">
        <v>45</v>
      </c>
      <c r="E81" s="2">
        <v>8.1</v>
      </c>
      <c r="F81">
        <v>301</v>
      </c>
      <c r="H81">
        <v>60</v>
      </c>
      <c r="I81" s="2">
        <f t="shared" si="0"/>
        <v>8.1</v>
      </c>
      <c r="J81" s="2">
        <f t="shared" si="1"/>
        <v>8.2352831779408646</v>
      </c>
      <c r="V81">
        <v>60</v>
      </c>
      <c r="W81" s="2">
        <f t="shared" si="2"/>
        <v>8.1</v>
      </c>
      <c r="X81" s="2">
        <f t="shared" si="3"/>
        <v>2.5</v>
      </c>
      <c r="AJ81">
        <v>60</v>
      </c>
      <c r="AK81" s="2">
        <f t="shared" si="4"/>
        <v>8.1</v>
      </c>
      <c r="AL81" s="2"/>
    </row>
    <row r="82" spans="1:38">
      <c r="A82" t="s">
        <v>1293</v>
      </c>
      <c r="B82" t="s">
        <v>419</v>
      </c>
      <c r="C82" s="1">
        <v>44041</v>
      </c>
      <c r="D82">
        <v>99</v>
      </c>
      <c r="E82" s="2">
        <v>4.5999999999999996</v>
      </c>
      <c r="F82">
        <v>3101</v>
      </c>
      <c r="H82">
        <v>61</v>
      </c>
      <c r="I82" s="2">
        <f t="shared" si="0"/>
        <v>4.5999999999999996</v>
      </c>
      <c r="J82" s="2">
        <f t="shared" si="1"/>
        <v>0.39725500892680465</v>
      </c>
      <c r="V82">
        <v>61</v>
      </c>
      <c r="W82" s="2">
        <f t="shared" si="2"/>
        <v>4.5999999999999996</v>
      </c>
      <c r="X82" s="2">
        <f t="shared" si="3"/>
        <v>1</v>
      </c>
      <c r="AJ82">
        <v>61</v>
      </c>
      <c r="AK82" s="2">
        <f t="shared" si="4"/>
        <v>4.5999999999999996</v>
      </c>
      <c r="AL82" s="2"/>
    </row>
    <row r="83" spans="1:38">
      <c r="A83" t="s">
        <v>1300</v>
      </c>
      <c r="B83" t="s">
        <v>428</v>
      </c>
      <c r="C83" s="1">
        <v>43962</v>
      </c>
      <c r="D83">
        <v>89</v>
      </c>
      <c r="E83" s="2">
        <v>2.8</v>
      </c>
      <c r="F83">
        <v>144</v>
      </c>
      <c r="H83">
        <v>62</v>
      </c>
      <c r="I83" s="2">
        <f t="shared" si="0"/>
        <v>2.8</v>
      </c>
      <c r="J83" s="2">
        <f t="shared" si="1"/>
        <v>5.9062690934338589</v>
      </c>
      <c r="V83">
        <v>62</v>
      </c>
      <c r="W83" s="2">
        <f t="shared" si="2"/>
        <v>2.8</v>
      </c>
      <c r="X83" s="2">
        <f t="shared" si="3"/>
        <v>2.8</v>
      </c>
      <c r="AJ83">
        <v>62</v>
      </c>
      <c r="AK83" s="2">
        <f t="shared" si="4"/>
        <v>2.8</v>
      </c>
      <c r="AL83" s="2"/>
    </row>
    <row r="84" spans="1:38">
      <c r="A84" t="s">
        <v>1301</v>
      </c>
      <c r="B84" t="s">
        <v>430</v>
      </c>
      <c r="C84" s="1">
        <v>43907</v>
      </c>
      <c r="D84">
        <v>70</v>
      </c>
      <c r="E84" s="2">
        <v>1.7</v>
      </c>
      <c r="F84">
        <v>142</v>
      </c>
      <c r="H84">
        <v>63</v>
      </c>
      <c r="I84" s="2">
        <f t="shared" si="0"/>
        <v>1.7</v>
      </c>
      <c r="J84" s="2">
        <f t="shared" si="1"/>
        <v>12.462888811743722</v>
      </c>
      <c r="V84">
        <v>63</v>
      </c>
      <c r="W84" s="2">
        <f t="shared" si="2"/>
        <v>1.7</v>
      </c>
      <c r="X84" s="2">
        <f t="shared" si="3"/>
        <v>3.8999999999999995</v>
      </c>
      <c r="AJ84">
        <v>63</v>
      </c>
      <c r="AK84" s="2">
        <f t="shared" si="4"/>
        <v>1.7</v>
      </c>
      <c r="AL84" s="2"/>
    </row>
    <row r="85" spans="1:38">
      <c r="A85" t="s">
        <v>1309</v>
      </c>
      <c r="B85" t="s">
        <v>439</v>
      </c>
      <c r="C85" s="1">
        <v>43938</v>
      </c>
      <c r="D85">
        <v>92</v>
      </c>
      <c r="E85" s="2">
        <v>4.5999999999999996</v>
      </c>
      <c r="F85">
        <v>140</v>
      </c>
      <c r="H85">
        <v>64</v>
      </c>
      <c r="I85" s="2">
        <f t="shared" si="0"/>
        <v>4.5999999999999996</v>
      </c>
      <c r="J85" s="2">
        <f t="shared" si="1"/>
        <v>0.39725500892680465</v>
      </c>
      <c r="V85">
        <v>64</v>
      </c>
      <c r="W85" s="2">
        <f t="shared" si="2"/>
        <v>4.5999999999999996</v>
      </c>
      <c r="X85" s="2">
        <f t="shared" si="3"/>
        <v>1</v>
      </c>
      <c r="AJ85">
        <v>64</v>
      </c>
      <c r="AK85" s="2">
        <f t="shared" si="4"/>
        <v>4.5999999999999996</v>
      </c>
      <c r="AL85" s="2"/>
    </row>
    <row r="86" spans="1:38">
      <c r="A86" t="s">
        <v>1310</v>
      </c>
      <c r="B86" t="s">
        <v>441</v>
      </c>
      <c r="C86" s="1">
        <v>44068</v>
      </c>
      <c r="D86">
        <v>105</v>
      </c>
      <c r="E86" s="2">
        <v>4.8</v>
      </c>
      <c r="F86">
        <v>601</v>
      </c>
      <c r="H86">
        <v>65</v>
      </c>
      <c r="I86" s="2">
        <f t="shared" si="0"/>
        <v>4.8</v>
      </c>
      <c r="J86" s="2">
        <f t="shared" si="1"/>
        <v>0.18514233287046505</v>
      </c>
      <c r="V86">
        <v>65</v>
      </c>
      <c r="W86" s="2">
        <f t="shared" si="2"/>
        <v>4.8</v>
      </c>
      <c r="X86" s="2">
        <f t="shared" si="3"/>
        <v>0.79999999999999982</v>
      </c>
      <c r="AJ86">
        <v>65</v>
      </c>
      <c r="AK86" s="2">
        <f t="shared" si="4"/>
        <v>4.8</v>
      </c>
      <c r="AL86" s="2"/>
    </row>
    <row r="87" spans="1:38">
      <c r="A87" t="s">
        <v>1313</v>
      </c>
      <c r="B87" t="s">
        <v>444</v>
      </c>
      <c r="C87" s="1">
        <v>44005</v>
      </c>
      <c r="D87">
        <v>84</v>
      </c>
      <c r="E87" s="2">
        <v>1.9</v>
      </c>
      <c r="F87">
        <v>179</v>
      </c>
      <c r="H87">
        <v>66</v>
      </c>
      <c r="I87" s="2">
        <f t="shared" ref="I87:I150" si="5">$E87</f>
        <v>1.9</v>
      </c>
      <c r="J87" s="2">
        <f t="shared" ref="J87:J150" si="6">POWER(I87-$P$22,2)</f>
        <v>11.090776135687385</v>
      </c>
      <c r="V87">
        <v>66</v>
      </c>
      <c r="W87" s="2">
        <f t="shared" ref="W87:W150" si="7">$E87</f>
        <v>1.9</v>
      </c>
      <c r="X87" s="2">
        <f t="shared" ref="X87:X150" si="8">ABS(W87-$AD$22)</f>
        <v>3.6999999999999997</v>
      </c>
      <c r="AJ87">
        <v>66</v>
      </c>
      <c r="AK87" s="2">
        <f t="shared" ref="AK87:AK150" si="9">$E87</f>
        <v>1.9</v>
      </c>
      <c r="AL87" s="2"/>
    </row>
    <row r="88" spans="1:38">
      <c r="A88" t="s">
        <v>1326</v>
      </c>
      <c r="B88" t="s">
        <v>461</v>
      </c>
      <c r="C88" s="1">
        <v>44064</v>
      </c>
      <c r="D88">
        <v>81</v>
      </c>
      <c r="E88" s="2">
        <v>2.2999999999999998</v>
      </c>
      <c r="F88">
        <v>247</v>
      </c>
      <c r="H88">
        <v>67</v>
      </c>
      <c r="I88" s="2">
        <f t="shared" si="5"/>
        <v>2.2999999999999998</v>
      </c>
      <c r="J88" s="2">
        <f t="shared" si="6"/>
        <v>8.5865507835747064</v>
      </c>
      <c r="V88">
        <v>67</v>
      </c>
      <c r="W88" s="2">
        <f t="shared" si="7"/>
        <v>2.2999999999999998</v>
      </c>
      <c r="X88" s="2">
        <f t="shared" si="8"/>
        <v>3.3</v>
      </c>
      <c r="AJ88">
        <v>67</v>
      </c>
      <c r="AK88" s="2">
        <f t="shared" si="9"/>
        <v>2.2999999999999998</v>
      </c>
      <c r="AL88" s="2"/>
    </row>
    <row r="89" spans="1:38">
      <c r="A89" t="s">
        <v>1340</v>
      </c>
      <c r="B89" t="s">
        <v>480</v>
      </c>
      <c r="C89" s="1">
        <v>44047</v>
      </c>
      <c r="D89">
        <v>87</v>
      </c>
      <c r="E89" s="2">
        <v>6.4</v>
      </c>
      <c r="F89">
        <v>442</v>
      </c>
      <c r="H89">
        <v>68</v>
      </c>
      <c r="I89" s="2">
        <f t="shared" si="5"/>
        <v>6.4</v>
      </c>
      <c r="J89" s="2">
        <f t="shared" si="6"/>
        <v>1.3682409244197515</v>
      </c>
      <c r="V89">
        <v>68</v>
      </c>
      <c r="W89" s="2">
        <f t="shared" si="7"/>
        <v>6.4</v>
      </c>
      <c r="X89" s="2">
        <f t="shared" si="8"/>
        <v>0.80000000000000071</v>
      </c>
      <c r="AJ89">
        <v>68</v>
      </c>
      <c r="AK89" s="2">
        <f t="shared" si="9"/>
        <v>6.4</v>
      </c>
      <c r="AL89" s="2"/>
    </row>
    <row r="90" spans="1:38">
      <c r="A90" t="s">
        <v>1342</v>
      </c>
      <c r="B90" t="s">
        <v>484</v>
      </c>
      <c r="C90" s="1">
        <v>43881</v>
      </c>
      <c r="D90">
        <v>124</v>
      </c>
      <c r="E90" s="2">
        <v>6.6</v>
      </c>
      <c r="F90">
        <v>111557</v>
      </c>
      <c r="H90">
        <v>69</v>
      </c>
      <c r="I90" s="2">
        <f t="shared" si="5"/>
        <v>6.6</v>
      </c>
      <c r="J90" s="2">
        <f t="shared" si="6"/>
        <v>1.8761282483634103</v>
      </c>
      <c r="V90">
        <v>69</v>
      </c>
      <c r="W90" s="2">
        <f t="shared" si="7"/>
        <v>6.6</v>
      </c>
      <c r="X90" s="2">
        <f t="shared" si="8"/>
        <v>1</v>
      </c>
      <c r="AJ90">
        <v>69</v>
      </c>
      <c r="AK90" s="2">
        <f t="shared" si="9"/>
        <v>6.6</v>
      </c>
      <c r="AL90" s="2"/>
    </row>
    <row r="91" spans="1:38">
      <c r="A91" t="s">
        <v>1344</v>
      </c>
      <c r="B91" t="s">
        <v>487</v>
      </c>
      <c r="C91" s="1">
        <v>43987</v>
      </c>
      <c r="D91">
        <v>148</v>
      </c>
      <c r="E91" s="2">
        <v>3.6</v>
      </c>
      <c r="F91">
        <v>8182</v>
      </c>
      <c r="H91">
        <v>70</v>
      </c>
      <c r="I91" s="2">
        <f t="shared" si="5"/>
        <v>3.6</v>
      </c>
      <c r="J91" s="2">
        <f t="shared" si="6"/>
        <v>2.6578183892085003</v>
      </c>
      <c r="V91">
        <v>70</v>
      </c>
      <c r="W91" s="2">
        <f t="shared" si="7"/>
        <v>3.6</v>
      </c>
      <c r="X91" s="2">
        <f t="shared" si="8"/>
        <v>1.9999999999999996</v>
      </c>
      <c r="AJ91">
        <v>70</v>
      </c>
      <c r="AK91" s="2">
        <f t="shared" si="9"/>
        <v>3.6</v>
      </c>
      <c r="AL91" s="2"/>
    </row>
    <row r="92" spans="1:38">
      <c r="A92" t="s">
        <v>1345</v>
      </c>
      <c r="B92" t="s">
        <v>488</v>
      </c>
      <c r="C92" s="1">
        <v>43917</v>
      </c>
      <c r="D92">
        <v>109</v>
      </c>
      <c r="E92" s="2">
        <v>5.7</v>
      </c>
      <c r="F92">
        <v>49627</v>
      </c>
      <c r="H92">
        <v>71</v>
      </c>
      <c r="I92" s="2">
        <f t="shared" si="5"/>
        <v>5.7</v>
      </c>
      <c r="J92" s="2">
        <f t="shared" si="6"/>
        <v>0.22063529061693832</v>
      </c>
      <c r="V92">
        <v>71</v>
      </c>
      <c r="W92" s="2">
        <f t="shared" si="7"/>
        <v>5.7</v>
      </c>
      <c r="X92" s="2">
        <f t="shared" si="8"/>
        <v>0.10000000000000053</v>
      </c>
      <c r="AJ92">
        <v>71</v>
      </c>
      <c r="AK92" s="2">
        <f t="shared" si="9"/>
        <v>5.7</v>
      </c>
      <c r="AL92" s="2"/>
    </row>
    <row r="93" spans="1:38">
      <c r="A93" t="s">
        <v>1369</v>
      </c>
      <c r="B93" t="s">
        <v>519</v>
      </c>
      <c r="C93" s="1">
        <v>44026</v>
      </c>
      <c r="D93">
        <v>94</v>
      </c>
      <c r="E93" s="2">
        <v>4.3</v>
      </c>
      <c r="F93">
        <v>155</v>
      </c>
      <c r="H93">
        <v>72</v>
      </c>
      <c r="I93" s="2">
        <f t="shared" si="5"/>
        <v>4.3</v>
      </c>
      <c r="J93" s="2">
        <f t="shared" si="6"/>
        <v>0.86542402301131349</v>
      </c>
      <c r="V93">
        <v>72</v>
      </c>
      <c r="W93" s="2">
        <f t="shared" si="7"/>
        <v>4.3</v>
      </c>
      <c r="X93" s="2">
        <f t="shared" si="8"/>
        <v>1.2999999999999998</v>
      </c>
      <c r="AJ93">
        <v>72</v>
      </c>
      <c r="AK93" s="2">
        <f t="shared" si="9"/>
        <v>4.3</v>
      </c>
      <c r="AL93" s="2"/>
    </row>
    <row r="94" spans="1:38">
      <c r="A94" t="s">
        <v>1371</v>
      </c>
      <c r="B94" t="s">
        <v>522</v>
      </c>
      <c r="C94" s="1">
        <v>43907</v>
      </c>
      <c r="D94">
        <v>89</v>
      </c>
      <c r="E94" s="2">
        <v>3.9</v>
      </c>
      <c r="F94">
        <v>124</v>
      </c>
      <c r="H94">
        <v>73</v>
      </c>
      <c r="I94" s="2">
        <f t="shared" si="5"/>
        <v>3.9</v>
      </c>
      <c r="J94" s="2">
        <f t="shared" si="6"/>
        <v>1.7696493751239919</v>
      </c>
      <c r="V94">
        <v>73</v>
      </c>
      <c r="W94" s="2">
        <f t="shared" si="7"/>
        <v>3.9</v>
      </c>
      <c r="X94" s="2">
        <f t="shared" si="8"/>
        <v>1.6999999999999997</v>
      </c>
      <c r="AJ94">
        <v>73</v>
      </c>
      <c r="AK94" s="2">
        <f t="shared" si="9"/>
        <v>3.9</v>
      </c>
      <c r="AL94" s="2"/>
    </row>
    <row r="95" spans="1:38">
      <c r="A95" t="s">
        <v>1372</v>
      </c>
      <c r="B95" t="s">
        <v>524</v>
      </c>
      <c r="C95" s="1">
        <v>44064</v>
      </c>
      <c r="D95">
        <v>123</v>
      </c>
      <c r="E95" s="2">
        <v>4.3</v>
      </c>
      <c r="F95">
        <v>141</v>
      </c>
      <c r="H95">
        <v>74</v>
      </c>
      <c r="I95" s="2">
        <f t="shared" si="5"/>
        <v>4.3</v>
      </c>
      <c r="J95" s="2">
        <f t="shared" si="6"/>
        <v>0.86542402301131349</v>
      </c>
      <c r="V95">
        <v>74</v>
      </c>
      <c r="W95" s="2">
        <f t="shared" si="7"/>
        <v>4.3</v>
      </c>
      <c r="X95" s="2">
        <f t="shared" si="8"/>
        <v>1.2999999999999998</v>
      </c>
      <c r="AJ95">
        <v>74</v>
      </c>
      <c r="AK95" s="2">
        <f t="shared" si="9"/>
        <v>4.3</v>
      </c>
      <c r="AL95" s="2"/>
    </row>
    <row r="96" spans="1:38">
      <c r="A96" t="s">
        <v>1373</v>
      </c>
      <c r="B96" t="s">
        <v>525</v>
      </c>
      <c r="C96" s="1">
        <v>43891</v>
      </c>
      <c r="D96">
        <v>110</v>
      </c>
      <c r="E96" s="2">
        <v>4.2</v>
      </c>
      <c r="F96">
        <v>402</v>
      </c>
      <c r="H96">
        <v>75</v>
      </c>
      <c r="I96" s="2">
        <f t="shared" si="5"/>
        <v>4.2</v>
      </c>
      <c r="J96" s="2">
        <f t="shared" si="6"/>
        <v>1.0614803610394823</v>
      </c>
      <c r="V96">
        <v>75</v>
      </c>
      <c r="W96" s="2">
        <f t="shared" si="7"/>
        <v>4.2</v>
      </c>
      <c r="X96" s="2">
        <f t="shared" si="8"/>
        <v>1.3999999999999995</v>
      </c>
      <c r="AJ96">
        <v>75</v>
      </c>
      <c r="AK96" s="2">
        <f t="shared" si="9"/>
        <v>4.2</v>
      </c>
      <c r="AL96" s="2"/>
    </row>
    <row r="97" spans="1:38">
      <c r="A97" t="s">
        <v>1376</v>
      </c>
      <c r="B97" t="s">
        <v>528</v>
      </c>
      <c r="C97" s="1">
        <v>44042</v>
      </c>
      <c r="D97">
        <v>130</v>
      </c>
      <c r="E97" s="2">
        <v>6.4</v>
      </c>
      <c r="F97">
        <v>3316</v>
      </c>
      <c r="H97">
        <v>76</v>
      </c>
      <c r="I97" s="2">
        <f t="shared" si="5"/>
        <v>6.4</v>
      </c>
      <c r="J97" s="2">
        <f t="shared" si="6"/>
        <v>1.3682409244197515</v>
      </c>
      <c r="V97">
        <v>76</v>
      </c>
      <c r="W97" s="2">
        <f t="shared" si="7"/>
        <v>6.4</v>
      </c>
      <c r="X97" s="2">
        <f t="shared" si="8"/>
        <v>0.80000000000000071</v>
      </c>
      <c r="AJ97">
        <v>76</v>
      </c>
      <c r="AK97" s="2">
        <f t="shared" si="9"/>
        <v>6.4</v>
      </c>
      <c r="AL97" s="2"/>
    </row>
    <row r="98" spans="1:38">
      <c r="A98" t="s">
        <v>1378</v>
      </c>
      <c r="B98" t="s">
        <v>530</v>
      </c>
      <c r="C98" s="1">
        <v>43874</v>
      </c>
      <c r="D98">
        <v>99</v>
      </c>
      <c r="E98" s="2">
        <v>6.5</v>
      </c>
      <c r="F98">
        <v>74639</v>
      </c>
      <c r="H98">
        <v>77</v>
      </c>
      <c r="I98" s="2">
        <f t="shared" si="5"/>
        <v>6.5</v>
      </c>
      <c r="J98" s="2">
        <f t="shared" si="6"/>
        <v>1.6121845863915809</v>
      </c>
      <c r="V98">
        <v>77</v>
      </c>
      <c r="W98" s="2">
        <f t="shared" si="7"/>
        <v>6.5</v>
      </c>
      <c r="X98" s="2">
        <f t="shared" si="8"/>
        <v>0.90000000000000036</v>
      </c>
      <c r="AJ98">
        <v>77</v>
      </c>
      <c r="AK98" s="2">
        <f t="shared" si="9"/>
        <v>6.5</v>
      </c>
      <c r="AL98" s="2"/>
    </row>
    <row r="99" spans="1:38">
      <c r="A99" t="s">
        <v>1379</v>
      </c>
      <c r="B99" t="s">
        <v>531</v>
      </c>
      <c r="C99" s="1">
        <v>43897</v>
      </c>
      <c r="D99">
        <v>60</v>
      </c>
      <c r="E99" s="2">
        <v>4.8</v>
      </c>
      <c r="F99">
        <v>293</v>
      </c>
      <c r="H99">
        <v>78</v>
      </c>
      <c r="I99" s="2">
        <f t="shared" si="5"/>
        <v>4.8</v>
      </c>
      <c r="J99" s="2">
        <f t="shared" si="6"/>
        <v>0.18514233287046505</v>
      </c>
      <c r="V99">
        <v>78</v>
      </c>
      <c r="W99" s="2">
        <f t="shared" si="7"/>
        <v>4.8</v>
      </c>
      <c r="X99" s="2">
        <f t="shared" si="8"/>
        <v>0.79999999999999982</v>
      </c>
      <c r="AJ99">
        <v>78</v>
      </c>
      <c r="AK99" s="2">
        <f t="shared" si="9"/>
        <v>4.8</v>
      </c>
      <c r="AL99" s="2"/>
    </row>
    <row r="100" spans="1:38">
      <c r="A100" t="s">
        <v>1380</v>
      </c>
      <c r="B100" t="s">
        <v>532</v>
      </c>
      <c r="C100" s="1">
        <v>44015</v>
      </c>
      <c r="D100">
        <v>123</v>
      </c>
      <c r="E100" s="2">
        <v>6.7</v>
      </c>
      <c r="F100">
        <v>10057</v>
      </c>
      <c r="H100">
        <v>79</v>
      </c>
      <c r="I100" s="2">
        <f t="shared" si="5"/>
        <v>6.7</v>
      </c>
      <c r="J100" s="2">
        <f t="shared" si="6"/>
        <v>2.1600719103352422</v>
      </c>
      <c r="V100">
        <v>79</v>
      </c>
      <c r="W100" s="2">
        <f t="shared" si="7"/>
        <v>6.7</v>
      </c>
      <c r="X100" s="2">
        <f t="shared" si="8"/>
        <v>1.1000000000000005</v>
      </c>
      <c r="AJ100">
        <v>79</v>
      </c>
      <c r="AK100" s="2">
        <f t="shared" si="9"/>
        <v>6.7</v>
      </c>
      <c r="AL100" s="2"/>
    </row>
    <row r="101" spans="1:38">
      <c r="A101" t="s">
        <v>1388</v>
      </c>
      <c r="B101" t="s">
        <v>542</v>
      </c>
      <c r="C101" s="1">
        <v>43897</v>
      </c>
      <c r="D101">
        <v>90</v>
      </c>
      <c r="E101" s="2">
        <v>4</v>
      </c>
      <c r="F101">
        <v>554</v>
      </c>
      <c r="H101">
        <v>80</v>
      </c>
      <c r="I101" s="2">
        <f t="shared" si="5"/>
        <v>4</v>
      </c>
      <c r="J101" s="2">
        <f t="shared" si="6"/>
        <v>1.5135930370958219</v>
      </c>
      <c r="V101">
        <v>80</v>
      </c>
      <c r="W101" s="2">
        <f t="shared" si="7"/>
        <v>4</v>
      </c>
      <c r="X101" s="2">
        <f t="shared" si="8"/>
        <v>1.5999999999999996</v>
      </c>
      <c r="AJ101">
        <v>80</v>
      </c>
      <c r="AK101" s="2">
        <f t="shared" si="9"/>
        <v>4</v>
      </c>
      <c r="AL101" s="2"/>
    </row>
    <row r="102" spans="1:38">
      <c r="A102" t="s">
        <v>1393</v>
      </c>
      <c r="B102" t="s">
        <v>548</v>
      </c>
      <c r="C102" s="1">
        <v>43959</v>
      </c>
      <c r="D102">
        <v>89</v>
      </c>
      <c r="E102" s="2">
        <v>5.7</v>
      </c>
      <c r="F102">
        <v>493</v>
      </c>
      <c r="H102">
        <v>81</v>
      </c>
      <c r="I102" s="2">
        <f t="shared" si="5"/>
        <v>5.7</v>
      </c>
      <c r="J102" s="2">
        <f t="shared" si="6"/>
        <v>0.22063529061693832</v>
      </c>
      <c r="V102">
        <v>81</v>
      </c>
      <c r="W102" s="2">
        <f t="shared" si="7"/>
        <v>5.7</v>
      </c>
      <c r="X102" s="2">
        <f t="shared" si="8"/>
        <v>0.10000000000000053</v>
      </c>
      <c r="AJ102">
        <v>81</v>
      </c>
      <c r="AK102" s="2">
        <f t="shared" si="9"/>
        <v>5.7</v>
      </c>
      <c r="AL102" s="2"/>
    </row>
    <row r="103" spans="1:38">
      <c r="A103" t="s">
        <v>1398</v>
      </c>
      <c r="B103" t="s">
        <v>553</v>
      </c>
      <c r="C103" s="1">
        <v>44076</v>
      </c>
      <c r="D103">
        <v>94</v>
      </c>
      <c r="E103" s="2">
        <v>5.6</v>
      </c>
      <c r="F103">
        <v>4621</v>
      </c>
      <c r="H103">
        <v>82</v>
      </c>
      <c r="I103" s="2">
        <f t="shared" si="5"/>
        <v>5.6</v>
      </c>
      <c r="J103" s="2">
        <f t="shared" si="6"/>
        <v>0.1366916286451075</v>
      </c>
      <c r="V103">
        <v>82</v>
      </c>
      <c r="W103" s="2">
        <f t="shared" si="7"/>
        <v>5.6</v>
      </c>
      <c r="X103" s="2">
        <f t="shared" si="8"/>
        <v>0</v>
      </c>
      <c r="AJ103">
        <v>82</v>
      </c>
      <c r="AK103" s="2">
        <f t="shared" si="9"/>
        <v>5.6</v>
      </c>
      <c r="AL103" s="2"/>
    </row>
    <row r="104" spans="1:38">
      <c r="A104" t="s">
        <v>1407</v>
      </c>
      <c r="B104" t="s">
        <v>562</v>
      </c>
      <c r="C104" s="1">
        <v>43858</v>
      </c>
      <c r="D104">
        <v>92</v>
      </c>
      <c r="E104" s="2">
        <v>3.4</v>
      </c>
      <c r="F104">
        <v>154</v>
      </c>
      <c r="H104">
        <v>83</v>
      </c>
      <c r="I104" s="2">
        <f t="shared" si="5"/>
        <v>3.4</v>
      </c>
      <c r="J104" s="2">
        <f t="shared" si="6"/>
        <v>3.3499310652648404</v>
      </c>
      <c r="V104">
        <v>83</v>
      </c>
      <c r="W104" s="2">
        <f t="shared" si="7"/>
        <v>3.4</v>
      </c>
      <c r="X104" s="2">
        <f t="shared" si="8"/>
        <v>2.1999999999999997</v>
      </c>
      <c r="AJ104">
        <v>83</v>
      </c>
      <c r="AK104" s="2">
        <f t="shared" si="9"/>
        <v>3.4</v>
      </c>
      <c r="AL104" s="2"/>
    </row>
    <row r="105" spans="1:38">
      <c r="A105" t="s">
        <v>1414</v>
      </c>
      <c r="B105" t="s">
        <v>570</v>
      </c>
      <c r="C105" s="1">
        <v>43853</v>
      </c>
      <c r="D105">
        <v>135</v>
      </c>
      <c r="E105" s="2">
        <v>7.4</v>
      </c>
      <c r="F105">
        <v>484</v>
      </c>
      <c r="H105">
        <v>84</v>
      </c>
      <c r="I105" s="2">
        <f t="shared" si="5"/>
        <v>7.4</v>
      </c>
      <c r="J105" s="2">
        <f t="shared" si="6"/>
        <v>4.7076775441380558</v>
      </c>
      <c r="V105">
        <v>84</v>
      </c>
      <c r="W105" s="2">
        <f t="shared" si="7"/>
        <v>7.4</v>
      </c>
      <c r="X105" s="2">
        <f t="shared" si="8"/>
        <v>1.8000000000000007</v>
      </c>
      <c r="AJ105">
        <v>84</v>
      </c>
      <c r="AK105" s="2">
        <f t="shared" si="9"/>
        <v>7.4</v>
      </c>
      <c r="AL105" s="2"/>
    </row>
    <row r="106" spans="1:38">
      <c r="A106" t="s">
        <v>1420</v>
      </c>
      <c r="B106" t="s">
        <v>578</v>
      </c>
      <c r="C106" s="1">
        <v>43889</v>
      </c>
      <c r="D106">
        <v>100</v>
      </c>
      <c r="E106" s="2">
        <v>5.8</v>
      </c>
      <c r="F106">
        <v>1885</v>
      </c>
      <c r="H106">
        <v>85</v>
      </c>
      <c r="I106" s="2">
        <f t="shared" si="5"/>
        <v>5.8</v>
      </c>
      <c r="J106" s="2">
        <f t="shared" si="6"/>
        <v>0.32457895258876829</v>
      </c>
      <c r="V106">
        <v>85</v>
      </c>
      <c r="W106" s="2">
        <f t="shared" si="7"/>
        <v>5.8</v>
      </c>
      <c r="X106" s="2">
        <f t="shared" si="8"/>
        <v>0.20000000000000018</v>
      </c>
      <c r="AJ106">
        <v>85</v>
      </c>
      <c r="AK106" s="2">
        <f t="shared" si="9"/>
        <v>5.8</v>
      </c>
      <c r="AL106" s="2"/>
    </row>
    <row r="107" spans="1:38">
      <c r="A107" t="s">
        <v>1421</v>
      </c>
      <c r="B107" t="s">
        <v>579</v>
      </c>
      <c r="C107" s="1">
        <v>43847</v>
      </c>
      <c r="D107">
        <v>91</v>
      </c>
      <c r="E107" s="2">
        <v>3.2</v>
      </c>
      <c r="F107">
        <v>1265</v>
      </c>
      <c r="H107">
        <v>86</v>
      </c>
      <c r="I107" s="2">
        <f t="shared" si="5"/>
        <v>3.2</v>
      </c>
      <c r="J107" s="2">
        <f t="shared" si="6"/>
        <v>4.1220437413211783</v>
      </c>
      <c r="V107">
        <v>86</v>
      </c>
      <c r="W107" s="2">
        <f t="shared" si="7"/>
        <v>3.2</v>
      </c>
      <c r="X107" s="2">
        <f t="shared" si="8"/>
        <v>2.3999999999999995</v>
      </c>
      <c r="AJ107">
        <v>86</v>
      </c>
      <c r="AK107" s="2">
        <f t="shared" si="9"/>
        <v>3.2</v>
      </c>
      <c r="AL107" s="2"/>
    </row>
    <row r="108" spans="1:38">
      <c r="A108" t="s">
        <v>1423</v>
      </c>
      <c r="B108" t="s">
        <v>583</v>
      </c>
      <c r="C108" s="1">
        <v>43868</v>
      </c>
      <c r="D108">
        <v>97</v>
      </c>
      <c r="E108" s="2">
        <v>4.5</v>
      </c>
      <c r="F108">
        <v>182</v>
      </c>
      <c r="H108">
        <v>87</v>
      </c>
      <c r="I108" s="2">
        <f t="shared" si="5"/>
        <v>4.5</v>
      </c>
      <c r="J108" s="2">
        <f t="shared" si="6"/>
        <v>0.53331134695497384</v>
      </c>
      <c r="V108">
        <v>87</v>
      </c>
      <c r="W108" s="2">
        <f t="shared" si="7"/>
        <v>4.5</v>
      </c>
      <c r="X108" s="2">
        <f t="shared" si="8"/>
        <v>1.0999999999999996</v>
      </c>
      <c r="AJ108">
        <v>87</v>
      </c>
      <c r="AK108" s="2">
        <f t="shared" si="9"/>
        <v>4.5</v>
      </c>
      <c r="AL108" s="2"/>
    </row>
    <row r="109" spans="1:38">
      <c r="A109" t="s">
        <v>1427</v>
      </c>
      <c r="B109" t="s">
        <v>588</v>
      </c>
      <c r="C109" s="1">
        <v>43860</v>
      </c>
      <c r="D109">
        <v>95</v>
      </c>
      <c r="E109" s="2">
        <v>5.8</v>
      </c>
      <c r="F109">
        <v>48505</v>
      </c>
      <c r="H109">
        <v>88</v>
      </c>
      <c r="I109" s="2">
        <f t="shared" si="5"/>
        <v>5.8</v>
      </c>
      <c r="J109" s="2">
        <f t="shared" si="6"/>
        <v>0.32457895258876829</v>
      </c>
      <c r="V109">
        <v>88</v>
      </c>
      <c r="W109" s="2">
        <f t="shared" si="7"/>
        <v>5.8</v>
      </c>
      <c r="X109" s="2">
        <f t="shared" si="8"/>
        <v>0.20000000000000018</v>
      </c>
      <c r="AJ109">
        <v>88</v>
      </c>
      <c r="AK109" s="2">
        <f t="shared" si="9"/>
        <v>5.8</v>
      </c>
      <c r="AL109" s="2"/>
    </row>
    <row r="110" spans="1:38">
      <c r="A110" t="s">
        <v>1432</v>
      </c>
      <c r="B110" t="s">
        <v>593</v>
      </c>
      <c r="C110" s="1">
        <v>44071</v>
      </c>
      <c r="D110">
        <v>96</v>
      </c>
      <c r="E110" s="2">
        <v>6.1</v>
      </c>
      <c r="F110">
        <v>2229</v>
      </c>
      <c r="H110">
        <v>89</v>
      </c>
      <c r="I110" s="2">
        <f t="shared" si="5"/>
        <v>6.1</v>
      </c>
      <c r="J110" s="2">
        <f t="shared" si="6"/>
        <v>0.75640993850425897</v>
      </c>
      <c r="V110">
        <v>89</v>
      </c>
      <c r="W110" s="2">
        <f t="shared" si="7"/>
        <v>6.1</v>
      </c>
      <c r="X110" s="2">
        <f t="shared" si="8"/>
        <v>0.5</v>
      </c>
      <c r="AJ110">
        <v>89</v>
      </c>
      <c r="AK110" s="2">
        <f t="shared" si="9"/>
        <v>6.1</v>
      </c>
      <c r="AL110" s="2"/>
    </row>
    <row r="111" spans="1:38">
      <c r="A111" t="s">
        <v>1441</v>
      </c>
      <c r="B111" t="s">
        <v>603</v>
      </c>
      <c r="C111" s="1">
        <v>44022</v>
      </c>
      <c r="D111">
        <v>91</v>
      </c>
      <c r="E111" s="2">
        <v>7</v>
      </c>
      <c r="F111">
        <v>48181</v>
      </c>
      <c r="H111">
        <v>90</v>
      </c>
      <c r="I111" s="2">
        <f t="shared" si="5"/>
        <v>7</v>
      </c>
      <c r="J111" s="2">
        <f t="shared" si="6"/>
        <v>3.1319028962507329</v>
      </c>
      <c r="V111">
        <v>90</v>
      </c>
      <c r="W111" s="2">
        <f t="shared" si="7"/>
        <v>7</v>
      </c>
      <c r="X111" s="2">
        <f t="shared" si="8"/>
        <v>1.4000000000000004</v>
      </c>
      <c r="AJ111">
        <v>90</v>
      </c>
      <c r="AK111" s="2">
        <f t="shared" si="9"/>
        <v>7</v>
      </c>
      <c r="AL111" s="2"/>
    </row>
    <row r="112" spans="1:38">
      <c r="A112" t="s">
        <v>1442</v>
      </c>
      <c r="B112" t="s">
        <v>604</v>
      </c>
      <c r="C112" s="1">
        <v>43929</v>
      </c>
      <c r="D112">
        <v>91</v>
      </c>
      <c r="E112" s="2">
        <v>5.0999999999999996</v>
      </c>
      <c r="F112">
        <v>1097</v>
      </c>
      <c r="H112">
        <v>91</v>
      </c>
      <c r="I112" s="2">
        <f t="shared" si="5"/>
        <v>5.0999999999999996</v>
      </c>
      <c r="J112" s="2">
        <f t="shared" si="6"/>
        <v>1.6973318785956076E-2</v>
      </c>
      <c r="V112">
        <v>91</v>
      </c>
      <c r="W112" s="2">
        <f t="shared" si="7"/>
        <v>5.0999999999999996</v>
      </c>
      <c r="X112" s="2">
        <f t="shared" si="8"/>
        <v>0.5</v>
      </c>
      <c r="AJ112">
        <v>91</v>
      </c>
      <c r="AK112" s="2">
        <f t="shared" si="9"/>
        <v>5.0999999999999996</v>
      </c>
      <c r="AL112" s="2"/>
    </row>
    <row r="113" spans="1:38">
      <c r="A113" t="s">
        <v>1448</v>
      </c>
      <c r="B113" t="s">
        <v>612</v>
      </c>
      <c r="C113" s="1">
        <v>43858</v>
      </c>
      <c r="D113">
        <v>95</v>
      </c>
      <c r="E113" s="2">
        <v>3.9</v>
      </c>
      <c r="F113">
        <v>651</v>
      </c>
      <c r="H113">
        <v>92</v>
      </c>
      <c r="I113" s="2">
        <f t="shared" si="5"/>
        <v>3.9</v>
      </c>
      <c r="J113" s="2">
        <f t="shared" si="6"/>
        <v>1.7696493751239919</v>
      </c>
      <c r="V113">
        <v>92</v>
      </c>
      <c r="W113" s="2">
        <f t="shared" si="7"/>
        <v>3.9</v>
      </c>
      <c r="X113" s="2">
        <f t="shared" si="8"/>
        <v>1.6999999999999997</v>
      </c>
      <c r="AJ113">
        <v>92</v>
      </c>
      <c r="AK113" s="2">
        <f t="shared" si="9"/>
        <v>3.9</v>
      </c>
      <c r="AL113" s="2"/>
    </row>
    <row r="114" spans="1:38">
      <c r="A114" t="s">
        <v>1450</v>
      </c>
      <c r="B114" t="s">
        <v>614</v>
      </c>
      <c r="C114" s="1">
        <v>43979</v>
      </c>
      <c r="D114">
        <v>98</v>
      </c>
      <c r="E114" s="2">
        <v>3.8</v>
      </c>
      <c r="F114">
        <v>231</v>
      </c>
      <c r="H114">
        <v>93</v>
      </c>
      <c r="I114" s="2">
        <f t="shared" si="5"/>
        <v>3.8</v>
      </c>
      <c r="J114" s="2">
        <f t="shared" si="6"/>
        <v>2.0457057131521617</v>
      </c>
      <c r="V114">
        <v>93</v>
      </c>
      <c r="W114" s="2">
        <f t="shared" si="7"/>
        <v>3.8</v>
      </c>
      <c r="X114" s="2">
        <f t="shared" si="8"/>
        <v>1.7999999999999998</v>
      </c>
      <c r="AJ114">
        <v>93</v>
      </c>
      <c r="AK114" s="2">
        <f t="shared" si="9"/>
        <v>3.8</v>
      </c>
      <c r="AL114" s="2"/>
    </row>
    <row r="115" spans="1:38">
      <c r="A115" t="s">
        <v>1461</v>
      </c>
      <c r="B115" t="s">
        <v>628</v>
      </c>
      <c r="C115" s="1">
        <v>44069</v>
      </c>
      <c r="D115">
        <v>150</v>
      </c>
      <c r="E115" s="2">
        <v>7.9</v>
      </c>
      <c r="F115">
        <v>60922</v>
      </c>
      <c r="H115">
        <v>94</v>
      </c>
      <c r="I115" s="2">
        <f t="shared" si="5"/>
        <v>7.9</v>
      </c>
      <c r="J115" s="2">
        <f t="shared" si="6"/>
        <v>7.127395853997208</v>
      </c>
      <c r="V115">
        <v>94</v>
      </c>
      <c r="W115" s="2">
        <f t="shared" si="7"/>
        <v>7.9</v>
      </c>
      <c r="X115" s="2">
        <f t="shared" si="8"/>
        <v>2.3000000000000007</v>
      </c>
      <c r="AJ115">
        <v>94</v>
      </c>
      <c r="AK115" s="2">
        <f t="shared" si="9"/>
        <v>7.9</v>
      </c>
      <c r="AL115" s="2"/>
    </row>
    <row r="116" spans="1:38">
      <c r="A116" t="s">
        <v>1466</v>
      </c>
      <c r="B116" t="s">
        <v>633</v>
      </c>
      <c r="C116" s="1">
        <v>44040</v>
      </c>
      <c r="D116">
        <v>101</v>
      </c>
      <c r="E116" s="2">
        <v>4.9000000000000004</v>
      </c>
      <c r="F116">
        <v>1015</v>
      </c>
      <c r="H116">
        <v>95</v>
      </c>
      <c r="I116" s="2">
        <f t="shared" si="5"/>
        <v>4.9000000000000004</v>
      </c>
      <c r="J116" s="2">
        <f t="shared" si="6"/>
        <v>0.10908599484229503</v>
      </c>
      <c r="V116">
        <v>95</v>
      </c>
      <c r="W116" s="2">
        <f t="shared" si="7"/>
        <v>4.9000000000000004</v>
      </c>
      <c r="X116" s="2">
        <f t="shared" si="8"/>
        <v>0.69999999999999929</v>
      </c>
      <c r="AJ116">
        <v>95</v>
      </c>
      <c r="AK116" s="2">
        <f t="shared" si="9"/>
        <v>4.9000000000000004</v>
      </c>
      <c r="AL116" s="2"/>
    </row>
    <row r="117" spans="1:38">
      <c r="A117" t="s">
        <v>1476</v>
      </c>
      <c r="B117" t="s">
        <v>644</v>
      </c>
      <c r="C117" s="1">
        <v>44042</v>
      </c>
      <c r="D117">
        <v>90</v>
      </c>
      <c r="E117" s="2">
        <v>7.4</v>
      </c>
      <c r="F117">
        <v>1084</v>
      </c>
      <c r="H117">
        <v>96</v>
      </c>
      <c r="I117" s="2">
        <f t="shared" si="5"/>
        <v>7.4</v>
      </c>
      <c r="J117" s="2">
        <f t="shared" si="6"/>
        <v>4.7076775441380558</v>
      </c>
      <c r="V117">
        <v>96</v>
      </c>
      <c r="W117" s="2">
        <f t="shared" si="7"/>
        <v>7.4</v>
      </c>
      <c r="X117" s="2">
        <f t="shared" si="8"/>
        <v>1.8000000000000007</v>
      </c>
      <c r="AJ117">
        <v>96</v>
      </c>
      <c r="AK117" s="2">
        <f t="shared" si="9"/>
        <v>7.4</v>
      </c>
      <c r="AL117" s="2"/>
    </row>
    <row r="118" spans="1:38">
      <c r="A118" t="s">
        <v>1477</v>
      </c>
      <c r="B118" t="s">
        <v>646</v>
      </c>
      <c r="C118" s="1">
        <v>44005</v>
      </c>
      <c r="D118">
        <v>96</v>
      </c>
      <c r="E118" s="2">
        <v>2.9</v>
      </c>
      <c r="F118">
        <v>101</v>
      </c>
      <c r="H118">
        <v>97</v>
      </c>
      <c r="I118" s="2">
        <f t="shared" si="5"/>
        <v>2.9</v>
      </c>
      <c r="J118" s="2">
        <f t="shared" si="6"/>
        <v>5.4302127554056883</v>
      </c>
      <c r="V118">
        <v>97</v>
      </c>
      <c r="W118" s="2">
        <f t="shared" si="7"/>
        <v>2.9</v>
      </c>
      <c r="X118" s="2">
        <f t="shared" si="8"/>
        <v>2.6999999999999997</v>
      </c>
      <c r="AJ118">
        <v>97</v>
      </c>
      <c r="AK118" s="2">
        <f t="shared" si="9"/>
        <v>2.9</v>
      </c>
      <c r="AL118" s="2"/>
    </row>
    <row r="119" spans="1:38">
      <c r="A119" t="s">
        <v>1481</v>
      </c>
      <c r="B119" t="s">
        <v>653</v>
      </c>
      <c r="C119" s="1">
        <v>43935</v>
      </c>
      <c r="D119">
        <v>109</v>
      </c>
      <c r="E119" s="2">
        <v>5.2</v>
      </c>
      <c r="F119">
        <v>8816</v>
      </c>
      <c r="H119">
        <v>98</v>
      </c>
      <c r="I119" s="2">
        <f t="shared" si="5"/>
        <v>5.2</v>
      </c>
      <c r="J119" s="2">
        <f t="shared" si="6"/>
        <v>9.1698075778633267E-4</v>
      </c>
      <c r="V119">
        <v>98</v>
      </c>
      <c r="W119" s="2">
        <f t="shared" si="7"/>
        <v>5.2</v>
      </c>
      <c r="X119" s="2">
        <f t="shared" si="8"/>
        <v>0.39999999999999947</v>
      </c>
      <c r="AJ119">
        <v>98</v>
      </c>
      <c r="AK119" s="2">
        <f t="shared" si="9"/>
        <v>5.2</v>
      </c>
      <c r="AL119" s="2"/>
    </row>
    <row r="120" spans="1:38">
      <c r="A120" t="s">
        <v>1483</v>
      </c>
      <c r="B120" t="s">
        <v>655</v>
      </c>
      <c r="C120" s="1">
        <v>44030</v>
      </c>
      <c r="D120">
        <v>93</v>
      </c>
      <c r="E120" s="2">
        <v>6.1</v>
      </c>
      <c r="F120">
        <v>5044</v>
      </c>
      <c r="H120">
        <v>99</v>
      </c>
      <c r="I120" s="2">
        <f t="shared" si="5"/>
        <v>6.1</v>
      </c>
      <c r="J120" s="2">
        <f t="shared" si="6"/>
        <v>0.75640993850425897</v>
      </c>
      <c r="V120">
        <v>99</v>
      </c>
      <c r="W120" s="2">
        <f t="shared" si="7"/>
        <v>6.1</v>
      </c>
      <c r="X120" s="2">
        <f t="shared" si="8"/>
        <v>0.5</v>
      </c>
      <c r="AJ120">
        <v>99</v>
      </c>
      <c r="AK120" s="2">
        <f t="shared" si="9"/>
        <v>6.1</v>
      </c>
      <c r="AL120" s="2"/>
    </row>
    <row r="121" spans="1:38">
      <c r="A121" t="s">
        <v>1491</v>
      </c>
      <c r="B121" t="s">
        <v>663</v>
      </c>
      <c r="C121" s="1">
        <v>44022</v>
      </c>
      <c r="D121">
        <v>82</v>
      </c>
      <c r="E121" s="2">
        <v>3</v>
      </c>
      <c r="F121">
        <v>725</v>
      </c>
      <c r="H121">
        <v>100</v>
      </c>
      <c r="I121" s="2">
        <f t="shared" si="5"/>
        <v>3</v>
      </c>
      <c r="J121" s="2">
        <f t="shared" si="6"/>
        <v>4.9741564173775181</v>
      </c>
      <c r="V121">
        <v>100</v>
      </c>
      <c r="W121" s="2">
        <f t="shared" si="7"/>
        <v>3</v>
      </c>
      <c r="X121" s="2">
        <f t="shared" si="8"/>
        <v>2.5999999999999996</v>
      </c>
      <c r="AJ121">
        <v>100</v>
      </c>
      <c r="AK121" s="2">
        <f t="shared" si="9"/>
        <v>3</v>
      </c>
      <c r="AL121" s="2"/>
    </row>
    <row r="122" spans="1:38">
      <c r="A122" t="s">
        <v>1496</v>
      </c>
      <c r="B122" t="s">
        <v>669</v>
      </c>
      <c r="C122" s="1">
        <v>43853</v>
      </c>
      <c r="D122">
        <v>96</v>
      </c>
      <c r="E122" s="2">
        <v>5.6</v>
      </c>
      <c r="F122">
        <v>1067</v>
      </c>
      <c r="H122">
        <v>101</v>
      </c>
      <c r="I122" s="2">
        <f t="shared" si="5"/>
        <v>5.6</v>
      </c>
      <c r="J122" s="2">
        <f t="shared" si="6"/>
        <v>0.1366916286451075</v>
      </c>
      <c r="V122">
        <v>101</v>
      </c>
      <c r="W122" s="2">
        <f t="shared" si="7"/>
        <v>5.6</v>
      </c>
      <c r="X122" s="2">
        <f t="shared" si="8"/>
        <v>0</v>
      </c>
      <c r="AJ122">
        <v>101</v>
      </c>
      <c r="AK122" s="2">
        <f t="shared" si="9"/>
        <v>5.6</v>
      </c>
      <c r="AL122" s="2"/>
    </row>
    <row r="123" spans="1:38">
      <c r="A123" t="s">
        <v>1498</v>
      </c>
      <c r="B123" t="s">
        <v>671</v>
      </c>
      <c r="C123" s="1">
        <v>44057</v>
      </c>
      <c r="D123">
        <v>133</v>
      </c>
      <c r="E123" s="2">
        <v>7.3</v>
      </c>
      <c r="F123">
        <v>11874</v>
      </c>
      <c r="H123">
        <v>102</v>
      </c>
      <c r="I123" s="2">
        <f t="shared" si="5"/>
        <v>7.3</v>
      </c>
      <c r="J123" s="2">
        <f t="shared" si="6"/>
        <v>4.2837338821662234</v>
      </c>
      <c r="V123">
        <v>102</v>
      </c>
      <c r="W123" s="2">
        <f t="shared" si="7"/>
        <v>7.3</v>
      </c>
      <c r="X123" s="2">
        <f t="shared" si="8"/>
        <v>1.7000000000000002</v>
      </c>
      <c r="AJ123">
        <v>102</v>
      </c>
      <c r="AK123" s="2">
        <f t="shared" si="9"/>
        <v>7.3</v>
      </c>
      <c r="AL123" s="2"/>
    </row>
    <row r="124" spans="1:38">
      <c r="A124" t="s">
        <v>1499</v>
      </c>
      <c r="B124" t="s">
        <v>672</v>
      </c>
      <c r="C124" s="1">
        <v>43875</v>
      </c>
      <c r="D124">
        <v>93</v>
      </c>
      <c r="E124" s="2">
        <v>4.5</v>
      </c>
      <c r="F124">
        <v>1127</v>
      </c>
      <c r="H124">
        <v>103</v>
      </c>
      <c r="I124" s="2">
        <f t="shared" si="5"/>
        <v>4.5</v>
      </c>
      <c r="J124" s="2">
        <f t="shared" si="6"/>
        <v>0.53331134695497384</v>
      </c>
      <c r="V124">
        <v>103</v>
      </c>
      <c r="W124" s="2">
        <f t="shared" si="7"/>
        <v>4.5</v>
      </c>
      <c r="X124" s="2">
        <f t="shared" si="8"/>
        <v>1.0999999999999996</v>
      </c>
      <c r="AJ124">
        <v>103</v>
      </c>
      <c r="AK124" s="2">
        <f t="shared" si="9"/>
        <v>4.5</v>
      </c>
      <c r="AL124" s="2"/>
    </row>
    <row r="125" spans="1:38">
      <c r="A125" t="s">
        <v>1514</v>
      </c>
      <c r="B125" t="s">
        <v>691</v>
      </c>
      <c r="C125" s="1">
        <v>44057</v>
      </c>
      <c r="D125">
        <v>113</v>
      </c>
      <c r="E125" s="2">
        <v>6</v>
      </c>
      <c r="F125">
        <v>45177</v>
      </c>
      <c r="H125">
        <v>104</v>
      </c>
      <c r="I125" s="2">
        <f t="shared" si="5"/>
        <v>6</v>
      </c>
      <c r="J125" s="2">
        <f t="shared" si="6"/>
        <v>0.59246627653242923</v>
      </c>
      <c r="V125">
        <v>104</v>
      </c>
      <c r="W125" s="2">
        <f t="shared" si="7"/>
        <v>6</v>
      </c>
      <c r="X125" s="2">
        <f t="shared" si="8"/>
        <v>0.40000000000000036</v>
      </c>
      <c r="AJ125">
        <v>104</v>
      </c>
      <c r="AK125" s="2">
        <f t="shared" si="9"/>
        <v>6</v>
      </c>
      <c r="AL125" s="2"/>
    </row>
    <row r="126" spans="1:38">
      <c r="A126" t="s">
        <v>1516</v>
      </c>
      <c r="B126" t="s">
        <v>694</v>
      </c>
      <c r="C126" s="1">
        <v>44022</v>
      </c>
      <c r="D126">
        <v>125</v>
      </c>
      <c r="E126" s="2">
        <v>6.7</v>
      </c>
      <c r="F126">
        <v>98100</v>
      </c>
      <c r="H126">
        <v>105</v>
      </c>
      <c r="I126" s="2">
        <f t="shared" si="5"/>
        <v>6.7</v>
      </c>
      <c r="J126" s="2">
        <f t="shared" si="6"/>
        <v>2.1600719103352422</v>
      </c>
      <c r="V126">
        <v>105</v>
      </c>
      <c r="W126" s="2">
        <f t="shared" si="7"/>
        <v>6.7</v>
      </c>
      <c r="X126" s="2">
        <f t="shared" si="8"/>
        <v>1.1000000000000005</v>
      </c>
      <c r="AJ126">
        <v>105</v>
      </c>
      <c r="AK126" s="2">
        <f t="shared" si="9"/>
        <v>6.7</v>
      </c>
      <c r="AL126" s="2"/>
    </row>
    <row r="127" spans="1:38">
      <c r="A127" t="s">
        <v>1523</v>
      </c>
      <c r="B127" t="s">
        <v>703</v>
      </c>
      <c r="C127" s="1">
        <v>43867</v>
      </c>
      <c r="D127">
        <v>109</v>
      </c>
      <c r="E127" s="2">
        <v>6.1</v>
      </c>
      <c r="F127">
        <v>137373</v>
      </c>
      <c r="H127">
        <v>106</v>
      </c>
      <c r="I127" s="2">
        <f t="shared" si="5"/>
        <v>6.1</v>
      </c>
      <c r="J127" s="2">
        <f t="shared" si="6"/>
        <v>0.75640993850425897</v>
      </c>
      <c r="V127">
        <v>106</v>
      </c>
      <c r="W127" s="2">
        <f t="shared" si="7"/>
        <v>6.1</v>
      </c>
      <c r="X127" s="2">
        <f t="shared" si="8"/>
        <v>0.5</v>
      </c>
      <c r="AJ127">
        <v>106</v>
      </c>
      <c r="AK127" s="2">
        <f t="shared" si="9"/>
        <v>6.1</v>
      </c>
      <c r="AL127" s="2"/>
    </row>
    <row r="128" spans="1:38">
      <c r="A128" t="s">
        <v>1524</v>
      </c>
      <c r="B128" t="s">
        <v>705</v>
      </c>
      <c r="C128" s="1">
        <v>43843</v>
      </c>
      <c r="D128">
        <v>84</v>
      </c>
      <c r="E128" s="2">
        <v>4.3</v>
      </c>
      <c r="F128">
        <v>333</v>
      </c>
      <c r="H128">
        <v>107</v>
      </c>
      <c r="I128" s="2">
        <f t="shared" si="5"/>
        <v>4.3</v>
      </c>
      <c r="J128" s="2">
        <f t="shared" si="6"/>
        <v>0.86542402301131349</v>
      </c>
      <c r="V128">
        <v>107</v>
      </c>
      <c r="W128" s="2">
        <f t="shared" si="7"/>
        <v>4.3</v>
      </c>
      <c r="X128" s="2">
        <f t="shared" si="8"/>
        <v>1.2999999999999998</v>
      </c>
      <c r="AJ128">
        <v>107</v>
      </c>
      <c r="AK128" s="2">
        <f t="shared" si="9"/>
        <v>4.3</v>
      </c>
      <c r="AL128" s="2"/>
    </row>
    <row r="129" spans="1:38">
      <c r="A129" t="s">
        <v>1525</v>
      </c>
      <c r="B129" t="s">
        <v>706</v>
      </c>
      <c r="C129" s="1">
        <v>44099</v>
      </c>
      <c r="D129">
        <v>119</v>
      </c>
      <c r="E129" s="2">
        <v>6.5</v>
      </c>
      <c r="F129">
        <v>1568</v>
      </c>
      <c r="H129">
        <v>108</v>
      </c>
      <c r="I129" s="2">
        <f t="shared" si="5"/>
        <v>6.5</v>
      </c>
      <c r="J129" s="2">
        <f t="shared" si="6"/>
        <v>1.6121845863915809</v>
      </c>
      <c r="V129">
        <v>108</v>
      </c>
      <c r="W129" s="2">
        <f t="shared" si="7"/>
        <v>6.5</v>
      </c>
      <c r="X129" s="2">
        <f t="shared" si="8"/>
        <v>0.90000000000000036</v>
      </c>
      <c r="AJ129">
        <v>108</v>
      </c>
      <c r="AK129" s="2">
        <f t="shared" si="9"/>
        <v>6.5</v>
      </c>
      <c r="AL129" s="2"/>
    </row>
    <row r="130" spans="1:38">
      <c r="A130" t="s">
        <v>1532</v>
      </c>
      <c r="B130" t="s">
        <v>714</v>
      </c>
      <c r="C130" s="1">
        <v>44071</v>
      </c>
      <c r="D130">
        <v>133</v>
      </c>
      <c r="E130" s="2">
        <v>1</v>
      </c>
      <c r="F130">
        <v>53162</v>
      </c>
      <c r="H130">
        <v>109</v>
      </c>
      <c r="I130" s="2">
        <f t="shared" si="5"/>
        <v>1</v>
      </c>
      <c r="J130" s="2">
        <f t="shared" si="6"/>
        <v>17.895283177940911</v>
      </c>
      <c r="V130">
        <v>109</v>
      </c>
      <c r="W130" s="2">
        <f t="shared" si="7"/>
        <v>1</v>
      </c>
      <c r="X130" s="2">
        <f t="shared" si="8"/>
        <v>4.5999999999999996</v>
      </c>
      <c r="AJ130">
        <v>109</v>
      </c>
      <c r="AK130" s="2">
        <f t="shared" si="9"/>
        <v>1</v>
      </c>
      <c r="AL130" s="2"/>
    </row>
    <row r="131" spans="1:38">
      <c r="A131" t="s">
        <v>1539</v>
      </c>
      <c r="B131" t="s">
        <v>721</v>
      </c>
      <c r="C131" s="1">
        <v>44042</v>
      </c>
      <c r="D131">
        <v>98</v>
      </c>
      <c r="E131" s="2">
        <v>4.5</v>
      </c>
      <c r="F131">
        <v>1845</v>
      </c>
      <c r="H131">
        <v>110</v>
      </c>
      <c r="I131" s="2">
        <f t="shared" si="5"/>
        <v>4.5</v>
      </c>
      <c r="J131" s="2">
        <f t="shared" si="6"/>
        <v>0.53331134695497384</v>
      </c>
      <c r="V131">
        <v>110</v>
      </c>
      <c r="W131" s="2">
        <f t="shared" si="7"/>
        <v>4.5</v>
      </c>
      <c r="X131" s="2">
        <f t="shared" si="8"/>
        <v>1.0999999999999996</v>
      </c>
      <c r="AJ131">
        <v>110</v>
      </c>
      <c r="AK131" s="2">
        <f t="shared" si="9"/>
        <v>4.5</v>
      </c>
      <c r="AL131" s="2"/>
    </row>
    <row r="132" spans="1:38">
      <c r="A132" t="s">
        <v>1541</v>
      </c>
      <c r="B132" t="s">
        <v>723</v>
      </c>
      <c r="C132" s="1">
        <v>44099</v>
      </c>
      <c r="D132">
        <v>95</v>
      </c>
      <c r="E132" s="2">
        <v>3.2</v>
      </c>
      <c r="F132">
        <v>162</v>
      </c>
      <c r="H132">
        <v>111</v>
      </c>
      <c r="I132" s="2">
        <f t="shared" si="5"/>
        <v>3.2</v>
      </c>
      <c r="J132" s="2">
        <f t="shared" si="6"/>
        <v>4.1220437413211783</v>
      </c>
      <c r="V132">
        <v>111</v>
      </c>
      <c r="W132" s="2">
        <f t="shared" si="7"/>
        <v>3.2</v>
      </c>
      <c r="X132" s="2">
        <f t="shared" si="8"/>
        <v>2.3999999999999995</v>
      </c>
      <c r="AJ132">
        <v>111</v>
      </c>
      <c r="AK132" s="2">
        <f t="shared" si="9"/>
        <v>3.2</v>
      </c>
      <c r="AL132" s="2"/>
    </row>
    <row r="133" spans="1:38">
      <c r="A133" t="s">
        <v>1545</v>
      </c>
      <c r="B133" t="s">
        <v>727</v>
      </c>
      <c r="C133" s="1">
        <v>43903</v>
      </c>
      <c r="D133">
        <v>120</v>
      </c>
      <c r="E133" s="2">
        <v>3.1</v>
      </c>
      <c r="F133">
        <v>197</v>
      </c>
      <c r="H133">
        <v>112</v>
      </c>
      <c r="I133" s="2">
        <f t="shared" si="5"/>
        <v>3.1</v>
      </c>
      <c r="J133" s="2">
        <f t="shared" si="6"/>
        <v>4.5381000793493484</v>
      </c>
      <c r="V133">
        <v>112</v>
      </c>
      <c r="W133" s="2">
        <f t="shared" si="7"/>
        <v>3.1</v>
      </c>
      <c r="X133" s="2">
        <f t="shared" si="8"/>
        <v>2.4999999999999996</v>
      </c>
      <c r="AJ133">
        <v>112</v>
      </c>
      <c r="AK133" s="2">
        <f t="shared" si="9"/>
        <v>3.1</v>
      </c>
      <c r="AL133" s="2"/>
    </row>
    <row r="134" spans="1:38">
      <c r="A134" t="s">
        <v>1550</v>
      </c>
      <c r="B134" t="s">
        <v>733</v>
      </c>
      <c r="C134" s="1">
        <v>43831</v>
      </c>
      <c r="D134">
        <v>134</v>
      </c>
      <c r="E134" s="2">
        <v>5.6</v>
      </c>
      <c r="F134">
        <v>2359</v>
      </c>
      <c r="H134">
        <v>113</v>
      </c>
      <c r="I134" s="2">
        <f t="shared" si="5"/>
        <v>5.6</v>
      </c>
      <c r="J134" s="2">
        <f t="shared" si="6"/>
        <v>0.1366916286451075</v>
      </c>
      <c r="V134">
        <v>113</v>
      </c>
      <c r="W134" s="2">
        <f t="shared" si="7"/>
        <v>5.6</v>
      </c>
      <c r="X134" s="2">
        <f t="shared" si="8"/>
        <v>0</v>
      </c>
      <c r="AJ134">
        <v>113</v>
      </c>
      <c r="AK134" s="2">
        <f t="shared" si="9"/>
        <v>5.6</v>
      </c>
      <c r="AL134" s="2"/>
    </row>
    <row r="135" spans="1:38">
      <c r="A135" t="s">
        <v>1554</v>
      </c>
      <c r="B135" t="s">
        <v>737</v>
      </c>
      <c r="C135" s="1">
        <v>43840</v>
      </c>
      <c r="D135">
        <v>135</v>
      </c>
      <c r="E135" s="2">
        <v>7.6</v>
      </c>
      <c r="F135">
        <v>19532</v>
      </c>
      <c r="H135">
        <v>114</v>
      </c>
      <c r="I135" s="2">
        <f t="shared" si="5"/>
        <v>7.6</v>
      </c>
      <c r="J135" s="2">
        <f t="shared" si="6"/>
        <v>5.6155648680817132</v>
      </c>
      <c r="V135">
        <v>114</v>
      </c>
      <c r="W135" s="2">
        <f t="shared" si="7"/>
        <v>7.6</v>
      </c>
      <c r="X135" s="2">
        <f t="shared" si="8"/>
        <v>2</v>
      </c>
      <c r="AJ135">
        <v>114</v>
      </c>
      <c r="AK135" s="2">
        <f t="shared" si="9"/>
        <v>7.6</v>
      </c>
      <c r="AL135" s="2"/>
    </row>
    <row r="136" spans="1:38">
      <c r="A136" t="s">
        <v>1565</v>
      </c>
      <c r="B136" t="s">
        <v>750</v>
      </c>
      <c r="C136" s="1">
        <v>43965</v>
      </c>
      <c r="D136">
        <v>101</v>
      </c>
      <c r="E136" s="2">
        <v>5.6</v>
      </c>
      <c r="F136">
        <v>104</v>
      </c>
      <c r="H136">
        <v>115</v>
      </c>
      <c r="I136" s="2">
        <f t="shared" si="5"/>
        <v>5.6</v>
      </c>
      <c r="J136" s="2">
        <f t="shared" si="6"/>
        <v>0.1366916286451075</v>
      </c>
      <c r="V136">
        <v>115</v>
      </c>
      <c r="W136" s="2">
        <f t="shared" si="7"/>
        <v>5.6</v>
      </c>
      <c r="X136" s="2">
        <f t="shared" si="8"/>
        <v>0</v>
      </c>
      <c r="AJ136">
        <v>115</v>
      </c>
      <c r="AK136" s="2">
        <f t="shared" si="9"/>
        <v>5.6</v>
      </c>
      <c r="AL136" s="2"/>
    </row>
    <row r="137" spans="1:38">
      <c r="A137" t="s">
        <v>1572</v>
      </c>
      <c r="B137" t="s">
        <v>757</v>
      </c>
      <c r="C137" s="1">
        <v>43903</v>
      </c>
      <c r="D137">
        <v>99</v>
      </c>
      <c r="E137" s="2">
        <v>6.3</v>
      </c>
      <c r="F137">
        <v>16651</v>
      </c>
      <c r="H137">
        <v>116</v>
      </c>
      <c r="I137" s="2">
        <f t="shared" si="5"/>
        <v>6.3</v>
      </c>
      <c r="J137" s="2">
        <f t="shared" si="6"/>
        <v>1.14429726244792</v>
      </c>
      <c r="V137">
        <v>116</v>
      </c>
      <c r="W137" s="2">
        <f t="shared" si="7"/>
        <v>6.3</v>
      </c>
      <c r="X137" s="2">
        <f t="shared" si="8"/>
        <v>0.70000000000000018</v>
      </c>
      <c r="AJ137">
        <v>116</v>
      </c>
      <c r="AK137" s="2">
        <f t="shared" si="9"/>
        <v>6.3</v>
      </c>
      <c r="AL137" s="2"/>
    </row>
    <row r="138" spans="1:38">
      <c r="A138" t="s">
        <v>1573</v>
      </c>
      <c r="B138" t="s">
        <v>758</v>
      </c>
      <c r="C138" s="1">
        <v>43914</v>
      </c>
      <c r="D138">
        <v>90</v>
      </c>
      <c r="E138" s="2">
        <v>6.5</v>
      </c>
      <c r="F138">
        <v>52794</v>
      </c>
      <c r="H138">
        <v>117</v>
      </c>
      <c r="I138" s="2">
        <f t="shared" si="5"/>
        <v>6.5</v>
      </c>
      <c r="J138" s="2">
        <f t="shared" si="6"/>
        <v>1.6121845863915809</v>
      </c>
      <c r="V138">
        <v>117</v>
      </c>
      <c r="W138" s="2">
        <f t="shared" si="7"/>
        <v>6.5</v>
      </c>
      <c r="X138" s="2">
        <f t="shared" si="8"/>
        <v>0.90000000000000036</v>
      </c>
      <c r="AJ138">
        <v>117</v>
      </c>
      <c r="AK138" s="2">
        <f t="shared" si="9"/>
        <v>6.5</v>
      </c>
      <c r="AL138" s="2"/>
    </row>
    <row r="139" spans="1:38">
      <c r="A139" t="s">
        <v>1577</v>
      </c>
      <c r="B139" t="s">
        <v>763</v>
      </c>
      <c r="C139" s="1">
        <v>43959</v>
      </c>
      <c r="D139">
        <v>96</v>
      </c>
      <c r="E139" s="2">
        <v>3.2</v>
      </c>
      <c r="F139">
        <v>387</v>
      </c>
      <c r="H139">
        <v>118</v>
      </c>
      <c r="I139" s="2">
        <f t="shared" si="5"/>
        <v>3.2</v>
      </c>
      <c r="J139" s="2">
        <f t="shared" si="6"/>
        <v>4.1220437413211783</v>
      </c>
      <c r="V139">
        <v>118</v>
      </c>
      <c r="W139" s="2">
        <f t="shared" si="7"/>
        <v>3.2</v>
      </c>
      <c r="X139" s="2">
        <f t="shared" si="8"/>
        <v>2.3999999999999995</v>
      </c>
      <c r="AJ139">
        <v>118</v>
      </c>
      <c r="AK139" s="2">
        <f t="shared" si="9"/>
        <v>3.2</v>
      </c>
      <c r="AL139" s="2"/>
    </row>
    <row r="140" spans="1:38">
      <c r="A140" t="s">
        <v>1579</v>
      </c>
      <c r="B140" t="s">
        <v>765</v>
      </c>
      <c r="C140" s="1">
        <v>43924</v>
      </c>
      <c r="D140">
        <v>90</v>
      </c>
      <c r="E140" s="2">
        <v>6.6</v>
      </c>
      <c r="F140">
        <v>3074</v>
      </c>
      <c r="H140">
        <v>119</v>
      </c>
      <c r="I140" s="2">
        <f t="shared" si="5"/>
        <v>6.6</v>
      </c>
      <c r="J140" s="2">
        <f t="shared" si="6"/>
        <v>1.8761282483634103</v>
      </c>
      <c r="V140">
        <v>119</v>
      </c>
      <c r="W140" s="2">
        <f t="shared" si="7"/>
        <v>6.6</v>
      </c>
      <c r="X140" s="2">
        <f t="shared" si="8"/>
        <v>1</v>
      </c>
      <c r="AJ140">
        <v>119</v>
      </c>
      <c r="AK140" s="2">
        <f t="shared" si="9"/>
        <v>6.6</v>
      </c>
      <c r="AL140" s="2"/>
    </row>
    <row r="141" spans="1:38">
      <c r="A141" t="s">
        <v>1582</v>
      </c>
      <c r="B141" t="s">
        <v>768</v>
      </c>
      <c r="C141" s="1">
        <v>44061</v>
      </c>
      <c r="D141">
        <v>99</v>
      </c>
      <c r="E141" s="2">
        <v>4.8</v>
      </c>
      <c r="F141">
        <v>277</v>
      </c>
      <c r="H141">
        <v>120</v>
      </c>
      <c r="I141" s="2">
        <f t="shared" si="5"/>
        <v>4.8</v>
      </c>
      <c r="J141" s="2">
        <f t="shared" si="6"/>
        <v>0.18514233287046505</v>
      </c>
      <c r="V141">
        <v>120</v>
      </c>
      <c r="W141" s="2">
        <f t="shared" si="7"/>
        <v>4.8</v>
      </c>
      <c r="X141" s="2">
        <f t="shared" si="8"/>
        <v>0.79999999999999982</v>
      </c>
      <c r="AJ141">
        <v>120</v>
      </c>
      <c r="AK141" s="2">
        <f t="shared" si="9"/>
        <v>4.8</v>
      </c>
      <c r="AL141" s="2"/>
    </row>
    <row r="142" spans="1:38">
      <c r="A142" t="s">
        <v>1585</v>
      </c>
      <c r="B142" t="s">
        <v>772</v>
      </c>
      <c r="C142" s="1">
        <v>43906</v>
      </c>
      <c r="D142">
        <v>97</v>
      </c>
      <c r="E142" s="2">
        <v>2.9</v>
      </c>
      <c r="F142">
        <v>288</v>
      </c>
      <c r="H142">
        <v>121</v>
      </c>
      <c r="I142" s="2">
        <f t="shared" si="5"/>
        <v>2.9</v>
      </c>
      <c r="J142" s="2">
        <f t="shared" si="6"/>
        <v>5.4302127554056883</v>
      </c>
      <c r="V142">
        <v>121</v>
      </c>
      <c r="W142" s="2">
        <f t="shared" si="7"/>
        <v>2.9</v>
      </c>
      <c r="X142" s="2">
        <f t="shared" si="8"/>
        <v>2.6999999999999997</v>
      </c>
      <c r="AJ142">
        <v>121</v>
      </c>
      <c r="AK142" s="2">
        <f t="shared" si="9"/>
        <v>2.9</v>
      </c>
      <c r="AL142" s="2"/>
    </row>
    <row r="143" spans="1:38">
      <c r="A143" t="s">
        <v>1593</v>
      </c>
      <c r="B143" t="s">
        <v>781</v>
      </c>
      <c r="C143" s="1">
        <v>44050</v>
      </c>
      <c r="D143">
        <v>95</v>
      </c>
      <c r="E143" s="2">
        <v>4.7</v>
      </c>
      <c r="F143">
        <v>4862</v>
      </c>
      <c r="H143">
        <v>122</v>
      </c>
      <c r="I143" s="2">
        <f t="shared" si="5"/>
        <v>4.7</v>
      </c>
      <c r="J143" s="2">
        <f t="shared" si="6"/>
        <v>0.28119867089863437</v>
      </c>
      <c r="V143">
        <v>122</v>
      </c>
      <c r="W143" s="2">
        <f t="shared" si="7"/>
        <v>4.7</v>
      </c>
      <c r="X143" s="2">
        <f t="shared" si="8"/>
        <v>0.89999999999999947</v>
      </c>
      <c r="AJ143">
        <v>122</v>
      </c>
      <c r="AK143" s="2">
        <f t="shared" si="9"/>
        <v>4.7</v>
      </c>
      <c r="AL143" s="2"/>
    </row>
    <row r="144" spans="1:38">
      <c r="A144" t="s">
        <v>1611</v>
      </c>
      <c r="B144" t="s">
        <v>802</v>
      </c>
      <c r="C144" s="1">
        <v>43896</v>
      </c>
      <c r="D144">
        <v>111</v>
      </c>
      <c r="E144" s="2">
        <v>6.2</v>
      </c>
      <c r="F144">
        <v>61330</v>
      </c>
      <c r="H144">
        <v>123</v>
      </c>
      <c r="I144" s="2">
        <f t="shared" si="5"/>
        <v>6.2</v>
      </c>
      <c r="J144" s="2">
        <f t="shared" si="6"/>
        <v>0.94035360047609029</v>
      </c>
      <c r="V144">
        <v>123</v>
      </c>
      <c r="W144" s="2">
        <f t="shared" si="7"/>
        <v>6.2</v>
      </c>
      <c r="X144" s="2">
        <f t="shared" si="8"/>
        <v>0.60000000000000053</v>
      </c>
      <c r="AJ144">
        <v>123</v>
      </c>
      <c r="AK144" s="2">
        <f t="shared" si="9"/>
        <v>6.2</v>
      </c>
      <c r="AL144" s="2"/>
    </row>
    <row r="145" spans="1:38">
      <c r="A145" t="s">
        <v>1621</v>
      </c>
      <c r="B145" t="s">
        <v>815</v>
      </c>
      <c r="C145" s="1">
        <v>44099</v>
      </c>
      <c r="D145">
        <v>96</v>
      </c>
      <c r="E145" s="2">
        <v>5.3</v>
      </c>
      <c r="F145">
        <v>7195</v>
      </c>
      <c r="H145">
        <v>124</v>
      </c>
      <c r="I145" s="2">
        <f t="shared" si="5"/>
        <v>5.3</v>
      </c>
      <c r="J145" s="2">
        <f t="shared" si="6"/>
        <v>4.8606427296166779E-3</v>
      </c>
      <c r="V145">
        <v>124</v>
      </c>
      <c r="W145" s="2">
        <f t="shared" si="7"/>
        <v>5.3</v>
      </c>
      <c r="X145" s="2">
        <f t="shared" si="8"/>
        <v>0.29999999999999982</v>
      </c>
      <c r="AJ145">
        <v>124</v>
      </c>
      <c r="AK145" s="2">
        <f t="shared" si="9"/>
        <v>5.3</v>
      </c>
      <c r="AL145" s="2"/>
    </row>
    <row r="146" spans="1:38">
      <c r="A146" t="s">
        <v>1622</v>
      </c>
      <c r="B146" t="s">
        <v>816</v>
      </c>
      <c r="C146" s="1">
        <v>44071</v>
      </c>
      <c r="D146">
        <v>103</v>
      </c>
      <c r="E146" s="2">
        <v>3.9</v>
      </c>
      <c r="F146">
        <v>553</v>
      </c>
      <c r="H146">
        <v>125</v>
      </c>
      <c r="I146" s="2">
        <f t="shared" si="5"/>
        <v>3.9</v>
      </c>
      <c r="J146" s="2">
        <f t="shared" si="6"/>
        <v>1.7696493751239919</v>
      </c>
      <c r="V146">
        <v>125</v>
      </c>
      <c r="W146" s="2">
        <f t="shared" si="7"/>
        <v>3.9</v>
      </c>
      <c r="X146" s="2">
        <f t="shared" si="8"/>
        <v>1.6999999999999997</v>
      </c>
      <c r="AJ146">
        <v>125</v>
      </c>
      <c r="AK146" s="2">
        <f t="shared" si="9"/>
        <v>3.9</v>
      </c>
      <c r="AL146" s="2"/>
    </row>
    <row r="147" spans="1:38">
      <c r="A147" t="s">
        <v>1627</v>
      </c>
      <c r="B147" t="s">
        <v>821</v>
      </c>
      <c r="C147" s="1">
        <v>44027</v>
      </c>
      <c r="D147">
        <v>116</v>
      </c>
      <c r="E147" s="2">
        <v>5.6</v>
      </c>
      <c r="F147">
        <v>7617</v>
      </c>
      <c r="H147">
        <v>126</v>
      </c>
      <c r="I147" s="2">
        <f t="shared" si="5"/>
        <v>5.6</v>
      </c>
      <c r="J147" s="2">
        <f t="shared" si="6"/>
        <v>0.1366916286451075</v>
      </c>
      <c r="V147">
        <v>126</v>
      </c>
      <c r="W147" s="2">
        <f t="shared" si="7"/>
        <v>5.6</v>
      </c>
      <c r="X147" s="2">
        <f t="shared" si="8"/>
        <v>0</v>
      </c>
      <c r="AJ147">
        <v>126</v>
      </c>
      <c r="AK147" s="2">
        <f t="shared" si="9"/>
        <v>5.6</v>
      </c>
      <c r="AL147" s="2"/>
    </row>
    <row r="148" spans="1:38">
      <c r="A148" t="s">
        <v>1628</v>
      </c>
      <c r="B148" t="s">
        <v>822</v>
      </c>
      <c r="C148" s="1">
        <v>43973</v>
      </c>
      <c r="D148">
        <v>86</v>
      </c>
      <c r="E148" s="2">
        <v>6</v>
      </c>
      <c r="F148">
        <v>18121</v>
      </c>
      <c r="H148">
        <v>127</v>
      </c>
      <c r="I148" s="2">
        <f t="shared" si="5"/>
        <v>6</v>
      </c>
      <c r="J148" s="2">
        <f t="shared" si="6"/>
        <v>0.59246627653242923</v>
      </c>
      <c r="V148">
        <v>127</v>
      </c>
      <c r="W148" s="2">
        <f t="shared" si="7"/>
        <v>6</v>
      </c>
      <c r="X148" s="2">
        <f t="shared" si="8"/>
        <v>0.40000000000000036</v>
      </c>
      <c r="AJ148">
        <v>127</v>
      </c>
      <c r="AK148" s="2">
        <f t="shared" si="9"/>
        <v>6</v>
      </c>
      <c r="AL148" s="2"/>
    </row>
    <row r="149" spans="1:38">
      <c r="A149" t="s">
        <v>1632</v>
      </c>
      <c r="B149" t="s">
        <v>826</v>
      </c>
      <c r="C149" s="1">
        <v>43945</v>
      </c>
      <c r="D149">
        <v>116</v>
      </c>
      <c r="E149" s="2">
        <v>6.7</v>
      </c>
      <c r="F149">
        <v>141677</v>
      </c>
      <c r="H149">
        <v>128</v>
      </c>
      <c r="I149" s="2">
        <f t="shared" si="5"/>
        <v>6.7</v>
      </c>
      <c r="J149" s="2">
        <f t="shared" si="6"/>
        <v>2.1600719103352422</v>
      </c>
      <c r="V149">
        <v>128</v>
      </c>
      <c r="W149" s="2">
        <f t="shared" si="7"/>
        <v>6.7</v>
      </c>
      <c r="X149" s="2">
        <f t="shared" si="8"/>
        <v>1.1000000000000005</v>
      </c>
      <c r="AJ149">
        <v>128</v>
      </c>
      <c r="AK149" s="2">
        <f t="shared" si="9"/>
        <v>6.7</v>
      </c>
      <c r="AL149" s="2"/>
    </row>
    <row r="150" spans="1:38">
      <c r="A150" t="s">
        <v>1636</v>
      </c>
      <c r="B150" t="s">
        <v>830</v>
      </c>
      <c r="C150" s="1">
        <v>44025</v>
      </c>
      <c r="D150">
        <v>82</v>
      </c>
      <c r="E150" s="2">
        <v>3.7</v>
      </c>
      <c r="F150">
        <v>403</v>
      </c>
      <c r="H150">
        <v>129</v>
      </c>
      <c r="I150" s="2">
        <f t="shared" si="5"/>
        <v>3.7</v>
      </c>
      <c r="J150" s="2">
        <f t="shared" si="6"/>
        <v>2.3417620511803303</v>
      </c>
      <c r="V150">
        <v>129</v>
      </c>
      <c r="W150" s="2">
        <f t="shared" si="7"/>
        <v>3.7</v>
      </c>
      <c r="X150" s="2">
        <f t="shared" si="8"/>
        <v>1.8999999999999995</v>
      </c>
      <c r="AJ150">
        <v>129</v>
      </c>
      <c r="AK150" s="2">
        <f t="shared" si="9"/>
        <v>3.7</v>
      </c>
      <c r="AL150" s="2"/>
    </row>
    <row r="151" spans="1:38">
      <c r="A151" t="s">
        <v>1653</v>
      </c>
      <c r="B151" t="s">
        <v>849</v>
      </c>
      <c r="C151" s="1">
        <v>43846</v>
      </c>
      <c r="D151">
        <v>165</v>
      </c>
      <c r="E151" s="2">
        <v>3.4</v>
      </c>
      <c r="F151">
        <v>703</v>
      </c>
      <c r="H151">
        <v>130</v>
      </c>
      <c r="I151" s="2">
        <f t="shared" ref="I151:I163" si="10">$E151</f>
        <v>3.4</v>
      </c>
      <c r="J151" s="2">
        <f t="shared" ref="J151:J163" si="11">POWER(I151-$P$22,2)</f>
        <v>3.3499310652648404</v>
      </c>
      <c r="V151">
        <v>130</v>
      </c>
      <c r="W151" s="2">
        <f t="shared" ref="W151:W163" si="12">$E151</f>
        <v>3.4</v>
      </c>
      <c r="X151" s="2">
        <f t="shared" ref="X151:X163" si="13">ABS(W151-$AD$22)</f>
        <v>2.1999999999999997</v>
      </c>
      <c r="AJ151">
        <v>130</v>
      </c>
      <c r="AK151" s="2">
        <f t="shared" ref="AK151:AK163" si="14">$E151</f>
        <v>3.4</v>
      </c>
      <c r="AL151" s="2"/>
    </row>
    <row r="152" spans="1:38">
      <c r="A152" t="s">
        <v>1672</v>
      </c>
      <c r="B152" t="s">
        <v>871</v>
      </c>
      <c r="C152" s="1">
        <v>43952</v>
      </c>
      <c r="D152">
        <v>78</v>
      </c>
      <c r="E152" s="2">
        <v>4.2</v>
      </c>
      <c r="F152">
        <v>180</v>
      </c>
      <c r="H152">
        <v>131</v>
      </c>
      <c r="I152" s="2">
        <f t="shared" si="10"/>
        <v>4.2</v>
      </c>
      <c r="J152" s="2">
        <f t="shared" si="11"/>
        <v>1.0614803610394823</v>
      </c>
      <c r="V152">
        <v>131</v>
      </c>
      <c r="W152" s="2">
        <f t="shared" si="12"/>
        <v>4.2</v>
      </c>
      <c r="X152" s="2">
        <f t="shared" si="13"/>
        <v>1.3999999999999995</v>
      </c>
      <c r="AJ152">
        <v>131</v>
      </c>
      <c r="AK152" s="2">
        <f t="shared" si="14"/>
        <v>4.2</v>
      </c>
      <c r="AL152" s="2"/>
    </row>
    <row r="153" spans="1:38">
      <c r="A153" t="s">
        <v>1678</v>
      </c>
      <c r="B153" t="s">
        <v>878</v>
      </c>
      <c r="C153" s="1">
        <v>43909</v>
      </c>
      <c r="D153">
        <v>74</v>
      </c>
      <c r="E153" s="2">
        <v>6.5</v>
      </c>
      <c r="F153">
        <v>4133</v>
      </c>
      <c r="H153">
        <v>132</v>
      </c>
      <c r="I153" s="2">
        <f t="shared" si="10"/>
        <v>6.5</v>
      </c>
      <c r="J153" s="2">
        <f t="shared" si="11"/>
        <v>1.6121845863915809</v>
      </c>
      <c r="V153">
        <v>132</v>
      </c>
      <c r="W153" s="2">
        <f t="shared" si="12"/>
        <v>6.5</v>
      </c>
      <c r="X153" s="2">
        <f t="shared" si="13"/>
        <v>0.90000000000000036</v>
      </c>
      <c r="AJ153">
        <v>132</v>
      </c>
      <c r="AK153" s="2">
        <f t="shared" si="14"/>
        <v>6.5</v>
      </c>
      <c r="AL153" s="2"/>
    </row>
    <row r="154" spans="1:38">
      <c r="A154" t="s">
        <v>1681</v>
      </c>
      <c r="B154" t="s">
        <v>883</v>
      </c>
      <c r="C154" s="1">
        <v>43896</v>
      </c>
      <c r="D154">
        <v>80</v>
      </c>
      <c r="E154" s="2">
        <v>4.5999999999999996</v>
      </c>
      <c r="F154">
        <v>594</v>
      </c>
      <c r="H154">
        <v>133</v>
      </c>
      <c r="I154" s="2">
        <f t="shared" si="10"/>
        <v>4.5999999999999996</v>
      </c>
      <c r="J154" s="2">
        <f t="shared" si="11"/>
        <v>0.39725500892680465</v>
      </c>
      <c r="V154">
        <v>133</v>
      </c>
      <c r="W154" s="2">
        <f t="shared" si="12"/>
        <v>4.5999999999999996</v>
      </c>
      <c r="X154" s="2">
        <f t="shared" si="13"/>
        <v>1</v>
      </c>
      <c r="AJ154">
        <v>133</v>
      </c>
      <c r="AK154" s="2">
        <f t="shared" si="14"/>
        <v>4.5999999999999996</v>
      </c>
      <c r="AL154" s="2"/>
    </row>
    <row r="155" spans="1:38">
      <c r="A155" t="s">
        <v>1696</v>
      </c>
      <c r="B155" t="s">
        <v>900</v>
      </c>
      <c r="C155" s="1">
        <v>43882</v>
      </c>
      <c r="D155">
        <v>65</v>
      </c>
      <c r="E155" s="2">
        <v>7.5</v>
      </c>
      <c r="F155">
        <v>347</v>
      </c>
      <c r="H155">
        <v>134</v>
      </c>
      <c r="I155" s="2">
        <f t="shared" si="10"/>
        <v>7.5</v>
      </c>
      <c r="J155" s="2">
        <f t="shared" si="11"/>
        <v>5.1516212061098843</v>
      </c>
      <c r="V155">
        <v>134</v>
      </c>
      <c r="W155" s="2">
        <f t="shared" si="12"/>
        <v>7.5</v>
      </c>
      <c r="X155" s="2">
        <f t="shared" si="13"/>
        <v>1.9000000000000004</v>
      </c>
      <c r="AJ155">
        <v>134</v>
      </c>
      <c r="AK155" s="2">
        <f t="shared" si="14"/>
        <v>7.5</v>
      </c>
      <c r="AL155" s="2"/>
    </row>
    <row r="156" spans="1:38">
      <c r="A156" t="s">
        <v>1701</v>
      </c>
      <c r="B156" t="s">
        <v>905</v>
      </c>
      <c r="C156" s="1">
        <v>43842</v>
      </c>
      <c r="D156">
        <v>163</v>
      </c>
      <c r="E156" s="2">
        <v>7.1</v>
      </c>
      <c r="F156">
        <v>6254</v>
      </c>
      <c r="H156">
        <v>135</v>
      </c>
      <c r="I156" s="2">
        <f t="shared" si="10"/>
        <v>7.1</v>
      </c>
      <c r="J156" s="2">
        <f t="shared" si="11"/>
        <v>3.4958465582225617</v>
      </c>
      <c r="V156">
        <v>135</v>
      </c>
      <c r="W156" s="2">
        <f t="shared" si="12"/>
        <v>7.1</v>
      </c>
      <c r="X156" s="2">
        <f t="shared" si="13"/>
        <v>1.5</v>
      </c>
      <c r="AJ156">
        <v>135</v>
      </c>
      <c r="AK156" s="2">
        <f t="shared" si="14"/>
        <v>7.1</v>
      </c>
      <c r="AL156" s="2"/>
    </row>
    <row r="157" spans="1:38">
      <c r="A157" t="s">
        <v>1705</v>
      </c>
      <c r="B157" t="s">
        <v>909</v>
      </c>
      <c r="C157" s="1">
        <v>43933</v>
      </c>
      <c r="D157">
        <v>80</v>
      </c>
      <c r="E157" s="2">
        <v>7.5</v>
      </c>
      <c r="F157">
        <v>9100</v>
      </c>
      <c r="H157">
        <v>136</v>
      </c>
      <c r="I157" s="2">
        <f t="shared" si="10"/>
        <v>7.5</v>
      </c>
      <c r="J157" s="2">
        <f t="shared" si="11"/>
        <v>5.1516212061098843</v>
      </c>
      <c r="V157">
        <v>136</v>
      </c>
      <c r="W157" s="2">
        <f t="shared" si="12"/>
        <v>7.5</v>
      </c>
      <c r="X157" s="2">
        <f t="shared" si="13"/>
        <v>1.9000000000000004</v>
      </c>
      <c r="AJ157">
        <v>136</v>
      </c>
      <c r="AK157" s="2">
        <f t="shared" si="14"/>
        <v>7.5</v>
      </c>
      <c r="AL157" s="2"/>
    </row>
    <row r="158" spans="1:38">
      <c r="A158" t="s">
        <v>1714</v>
      </c>
      <c r="B158" t="s">
        <v>918</v>
      </c>
      <c r="C158" s="1">
        <v>43839</v>
      </c>
      <c r="D158">
        <v>159</v>
      </c>
      <c r="E158" s="2">
        <v>6.2</v>
      </c>
      <c r="F158">
        <v>4283</v>
      </c>
      <c r="H158">
        <v>137</v>
      </c>
      <c r="I158" s="2">
        <f t="shared" si="10"/>
        <v>6.2</v>
      </c>
      <c r="J158" s="2">
        <f t="shared" si="11"/>
        <v>0.94035360047609029</v>
      </c>
      <c r="V158">
        <v>137</v>
      </c>
      <c r="W158" s="2">
        <f t="shared" si="12"/>
        <v>6.2</v>
      </c>
      <c r="X158" s="2">
        <f t="shared" si="13"/>
        <v>0.60000000000000053</v>
      </c>
      <c r="AJ158">
        <v>137</v>
      </c>
      <c r="AK158" s="2">
        <f t="shared" si="14"/>
        <v>6.2</v>
      </c>
      <c r="AL158" s="2"/>
    </row>
    <row r="159" spans="1:38">
      <c r="A159" t="s">
        <v>1720</v>
      </c>
      <c r="B159" t="s">
        <v>924</v>
      </c>
      <c r="C159" s="1">
        <v>43854</v>
      </c>
      <c r="D159">
        <v>141</v>
      </c>
      <c r="E159" s="2">
        <v>6.4</v>
      </c>
      <c r="F159">
        <v>843</v>
      </c>
      <c r="H159">
        <v>138</v>
      </c>
      <c r="I159" s="2">
        <f t="shared" si="10"/>
        <v>6.4</v>
      </c>
      <c r="J159" s="2">
        <f t="shared" si="11"/>
        <v>1.3682409244197515</v>
      </c>
      <c r="V159">
        <v>138</v>
      </c>
      <c r="W159" s="2">
        <f t="shared" si="12"/>
        <v>6.4</v>
      </c>
      <c r="X159" s="2">
        <f t="shared" si="13"/>
        <v>0.80000000000000071</v>
      </c>
      <c r="AJ159">
        <v>138</v>
      </c>
      <c r="AK159" s="2">
        <f t="shared" si="14"/>
        <v>6.4</v>
      </c>
      <c r="AL159" s="2"/>
    </row>
    <row r="160" spans="1:38">
      <c r="A160" t="s">
        <v>1736</v>
      </c>
      <c r="B160" t="s">
        <v>942</v>
      </c>
      <c r="C160" s="1">
        <v>44064</v>
      </c>
      <c r="D160">
        <v>95</v>
      </c>
      <c r="E160" s="2">
        <v>5.6</v>
      </c>
      <c r="F160">
        <v>810</v>
      </c>
      <c r="H160">
        <v>139</v>
      </c>
      <c r="I160" s="2">
        <f t="shared" si="10"/>
        <v>5.6</v>
      </c>
      <c r="J160" s="2">
        <f t="shared" si="11"/>
        <v>0.1366916286451075</v>
      </c>
      <c r="V160">
        <v>139</v>
      </c>
      <c r="W160" s="2">
        <f t="shared" si="12"/>
        <v>5.6</v>
      </c>
      <c r="X160" s="2">
        <f t="shared" si="13"/>
        <v>0</v>
      </c>
      <c r="AJ160">
        <v>139</v>
      </c>
      <c r="AK160" s="2">
        <f t="shared" si="14"/>
        <v>5.6</v>
      </c>
      <c r="AL160" s="2"/>
    </row>
    <row r="161" spans="1:38">
      <c r="A161" t="s">
        <v>1742</v>
      </c>
      <c r="B161" t="s">
        <v>949</v>
      </c>
      <c r="C161" s="1">
        <v>43889</v>
      </c>
      <c r="D161">
        <v>97</v>
      </c>
      <c r="E161" s="2">
        <v>5.7</v>
      </c>
      <c r="F161">
        <v>649</v>
      </c>
      <c r="H161">
        <v>140</v>
      </c>
      <c r="I161" s="2">
        <f t="shared" si="10"/>
        <v>5.7</v>
      </c>
      <c r="J161" s="2">
        <f t="shared" si="11"/>
        <v>0.22063529061693832</v>
      </c>
      <c r="V161">
        <v>140</v>
      </c>
      <c r="W161" s="2">
        <f t="shared" si="12"/>
        <v>5.7</v>
      </c>
      <c r="X161" s="2">
        <f t="shared" si="13"/>
        <v>0.10000000000000053</v>
      </c>
      <c r="AJ161">
        <v>140</v>
      </c>
      <c r="AK161" s="2">
        <f t="shared" si="14"/>
        <v>5.7</v>
      </c>
      <c r="AL161" s="2"/>
    </row>
    <row r="162" spans="1:38">
      <c r="A162" t="s">
        <v>1747</v>
      </c>
      <c r="B162" t="s">
        <v>955</v>
      </c>
      <c r="C162" s="1">
        <v>43837</v>
      </c>
      <c r="D162">
        <v>97</v>
      </c>
      <c r="E162" s="2">
        <v>3.5</v>
      </c>
      <c r="F162">
        <v>326</v>
      </c>
      <c r="H162">
        <v>141</v>
      </c>
      <c r="I162" s="2">
        <f t="shared" si="10"/>
        <v>3.5</v>
      </c>
      <c r="J162" s="2">
        <f t="shared" si="11"/>
        <v>2.9938747272366704</v>
      </c>
      <c r="V162">
        <v>141</v>
      </c>
      <c r="W162" s="2">
        <f t="shared" si="12"/>
        <v>3.5</v>
      </c>
      <c r="X162" s="2">
        <f t="shared" si="13"/>
        <v>2.0999999999999996</v>
      </c>
      <c r="AJ162">
        <v>141</v>
      </c>
      <c r="AK162" s="2">
        <f t="shared" si="14"/>
        <v>3.5</v>
      </c>
      <c r="AL162" s="2"/>
    </row>
    <row r="163" spans="1:38">
      <c r="A163" t="s">
        <v>1751</v>
      </c>
      <c r="B163" t="s">
        <v>959</v>
      </c>
      <c r="C163" s="1">
        <v>43924</v>
      </c>
      <c r="D163">
        <v>88</v>
      </c>
      <c r="E163" s="2">
        <v>5.0999999999999996</v>
      </c>
      <c r="F163">
        <v>10627</v>
      </c>
      <c r="H163">
        <v>142</v>
      </c>
      <c r="I163" s="2">
        <f t="shared" si="10"/>
        <v>5.0999999999999996</v>
      </c>
      <c r="J163" s="2">
        <f t="shared" si="11"/>
        <v>1.6973318785956076E-2</v>
      </c>
      <c r="V163">
        <v>142</v>
      </c>
      <c r="W163" s="2">
        <f t="shared" si="12"/>
        <v>5.0999999999999996</v>
      </c>
      <c r="X163" s="2">
        <f t="shared" si="13"/>
        <v>0.5</v>
      </c>
      <c r="AJ163">
        <v>142</v>
      </c>
      <c r="AK163" s="2">
        <f t="shared" si="14"/>
        <v>5.0999999999999996</v>
      </c>
      <c r="AL163" s="2"/>
    </row>
  </sheetData>
  <mergeCells count="10">
    <mergeCell ref="AJ2:AV2"/>
    <mergeCell ref="AJ20:AO20"/>
    <mergeCell ref="AQ20:AV20"/>
    <mergeCell ref="A20:F20"/>
    <mergeCell ref="H20:M20"/>
    <mergeCell ref="O20:T20"/>
    <mergeCell ref="H2:T2"/>
    <mergeCell ref="V2:AH2"/>
    <mergeCell ref="V20:AA20"/>
    <mergeCell ref="AC20:AH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F3BFD-32F2-4959-AF19-255C5F24FB32}">
  <dimension ref="A8:O810"/>
  <sheetViews>
    <sheetView showGridLines="0" topLeftCell="D37" workbookViewId="0">
      <selection activeCell="I55" sqref="I55"/>
    </sheetView>
  </sheetViews>
  <sheetFormatPr defaultRowHeight="14.5"/>
  <cols>
    <col min="1" max="1" width="13.08984375" bestFit="1" customWidth="1"/>
    <col min="2" max="2" width="60.54296875" bestFit="1" customWidth="1"/>
    <col min="3" max="3" width="15" bestFit="1" customWidth="1"/>
    <col min="4" max="4" width="29.6328125" bestFit="1" customWidth="1"/>
    <col min="5" max="5" width="8.54296875" bestFit="1" customWidth="1"/>
    <col min="6" max="6" width="9.08984375" style="2"/>
    <col min="9" max="9" width="45.6328125" bestFit="1" customWidth="1"/>
    <col min="10" max="10" width="11" bestFit="1" customWidth="1"/>
    <col min="11" max="11" width="7.54296875" bestFit="1" customWidth="1"/>
    <col min="12" max="12" width="14" customWidth="1"/>
  </cols>
  <sheetData>
    <row r="8" spans="9:9">
      <c r="I8" t="s">
        <v>1815</v>
      </c>
    </row>
    <row r="10" spans="9:9">
      <c r="I10" t="s">
        <v>1816</v>
      </c>
    </row>
    <row r="20" spans="1:15">
      <c r="A20" s="31" t="s">
        <v>1755</v>
      </c>
      <c r="B20" s="31"/>
      <c r="C20" s="31"/>
      <c r="D20" s="31"/>
      <c r="E20" s="31"/>
      <c r="F20" s="31"/>
      <c r="G20" s="31"/>
      <c r="I20" s="31" t="s">
        <v>1796</v>
      </c>
      <c r="J20" s="31"/>
      <c r="K20" s="31"/>
      <c r="L20" s="31"/>
      <c r="M20" s="31"/>
      <c r="N20" s="31"/>
      <c r="O20" s="31"/>
    </row>
    <row r="21" spans="1:15" s="3" customFormat="1">
      <c r="A21" s="3" t="s">
        <v>963</v>
      </c>
      <c r="B21" s="3" t="s">
        <v>0</v>
      </c>
      <c r="C21" s="3" t="s">
        <v>1</v>
      </c>
      <c r="D21" s="3" t="s">
        <v>2</v>
      </c>
      <c r="E21" s="3" t="s">
        <v>3</v>
      </c>
      <c r="F21" s="4" t="s">
        <v>964</v>
      </c>
      <c r="G21" s="3" t="s">
        <v>965</v>
      </c>
    </row>
    <row r="22" spans="1:15">
      <c r="A22" t="s">
        <v>966</v>
      </c>
      <c r="B22" t="s">
        <v>4</v>
      </c>
      <c r="C22" s="1">
        <v>43833</v>
      </c>
      <c r="D22" t="s">
        <v>5</v>
      </c>
      <c r="E22">
        <v>120</v>
      </c>
      <c r="F22" s="2">
        <v>4.2</v>
      </c>
      <c r="G22">
        <v>472</v>
      </c>
    </row>
    <row r="23" spans="1:15">
      <c r="A23" t="s">
        <v>967</v>
      </c>
      <c r="B23" t="s">
        <v>6</v>
      </c>
      <c r="C23" s="1">
        <v>43874</v>
      </c>
      <c r="D23" t="s">
        <v>7</v>
      </c>
      <c r="E23">
        <v>109</v>
      </c>
      <c r="F23" s="2">
        <v>4.9000000000000004</v>
      </c>
      <c r="G23">
        <v>26823</v>
      </c>
    </row>
    <row r="24" spans="1:15">
      <c r="A24" t="s">
        <v>968</v>
      </c>
      <c r="B24" t="s">
        <v>8</v>
      </c>
      <c r="C24" s="1">
        <v>44036</v>
      </c>
      <c r="D24" t="s">
        <v>9</v>
      </c>
      <c r="E24">
        <v>88</v>
      </c>
      <c r="F24" s="2">
        <v>5.7</v>
      </c>
      <c r="G24">
        <v>9453</v>
      </c>
      <c r="I24" s="10" t="s">
        <v>1809</v>
      </c>
      <c r="J24" s="10" t="s">
        <v>1797</v>
      </c>
      <c r="K24" s="12" t="s">
        <v>1799</v>
      </c>
      <c r="L24" s="10" t="s">
        <v>1856</v>
      </c>
      <c r="M24" s="3" t="s">
        <v>1855</v>
      </c>
      <c r="N24" s="3"/>
      <c r="O24" s="3"/>
    </row>
    <row r="25" spans="1:15">
      <c r="A25" t="s">
        <v>969</v>
      </c>
      <c r="B25" t="s">
        <v>10</v>
      </c>
      <c r="C25" s="1">
        <v>43868</v>
      </c>
      <c r="D25" t="s">
        <v>11</v>
      </c>
      <c r="E25">
        <v>123</v>
      </c>
      <c r="F25" s="2">
        <v>5.4</v>
      </c>
      <c r="G25">
        <v>224</v>
      </c>
      <c r="I25" s="11" t="s">
        <v>1791</v>
      </c>
      <c r="J25" s="10" t="s">
        <v>1798</v>
      </c>
      <c r="K25" s="12" t="s">
        <v>1800</v>
      </c>
      <c r="L25" s="10">
        <f>_xlfn.MODE.SNGL(E22:E810)</f>
        <v>90</v>
      </c>
      <c r="M25" s="10">
        <f>_xlfn.MODE.SNGL(F22:F810)</f>
        <v>6.4</v>
      </c>
      <c r="N25" s="3"/>
      <c r="O25" s="3"/>
    </row>
    <row r="26" spans="1:15">
      <c r="A26" t="s">
        <v>970</v>
      </c>
      <c r="B26" t="s">
        <v>12</v>
      </c>
      <c r="C26" s="1">
        <v>43875</v>
      </c>
      <c r="D26" t="s">
        <v>13</v>
      </c>
      <c r="E26">
        <v>142</v>
      </c>
      <c r="F26" s="2">
        <v>5</v>
      </c>
      <c r="G26">
        <v>6292</v>
      </c>
      <c r="I26" s="11" t="s">
        <v>1792</v>
      </c>
      <c r="J26" s="10"/>
      <c r="K26" s="12" t="s">
        <v>1801</v>
      </c>
      <c r="L26" s="10">
        <f>MEDIAN(E22:E810)</f>
        <v>100</v>
      </c>
      <c r="M26" s="10">
        <f>MEDIAN(F22:F810)</f>
        <v>5.7</v>
      </c>
      <c r="N26" s="3"/>
      <c r="O26" s="3"/>
    </row>
    <row r="27" spans="1:15">
      <c r="A27" t="s">
        <v>971</v>
      </c>
      <c r="B27" t="s">
        <v>14</v>
      </c>
      <c r="C27" s="1">
        <v>44043</v>
      </c>
      <c r="D27" t="s">
        <v>15</v>
      </c>
      <c r="E27">
        <v>75</v>
      </c>
      <c r="F27" s="2">
        <v>7</v>
      </c>
      <c r="G27">
        <v>240</v>
      </c>
      <c r="I27" s="11" t="s">
        <v>1793</v>
      </c>
      <c r="J27" s="10"/>
      <c r="K27" s="12" t="s">
        <v>1802</v>
      </c>
      <c r="L27" s="10">
        <f>MIN(E22:E810)</f>
        <v>45</v>
      </c>
      <c r="M27" s="10">
        <f>MIN(F22:F810)</f>
        <v>1</v>
      </c>
      <c r="N27" s="3"/>
      <c r="O27" s="3"/>
    </row>
    <row r="28" spans="1:15">
      <c r="A28" t="s">
        <v>972</v>
      </c>
      <c r="B28" t="s">
        <v>16</v>
      </c>
      <c r="C28" s="1">
        <v>44098</v>
      </c>
      <c r="D28" t="s">
        <v>17</v>
      </c>
      <c r="E28">
        <v>90</v>
      </c>
      <c r="F28" s="2">
        <v>6.2</v>
      </c>
      <c r="G28">
        <v>4720</v>
      </c>
      <c r="I28" s="11" t="s">
        <v>1794</v>
      </c>
      <c r="J28" s="10"/>
      <c r="K28" s="12" t="s">
        <v>1803</v>
      </c>
      <c r="L28" s="10">
        <f>MAX(E22:E810)</f>
        <v>570</v>
      </c>
      <c r="M28" s="10">
        <f>MAX(F22:F810)</f>
        <v>9.8000000000000007</v>
      </c>
      <c r="N28" s="3"/>
      <c r="O28" s="3"/>
    </row>
    <row r="29" spans="1:15">
      <c r="A29" t="s">
        <v>973</v>
      </c>
      <c r="B29" t="s">
        <v>18</v>
      </c>
      <c r="C29" s="1">
        <v>43896</v>
      </c>
      <c r="D29" t="s">
        <v>19</v>
      </c>
      <c r="E29">
        <v>119</v>
      </c>
      <c r="F29" s="2">
        <v>5.5</v>
      </c>
      <c r="G29">
        <v>3442</v>
      </c>
      <c r="I29" s="11" t="s">
        <v>1795</v>
      </c>
      <c r="J29" s="10"/>
      <c r="K29" s="12" t="s">
        <v>1804</v>
      </c>
      <c r="L29" s="34">
        <f>AVERAGE(E22:E810)</f>
        <v>104.6362484157161</v>
      </c>
      <c r="M29" s="34">
        <f>AVERAGE(F22:F810)</f>
        <v>5.5640050697084904</v>
      </c>
      <c r="N29" s="3"/>
      <c r="O29" s="3"/>
    </row>
    <row r="30" spans="1:15">
      <c r="A30" t="s">
        <v>974</v>
      </c>
      <c r="B30" t="s">
        <v>20</v>
      </c>
      <c r="C30" s="1">
        <v>43847</v>
      </c>
      <c r="D30" t="s">
        <v>21</v>
      </c>
      <c r="E30">
        <v>113</v>
      </c>
      <c r="F30" s="2">
        <v>8.1</v>
      </c>
      <c r="G30">
        <v>191</v>
      </c>
      <c r="I30" s="31" t="s">
        <v>1814</v>
      </c>
      <c r="J30" s="31"/>
      <c r="K30" s="31"/>
      <c r="L30" s="31"/>
      <c r="M30" s="31"/>
    </row>
    <row r="31" spans="1:15">
      <c r="A31" t="s">
        <v>975</v>
      </c>
      <c r="B31" t="s">
        <v>22</v>
      </c>
      <c r="C31" s="1">
        <v>43875</v>
      </c>
      <c r="D31" t="s">
        <v>23</v>
      </c>
      <c r="E31">
        <v>80</v>
      </c>
      <c r="F31" s="2">
        <v>6.1</v>
      </c>
      <c r="G31">
        <v>623</v>
      </c>
      <c r="I31" s="11" t="s">
        <v>1806</v>
      </c>
      <c r="J31" s="10"/>
      <c r="K31" s="12" t="s">
        <v>1810</v>
      </c>
      <c r="L31" s="33">
        <f>_xlfn.VAR.P(E22:E810)</f>
        <v>794.46717781408177</v>
      </c>
      <c r="M31" s="33">
        <f>_xlfn.VAR.P(F22:F810)</f>
        <v>2.3592113358424762</v>
      </c>
    </row>
    <row r="32" spans="1:15">
      <c r="A32" t="s">
        <v>976</v>
      </c>
      <c r="B32" t="s">
        <v>24</v>
      </c>
      <c r="C32" s="1">
        <v>43938</v>
      </c>
      <c r="D32" t="s">
        <v>17</v>
      </c>
      <c r="E32">
        <v>80</v>
      </c>
      <c r="F32" s="2">
        <v>4.9000000000000004</v>
      </c>
      <c r="G32">
        <v>1851</v>
      </c>
      <c r="I32" s="11" t="s">
        <v>1807</v>
      </c>
      <c r="J32" s="10"/>
      <c r="K32" s="12" t="s">
        <v>1811</v>
      </c>
      <c r="L32" s="33">
        <f>_xlfn.STDEV.P(E22:E810)</f>
        <v>28.186294148292745</v>
      </c>
      <c r="M32" s="33">
        <f>_xlfn.STDEV.P(F22:F810)</f>
        <v>1.5359724398056354</v>
      </c>
    </row>
    <row r="33" spans="1:13">
      <c r="A33" t="s">
        <v>977</v>
      </c>
      <c r="B33" t="s">
        <v>25</v>
      </c>
      <c r="C33" s="1">
        <v>43842</v>
      </c>
      <c r="D33" t="s">
        <v>15</v>
      </c>
      <c r="E33">
        <v>93</v>
      </c>
      <c r="F33" s="2">
        <v>4.7</v>
      </c>
      <c r="G33">
        <v>143</v>
      </c>
      <c r="I33" s="11" t="s">
        <v>1812</v>
      </c>
      <c r="J33" s="10"/>
      <c r="K33" s="12"/>
      <c r="L33" s="33">
        <f>AVEDEV(E22:E810)</f>
        <v>17.157368185169673</v>
      </c>
      <c r="M33" s="33">
        <f>AVEDEV(F22:F810)</f>
        <v>1.2203948139902105</v>
      </c>
    </row>
    <row r="34" spans="1:13">
      <c r="A34" t="s">
        <v>978</v>
      </c>
      <c r="B34" t="s">
        <v>26</v>
      </c>
      <c r="C34" s="1">
        <v>43882</v>
      </c>
      <c r="D34" t="s">
        <v>13</v>
      </c>
      <c r="E34">
        <v>95</v>
      </c>
      <c r="F34" s="2">
        <v>7</v>
      </c>
      <c r="G34">
        <v>138</v>
      </c>
      <c r="I34" s="11" t="s">
        <v>1805</v>
      </c>
      <c r="J34" s="10" t="s">
        <v>1857</v>
      </c>
      <c r="K34" s="12"/>
      <c r="L34" s="10">
        <f>MAX(E22:E810)- MIN(E22:E810)</f>
        <v>525</v>
      </c>
      <c r="M34" s="10">
        <f>MAX(F22:F810)- MIN(F22:F810)</f>
        <v>8.8000000000000007</v>
      </c>
    </row>
    <row r="35" spans="1:13">
      <c r="A35" t="s">
        <v>979</v>
      </c>
      <c r="B35" t="s">
        <v>27</v>
      </c>
      <c r="C35" s="1">
        <v>43885</v>
      </c>
      <c r="D35" t="s">
        <v>28</v>
      </c>
      <c r="E35">
        <v>99</v>
      </c>
      <c r="F35" s="2">
        <v>5.9</v>
      </c>
      <c r="G35">
        <v>265</v>
      </c>
      <c r="I35" s="11" t="s">
        <v>1808</v>
      </c>
      <c r="J35" s="10"/>
      <c r="K35" s="12" t="s">
        <v>1813</v>
      </c>
      <c r="L35" s="10">
        <f>QUARTILE(E22:E810,3)-QUARTILE(E22:E810,1)</f>
        <v>25</v>
      </c>
      <c r="M35" s="10">
        <f>QUARTILE(F22:F810,3)-QUARTILE(F22:F810,1)</f>
        <v>1.9000000000000004</v>
      </c>
    </row>
    <row r="36" spans="1:13">
      <c r="A36" t="s">
        <v>980</v>
      </c>
      <c r="B36" t="s">
        <v>29</v>
      </c>
      <c r="C36" s="1">
        <v>44060</v>
      </c>
      <c r="D36" t="s">
        <v>30</v>
      </c>
      <c r="E36">
        <v>86</v>
      </c>
      <c r="F36" s="2">
        <v>6.9</v>
      </c>
      <c r="G36">
        <v>1420</v>
      </c>
    </row>
    <row r="37" spans="1:13">
      <c r="A37" t="s">
        <v>981</v>
      </c>
      <c r="B37" t="s">
        <v>31</v>
      </c>
      <c r="C37" s="1">
        <v>44105</v>
      </c>
      <c r="D37" t="s">
        <v>32</v>
      </c>
      <c r="E37">
        <v>104</v>
      </c>
      <c r="F37" s="2">
        <v>3.4</v>
      </c>
      <c r="G37">
        <v>138</v>
      </c>
    </row>
    <row r="38" spans="1:13">
      <c r="A38" t="s">
        <v>982</v>
      </c>
      <c r="B38" t="s">
        <v>33</v>
      </c>
      <c r="C38" s="1">
        <v>43875</v>
      </c>
      <c r="D38" t="s">
        <v>34</v>
      </c>
      <c r="E38">
        <v>115</v>
      </c>
      <c r="F38" s="2">
        <v>2.4</v>
      </c>
      <c r="G38">
        <v>1428</v>
      </c>
    </row>
    <row r="39" spans="1:13">
      <c r="A39" t="s">
        <v>983</v>
      </c>
      <c r="B39" t="s">
        <v>35</v>
      </c>
      <c r="C39" s="1">
        <v>44027</v>
      </c>
      <c r="D39" t="s">
        <v>28</v>
      </c>
      <c r="E39">
        <v>100</v>
      </c>
      <c r="F39" s="2">
        <v>5.8</v>
      </c>
      <c r="G39">
        <v>210</v>
      </c>
    </row>
    <row r="40" spans="1:13">
      <c r="A40" t="s">
        <v>984</v>
      </c>
      <c r="B40" t="s">
        <v>36</v>
      </c>
      <c r="C40" s="1">
        <v>44021</v>
      </c>
      <c r="D40" t="s">
        <v>37</v>
      </c>
      <c r="E40">
        <v>100</v>
      </c>
      <c r="F40" s="2">
        <v>5.7</v>
      </c>
      <c r="G40">
        <v>288</v>
      </c>
    </row>
    <row r="41" spans="1:13">
      <c r="A41" t="s">
        <v>985</v>
      </c>
      <c r="B41" t="s">
        <v>38</v>
      </c>
      <c r="C41" s="1">
        <v>43997</v>
      </c>
      <c r="D41" t="s">
        <v>39</v>
      </c>
      <c r="E41">
        <v>98</v>
      </c>
      <c r="F41" s="2">
        <v>5.2</v>
      </c>
      <c r="G41">
        <v>1446</v>
      </c>
    </row>
    <row r="42" spans="1:13">
      <c r="A42" t="s">
        <v>986</v>
      </c>
      <c r="B42" t="s">
        <v>40</v>
      </c>
      <c r="C42" s="1">
        <v>43882</v>
      </c>
      <c r="D42" t="s">
        <v>41</v>
      </c>
      <c r="E42">
        <v>87</v>
      </c>
      <c r="F42" s="2">
        <v>4.5999999999999996</v>
      </c>
      <c r="G42">
        <v>197</v>
      </c>
    </row>
    <row r="43" spans="1:13">
      <c r="A43" t="s">
        <v>987</v>
      </c>
      <c r="B43" t="s">
        <v>42</v>
      </c>
      <c r="C43" s="1">
        <v>44027</v>
      </c>
      <c r="D43" t="s">
        <v>41</v>
      </c>
      <c r="E43">
        <v>88</v>
      </c>
      <c r="F43" s="2">
        <v>4.7</v>
      </c>
      <c r="G43">
        <v>856</v>
      </c>
    </row>
    <row r="44" spans="1:13">
      <c r="A44" t="s">
        <v>988</v>
      </c>
      <c r="B44" t="s">
        <v>43</v>
      </c>
      <c r="C44" s="1">
        <v>43951</v>
      </c>
      <c r="D44" t="s">
        <v>44</v>
      </c>
      <c r="E44">
        <v>96</v>
      </c>
      <c r="F44" s="2">
        <v>5.2</v>
      </c>
      <c r="G44">
        <v>12402</v>
      </c>
    </row>
    <row r="45" spans="1:13">
      <c r="A45" t="s">
        <v>989</v>
      </c>
      <c r="B45" t="s">
        <v>45</v>
      </c>
      <c r="C45" s="1">
        <v>43889</v>
      </c>
      <c r="D45" t="s">
        <v>39</v>
      </c>
      <c r="E45">
        <v>134</v>
      </c>
      <c r="F45" s="2">
        <v>6.6</v>
      </c>
      <c r="G45">
        <v>2124</v>
      </c>
    </row>
    <row r="46" spans="1:13">
      <c r="A46" t="s">
        <v>990</v>
      </c>
      <c r="B46" t="s">
        <v>46</v>
      </c>
      <c r="C46" s="1">
        <v>43893</v>
      </c>
      <c r="D46" t="s">
        <v>32</v>
      </c>
      <c r="E46">
        <v>81</v>
      </c>
      <c r="F46" s="2">
        <v>4.7</v>
      </c>
      <c r="G46">
        <v>582</v>
      </c>
    </row>
    <row r="47" spans="1:13">
      <c r="A47" t="s">
        <v>991</v>
      </c>
      <c r="B47" t="s">
        <v>47</v>
      </c>
      <c r="C47" s="1">
        <v>44020</v>
      </c>
      <c r="D47" t="s">
        <v>48</v>
      </c>
      <c r="E47">
        <v>201</v>
      </c>
      <c r="F47" s="2">
        <v>4.9000000000000004</v>
      </c>
      <c r="G47">
        <v>276</v>
      </c>
    </row>
    <row r="48" spans="1:13">
      <c r="A48" t="s">
        <v>992</v>
      </c>
      <c r="B48" t="s">
        <v>49</v>
      </c>
      <c r="C48" s="1">
        <v>43882</v>
      </c>
      <c r="D48" t="s">
        <v>41</v>
      </c>
      <c r="E48">
        <v>117</v>
      </c>
      <c r="F48" s="2">
        <v>5.5</v>
      </c>
      <c r="G48">
        <v>287</v>
      </c>
    </row>
    <row r="49" spans="1:7">
      <c r="A49" t="s">
        <v>993</v>
      </c>
      <c r="B49" t="s">
        <v>50</v>
      </c>
      <c r="C49" s="1">
        <v>43831</v>
      </c>
      <c r="D49" t="s">
        <v>9</v>
      </c>
      <c r="E49">
        <v>144</v>
      </c>
      <c r="F49" s="2">
        <v>4.3</v>
      </c>
      <c r="G49">
        <v>4062</v>
      </c>
    </row>
    <row r="50" spans="1:7">
      <c r="A50" t="s">
        <v>994</v>
      </c>
      <c r="B50" t="s">
        <v>51</v>
      </c>
      <c r="C50" s="1">
        <v>44064</v>
      </c>
      <c r="D50" t="s">
        <v>52</v>
      </c>
      <c r="E50">
        <v>98</v>
      </c>
      <c r="F50" s="2">
        <v>5.9</v>
      </c>
      <c r="G50">
        <v>3658</v>
      </c>
    </row>
    <row r="51" spans="1:7">
      <c r="A51" t="s">
        <v>995</v>
      </c>
      <c r="B51" t="s">
        <v>53</v>
      </c>
      <c r="C51" s="1">
        <v>43952</v>
      </c>
      <c r="D51" t="s">
        <v>54</v>
      </c>
      <c r="E51">
        <v>106</v>
      </c>
      <c r="F51" s="2">
        <v>4.9000000000000004</v>
      </c>
      <c r="G51">
        <v>10943</v>
      </c>
    </row>
    <row r="52" spans="1:7">
      <c r="A52" t="s">
        <v>996</v>
      </c>
      <c r="B52" t="s">
        <v>55</v>
      </c>
      <c r="C52" s="1">
        <v>43885</v>
      </c>
      <c r="D52" t="s">
        <v>28</v>
      </c>
      <c r="E52">
        <v>117</v>
      </c>
      <c r="F52" s="2">
        <v>7.6</v>
      </c>
      <c r="G52">
        <v>777</v>
      </c>
    </row>
    <row r="53" spans="1:7">
      <c r="A53" t="s">
        <v>997</v>
      </c>
      <c r="B53" t="s">
        <v>56</v>
      </c>
      <c r="C53" s="1">
        <v>43881</v>
      </c>
      <c r="D53" t="s">
        <v>28</v>
      </c>
      <c r="E53">
        <v>85</v>
      </c>
      <c r="F53" s="2">
        <v>5.5</v>
      </c>
      <c r="G53">
        <v>212</v>
      </c>
    </row>
    <row r="54" spans="1:7">
      <c r="A54" t="s">
        <v>998</v>
      </c>
      <c r="B54" t="s">
        <v>57</v>
      </c>
      <c r="C54" s="1">
        <v>43880</v>
      </c>
      <c r="D54" t="s">
        <v>41</v>
      </c>
      <c r="E54">
        <v>104</v>
      </c>
      <c r="F54" s="2">
        <v>5</v>
      </c>
      <c r="G54">
        <v>303</v>
      </c>
    </row>
    <row r="55" spans="1:7">
      <c r="A55" t="s">
        <v>999</v>
      </c>
      <c r="B55" t="s">
        <v>58</v>
      </c>
      <c r="C55" s="1">
        <v>43867</v>
      </c>
      <c r="D55" t="s">
        <v>41</v>
      </c>
      <c r="E55">
        <v>104</v>
      </c>
      <c r="F55" s="2">
        <v>6.7</v>
      </c>
      <c r="G55">
        <v>149</v>
      </c>
    </row>
    <row r="56" spans="1:7">
      <c r="A56" t="s">
        <v>1000</v>
      </c>
      <c r="B56" t="s">
        <v>59</v>
      </c>
      <c r="C56" s="1">
        <v>43936</v>
      </c>
      <c r="D56" t="s">
        <v>60</v>
      </c>
      <c r="E56">
        <v>77</v>
      </c>
      <c r="F56" s="2">
        <v>6</v>
      </c>
      <c r="G56">
        <v>1068</v>
      </c>
    </row>
    <row r="57" spans="1:7">
      <c r="A57" t="s">
        <v>1001</v>
      </c>
      <c r="B57" t="s">
        <v>61</v>
      </c>
      <c r="C57" s="1">
        <v>43960</v>
      </c>
      <c r="D57" t="s">
        <v>28</v>
      </c>
      <c r="E57">
        <v>75</v>
      </c>
      <c r="F57" s="2">
        <v>5.4</v>
      </c>
      <c r="G57">
        <v>168</v>
      </c>
    </row>
    <row r="58" spans="1:7">
      <c r="A58" t="s">
        <v>1002</v>
      </c>
      <c r="B58" t="s">
        <v>62</v>
      </c>
      <c r="C58" s="1">
        <v>43883</v>
      </c>
      <c r="D58" t="s">
        <v>28</v>
      </c>
      <c r="E58">
        <v>118</v>
      </c>
      <c r="F58" s="2">
        <v>6.8</v>
      </c>
      <c r="G58">
        <v>121</v>
      </c>
    </row>
    <row r="59" spans="1:7">
      <c r="A59" t="s">
        <v>1003</v>
      </c>
      <c r="B59" t="s">
        <v>63</v>
      </c>
      <c r="C59" s="1">
        <v>44204</v>
      </c>
      <c r="D59" t="s">
        <v>28</v>
      </c>
      <c r="E59">
        <v>97</v>
      </c>
      <c r="F59" s="2">
        <v>8.1999999999999993</v>
      </c>
      <c r="G59">
        <v>148</v>
      </c>
    </row>
    <row r="60" spans="1:7">
      <c r="A60" t="s">
        <v>1004</v>
      </c>
      <c r="B60" t="s">
        <v>64</v>
      </c>
      <c r="C60" s="1">
        <v>43837</v>
      </c>
      <c r="D60" t="s">
        <v>65</v>
      </c>
      <c r="E60">
        <v>101</v>
      </c>
      <c r="F60" s="2">
        <v>1.7</v>
      </c>
      <c r="G60">
        <v>181</v>
      </c>
    </row>
    <row r="61" spans="1:7">
      <c r="A61" t="s">
        <v>1005</v>
      </c>
      <c r="B61" t="s">
        <v>66</v>
      </c>
      <c r="C61" s="1">
        <v>44050</v>
      </c>
      <c r="D61" t="s">
        <v>67</v>
      </c>
      <c r="E61">
        <v>93</v>
      </c>
      <c r="F61" s="2">
        <v>6.1</v>
      </c>
      <c r="G61">
        <v>6534</v>
      </c>
    </row>
    <row r="62" spans="1:7">
      <c r="A62" t="s">
        <v>1006</v>
      </c>
      <c r="B62" t="s">
        <v>68</v>
      </c>
      <c r="C62" s="1">
        <v>44033</v>
      </c>
      <c r="D62" t="s">
        <v>15</v>
      </c>
      <c r="E62">
        <v>90</v>
      </c>
      <c r="F62" s="2">
        <v>3.1</v>
      </c>
      <c r="G62">
        <v>197</v>
      </c>
    </row>
    <row r="63" spans="1:7">
      <c r="A63" t="s">
        <v>1007</v>
      </c>
      <c r="B63" t="s">
        <v>69</v>
      </c>
      <c r="C63" s="1">
        <v>43903</v>
      </c>
      <c r="D63" t="s">
        <v>70</v>
      </c>
      <c r="E63">
        <v>133</v>
      </c>
      <c r="F63" s="2">
        <v>3.6</v>
      </c>
      <c r="G63">
        <v>199</v>
      </c>
    </row>
    <row r="64" spans="1:7">
      <c r="A64" t="s">
        <v>1008</v>
      </c>
      <c r="B64" t="s">
        <v>71</v>
      </c>
      <c r="C64" s="1">
        <v>43973</v>
      </c>
      <c r="D64" t="s">
        <v>23</v>
      </c>
      <c r="E64">
        <v>90</v>
      </c>
      <c r="F64" s="2">
        <v>4.9000000000000004</v>
      </c>
      <c r="G64">
        <v>5451</v>
      </c>
    </row>
    <row r="65" spans="1:7">
      <c r="A65" t="s">
        <v>1009</v>
      </c>
      <c r="B65" t="s">
        <v>72</v>
      </c>
      <c r="C65" s="1">
        <v>43917</v>
      </c>
      <c r="D65" t="s">
        <v>17</v>
      </c>
      <c r="E65">
        <v>83</v>
      </c>
      <c r="F65" s="2">
        <v>5.9</v>
      </c>
      <c r="G65">
        <v>6000</v>
      </c>
    </row>
    <row r="66" spans="1:7">
      <c r="A66" t="s">
        <v>1010</v>
      </c>
      <c r="B66" t="s">
        <v>73</v>
      </c>
      <c r="C66" s="1">
        <v>44012</v>
      </c>
      <c r="D66" t="s">
        <v>11</v>
      </c>
      <c r="E66">
        <v>91</v>
      </c>
      <c r="F66" s="2">
        <v>4.4000000000000004</v>
      </c>
      <c r="G66">
        <v>3609</v>
      </c>
    </row>
    <row r="67" spans="1:7">
      <c r="A67" t="s">
        <v>1011</v>
      </c>
      <c r="B67" t="s">
        <v>74</v>
      </c>
      <c r="C67" s="1">
        <v>43882</v>
      </c>
      <c r="D67" t="s">
        <v>75</v>
      </c>
      <c r="E67">
        <v>117</v>
      </c>
      <c r="F67" s="2">
        <v>5.8</v>
      </c>
      <c r="G67">
        <v>6945</v>
      </c>
    </row>
    <row r="68" spans="1:7">
      <c r="A68" t="s">
        <v>1012</v>
      </c>
      <c r="B68" t="s">
        <v>76</v>
      </c>
      <c r="C68" s="1">
        <v>43987</v>
      </c>
      <c r="D68" t="s">
        <v>77</v>
      </c>
      <c r="E68">
        <v>93</v>
      </c>
      <c r="F68" s="2">
        <v>5.7</v>
      </c>
      <c r="G68">
        <v>6959</v>
      </c>
    </row>
    <row r="69" spans="1:7">
      <c r="A69" t="s">
        <v>1013</v>
      </c>
      <c r="B69" t="s">
        <v>78</v>
      </c>
      <c r="C69" s="1">
        <v>44042</v>
      </c>
      <c r="D69" t="s">
        <v>79</v>
      </c>
      <c r="E69">
        <v>104</v>
      </c>
      <c r="F69" s="2">
        <v>8.3000000000000007</v>
      </c>
      <c r="G69">
        <v>1004</v>
      </c>
    </row>
    <row r="70" spans="1:7">
      <c r="A70" t="s">
        <v>1014</v>
      </c>
      <c r="B70" t="s">
        <v>80</v>
      </c>
      <c r="C70" s="1">
        <v>43951</v>
      </c>
      <c r="D70" t="s">
        <v>75</v>
      </c>
      <c r="E70">
        <v>104</v>
      </c>
      <c r="F70" s="2">
        <v>5.8</v>
      </c>
      <c r="G70">
        <v>1629</v>
      </c>
    </row>
    <row r="71" spans="1:7">
      <c r="A71" t="s">
        <v>1015</v>
      </c>
      <c r="B71" t="s">
        <v>81</v>
      </c>
      <c r="C71" s="1">
        <v>43847</v>
      </c>
      <c r="D71" t="s">
        <v>15</v>
      </c>
      <c r="E71">
        <v>81</v>
      </c>
      <c r="F71" s="2">
        <v>4.7</v>
      </c>
      <c r="G71">
        <v>514</v>
      </c>
    </row>
    <row r="72" spans="1:7">
      <c r="A72" t="s">
        <v>1016</v>
      </c>
      <c r="B72" t="s">
        <v>82</v>
      </c>
      <c r="C72" s="1">
        <v>43994</v>
      </c>
      <c r="D72" t="s">
        <v>83</v>
      </c>
      <c r="E72">
        <v>124</v>
      </c>
      <c r="F72" s="2">
        <v>6.4</v>
      </c>
      <c r="G72">
        <v>9331</v>
      </c>
    </row>
    <row r="73" spans="1:7">
      <c r="A73" t="s">
        <v>1017</v>
      </c>
      <c r="B73" t="s">
        <v>84</v>
      </c>
      <c r="C73" s="1">
        <v>43884</v>
      </c>
      <c r="D73" t="s">
        <v>41</v>
      </c>
      <c r="E73">
        <v>100</v>
      </c>
      <c r="F73" s="2">
        <v>3.6</v>
      </c>
      <c r="G73">
        <v>353</v>
      </c>
    </row>
    <row r="74" spans="1:7">
      <c r="A74" t="s">
        <v>1018</v>
      </c>
      <c r="B74" t="s">
        <v>85</v>
      </c>
      <c r="C74" s="1">
        <v>44055</v>
      </c>
      <c r="D74" t="s">
        <v>86</v>
      </c>
      <c r="E74">
        <v>112</v>
      </c>
      <c r="F74" s="2">
        <v>5.2</v>
      </c>
      <c r="G74">
        <v>21614</v>
      </c>
    </row>
    <row r="75" spans="1:7">
      <c r="A75" t="s">
        <v>1019</v>
      </c>
      <c r="B75" t="s">
        <v>87</v>
      </c>
      <c r="C75" s="1">
        <v>43874</v>
      </c>
      <c r="D75" t="s">
        <v>75</v>
      </c>
      <c r="E75">
        <v>111</v>
      </c>
      <c r="F75" s="2">
        <v>5.5</v>
      </c>
      <c r="G75">
        <v>417</v>
      </c>
    </row>
    <row r="76" spans="1:7">
      <c r="A76" t="s">
        <v>1020</v>
      </c>
      <c r="B76" t="s">
        <v>88</v>
      </c>
      <c r="C76" s="1">
        <v>43991</v>
      </c>
      <c r="D76" t="s">
        <v>9</v>
      </c>
      <c r="E76">
        <v>116</v>
      </c>
      <c r="F76" s="2">
        <v>5.9</v>
      </c>
      <c r="G76">
        <v>2255</v>
      </c>
    </row>
    <row r="77" spans="1:7">
      <c r="A77" t="s">
        <v>1021</v>
      </c>
      <c r="B77" t="s">
        <v>89</v>
      </c>
      <c r="C77" s="1">
        <v>44041</v>
      </c>
      <c r="D77" t="s">
        <v>90</v>
      </c>
      <c r="E77">
        <v>91</v>
      </c>
      <c r="F77" s="2">
        <v>5.7</v>
      </c>
      <c r="G77">
        <v>119</v>
      </c>
    </row>
    <row r="78" spans="1:7">
      <c r="A78" t="s">
        <v>1022</v>
      </c>
      <c r="B78" t="s">
        <v>91</v>
      </c>
      <c r="C78" s="1">
        <v>43926</v>
      </c>
      <c r="D78" t="s">
        <v>92</v>
      </c>
      <c r="E78">
        <v>88</v>
      </c>
      <c r="F78" s="2">
        <v>7.3</v>
      </c>
      <c r="G78">
        <v>1779</v>
      </c>
    </row>
    <row r="79" spans="1:7">
      <c r="A79" t="s">
        <v>1023</v>
      </c>
      <c r="B79" t="s">
        <v>93</v>
      </c>
      <c r="C79" s="1">
        <v>43860</v>
      </c>
      <c r="D79" t="s">
        <v>41</v>
      </c>
      <c r="E79">
        <v>115</v>
      </c>
      <c r="F79" s="2">
        <v>4.4000000000000004</v>
      </c>
      <c r="G79">
        <v>224</v>
      </c>
    </row>
    <row r="80" spans="1:7">
      <c r="A80" t="s">
        <v>1024</v>
      </c>
      <c r="B80" t="s">
        <v>94</v>
      </c>
      <c r="C80" s="1">
        <v>44056</v>
      </c>
      <c r="D80" t="s">
        <v>95</v>
      </c>
      <c r="E80">
        <v>110</v>
      </c>
      <c r="F80" s="2">
        <v>6.8</v>
      </c>
      <c r="G80">
        <v>159</v>
      </c>
    </row>
    <row r="81" spans="1:7">
      <c r="A81" t="s">
        <v>1025</v>
      </c>
      <c r="B81" t="s">
        <v>96</v>
      </c>
      <c r="C81" s="1">
        <v>43847</v>
      </c>
      <c r="D81" t="s">
        <v>15</v>
      </c>
      <c r="E81">
        <v>86</v>
      </c>
      <c r="F81" s="2">
        <v>5.3</v>
      </c>
      <c r="G81">
        <v>126</v>
      </c>
    </row>
    <row r="82" spans="1:7">
      <c r="A82" t="s">
        <v>1026</v>
      </c>
      <c r="B82" t="s">
        <v>97</v>
      </c>
      <c r="C82" s="1">
        <v>43854</v>
      </c>
      <c r="D82" t="s">
        <v>28</v>
      </c>
      <c r="E82">
        <v>72</v>
      </c>
      <c r="F82" s="2">
        <v>6.3</v>
      </c>
      <c r="G82">
        <v>118</v>
      </c>
    </row>
    <row r="83" spans="1:7">
      <c r="A83" t="s">
        <v>1027</v>
      </c>
      <c r="B83" t="s">
        <v>98</v>
      </c>
      <c r="C83" s="1">
        <v>43831</v>
      </c>
      <c r="D83" t="s">
        <v>99</v>
      </c>
      <c r="E83">
        <v>90</v>
      </c>
      <c r="F83" s="2">
        <v>6</v>
      </c>
      <c r="G83">
        <v>1877</v>
      </c>
    </row>
    <row r="84" spans="1:7">
      <c r="A84" t="s">
        <v>1028</v>
      </c>
      <c r="B84" t="s">
        <v>100</v>
      </c>
      <c r="C84" s="1">
        <v>43952</v>
      </c>
      <c r="D84" t="s">
        <v>41</v>
      </c>
      <c r="E84">
        <v>120</v>
      </c>
      <c r="F84" s="2">
        <v>7</v>
      </c>
      <c r="G84">
        <v>115</v>
      </c>
    </row>
    <row r="85" spans="1:7">
      <c r="A85" t="s">
        <v>1029</v>
      </c>
      <c r="B85" t="s">
        <v>101</v>
      </c>
      <c r="C85" s="1">
        <v>43921</v>
      </c>
      <c r="D85" t="s">
        <v>32</v>
      </c>
      <c r="E85">
        <v>72</v>
      </c>
      <c r="F85" s="2">
        <v>2.8</v>
      </c>
      <c r="G85">
        <v>145</v>
      </c>
    </row>
    <row r="86" spans="1:7">
      <c r="A86" t="s">
        <v>1030</v>
      </c>
      <c r="B86" t="s">
        <v>102</v>
      </c>
      <c r="C86" s="1">
        <v>43861</v>
      </c>
      <c r="D86" t="s">
        <v>103</v>
      </c>
      <c r="E86">
        <v>124</v>
      </c>
      <c r="F86" s="2">
        <v>7.2</v>
      </c>
      <c r="G86">
        <v>325</v>
      </c>
    </row>
    <row r="87" spans="1:7">
      <c r="A87" t="s">
        <v>1031</v>
      </c>
      <c r="B87" t="s">
        <v>104</v>
      </c>
      <c r="C87" s="1">
        <v>43952</v>
      </c>
      <c r="D87" t="s">
        <v>32</v>
      </c>
      <c r="E87">
        <v>70</v>
      </c>
      <c r="F87" s="2">
        <v>3.5</v>
      </c>
      <c r="G87">
        <v>192</v>
      </c>
    </row>
    <row r="88" spans="1:7">
      <c r="A88" t="s">
        <v>1032</v>
      </c>
      <c r="B88" t="s">
        <v>105</v>
      </c>
      <c r="C88" s="1">
        <v>43840</v>
      </c>
      <c r="D88" t="s">
        <v>106</v>
      </c>
      <c r="E88">
        <v>128</v>
      </c>
      <c r="F88" s="2">
        <v>4.8</v>
      </c>
      <c r="G88">
        <v>117</v>
      </c>
    </row>
    <row r="89" spans="1:7">
      <c r="A89" t="s">
        <v>1033</v>
      </c>
      <c r="B89" t="s">
        <v>107</v>
      </c>
      <c r="C89" s="1">
        <v>44020</v>
      </c>
      <c r="D89" t="s">
        <v>41</v>
      </c>
      <c r="E89">
        <v>90</v>
      </c>
      <c r="F89" s="2">
        <v>6.5</v>
      </c>
      <c r="G89">
        <v>359</v>
      </c>
    </row>
    <row r="90" spans="1:7">
      <c r="A90" t="s">
        <v>1034</v>
      </c>
      <c r="B90" t="s">
        <v>108</v>
      </c>
      <c r="C90" s="1">
        <v>44019</v>
      </c>
      <c r="D90" t="s">
        <v>109</v>
      </c>
      <c r="E90">
        <v>80</v>
      </c>
      <c r="F90" s="2">
        <v>2.6</v>
      </c>
      <c r="G90">
        <v>129</v>
      </c>
    </row>
    <row r="91" spans="1:7">
      <c r="A91" t="s">
        <v>1035</v>
      </c>
      <c r="B91" t="s">
        <v>110</v>
      </c>
      <c r="C91" s="1">
        <v>43840</v>
      </c>
      <c r="D91" t="s">
        <v>111</v>
      </c>
      <c r="E91">
        <v>121</v>
      </c>
      <c r="F91" s="2">
        <v>5.6</v>
      </c>
      <c r="G91">
        <v>3843</v>
      </c>
    </row>
    <row r="92" spans="1:7">
      <c r="A92" t="s">
        <v>1036</v>
      </c>
      <c r="B92" t="s">
        <v>112</v>
      </c>
      <c r="C92" s="1">
        <v>43901</v>
      </c>
      <c r="D92" t="s">
        <v>83</v>
      </c>
      <c r="E92">
        <v>109</v>
      </c>
      <c r="F92" s="2">
        <v>6.5</v>
      </c>
      <c r="G92">
        <v>419</v>
      </c>
    </row>
    <row r="93" spans="1:7">
      <c r="A93" t="s">
        <v>1037</v>
      </c>
      <c r="B93" t="s">
        <v>113</v>
      </c>
      <c r="C93" s="1">
        <v>43880</v>
      </c>
      <c r="D93" t="s">
        <v>41</v>
      </c>
      <c r="E93">
        <v>90</v>
      </c>
      <c r="F93" s="2">
        <v>4.7</v>
      </c>
      <c r="G93">
        <v>111</v>
      </c>
    </row>
    <row r="94" spans="1:7">
      <c r="A94" t="s">
        <v>1038</v>
      </c>
      <c r="B94" t="s">
        <v>114</v>
      </c>
      <c r="C94" s="1">
        <v>43857</v>
      </c>
      <c r="D94" t="s">
        <v>115</v>
      </c>
      <c r="E94">
        <v>124</v>
      </c>
      <c r="F94" s="2">
        <v>7.5</v>
      </c>
      <c r="G94">
        <v>178</v>
      </c>
    </row>
    <row r="95" spans="1:7">
      <c r="A95" t="s">
        <v>1039</v>
      </c>
      <c r="B95" t="s">
        <v>116</v>
      </c>
      <c r="C95" s="1">
        <v>44064</v>
      </c>
      <c r="D95" t="s">
        <v>48</v>
      </c>
      <c r="E95">
        <v>101</v>
      </c>
      <c r="F95" s="2">
        <v>5.2</v>
      </c>
      <c r="G95">
        <v>173</v>
      </c>
    </row>
    <row r="96" spans="1:7">
      <c r="A96" t="s">
        <v>1040</v>
      </c>
      <c r="B96" t="s">
        <v>117</v>
      </c>
      <c r="C96" s="1">
        <v>44001</v>
      </c>
      <c r="D96" t="s">
        <v>70</v>
      </c>
      <c r="E96">
        <v>92</v>
      </c>
      <c r="F96" s="2">
        <v>6.2</v>
      </c>
      <c r="G96">
        <v>5580</v>
      </c>
    </row>
    <row r="97" spans="1:7">
      <c r="A97" t="s">
        <v>1041</v>
      </c>
      <c r="B97" t="s">
        <v>118</v>
      </c>
      <c r="C97" s="1">
        <v>44026</v>
      </c>
      <c r="D97" t="s">
        <v>28</v>
      </c>
      <c r="E97">
        <v>100</v>
      </c>
      <c r="F97" s="2">
        <v>7</v>
      </c>
      <c r="G97">
        <v>519</v>
      </c>
    </row>
    <row r="98" spans="1:7">
      <c r="A98" t="s">
        <v>1042</v>
      </c>
      <c r="B98" t="s">
        <v>119</v>
      </c>
      <c r="C98" s="1">
        <v>43971</v>
      </c>
      <c r="D98" t="s">
        <v>15</v>
      </c>
      <c r="E98">
        <v>86</v>
      </c>
      <c r="F98" s="2">
        <v>4.9000000000000004</v>
      </c>
      <c r="G98">
        <v>113</v>
      </c>
    </row>
    <row r="99" spans="1:7">
      <c r="A99" t="s">
        <v>1043</v>
      </c>
      <c r="B99" t="s">
        <v>120</v>
      </c>
      <c r="C99" s="1">
        <v>43882</v>
      </c>
      <c r="D99" t="s">
        <v>109</v>
      </c>
      <c r="E99">
        <v>114</v>
      </c>
      <c r="F99" s="2">
        <v>5.4</v>
      </c>
      <c r="G99">
        <v>3657</v>
      </c>
    </row>
    <row r="100" spans="1:7">
      <c r="A100" t="s">
        <v>1044</v>
      </c>
      <c r="B100" t="s">
        <v>121</v>
      </c>
      <c r="C100" s="1">
        <v>43847</v>
      </c>
      <c r="D100" t="s">
        <v>41</v>
      </c>
      <c r="E100">
        <v>60</v>
      </c>
      <c r="F100" s="2">
        <v>5.6</v>
      </c>
      <c r="G100">
        <v>4126</v>
      </c>
    </row>
    <row r="101" spans="1:7">
      <c r="A101" t="s">
        <v>1045</v>
      </c>
      <c r="B101" t="s">
        <v>122</v>
      </c>
      <c r="C101" s="1">
        <v>43933</v>
      </c>
      <c r="D101" t="s">
        <v>41</v>
      </c>
      <c r="E101">
        <v>107</v>
      </c>
      <c r="F101" s="2">
        <v>4.9000000000000004</v>
      </c>
      <c r="G101">
        <v>116</v>
      </c>
    </row>
    <row r="102" spans="1:7">
      <c r="A102" t="s">
        <v>1046</v>
      </c>
      <c r="B102" t="s">
        <v>123</v>
      </c>
      <c r="C102" s="1">
        <v>43973</v>
      </c>
      <c r="D102" t="s">
        <v>83</v>
      </c>
      <c r="E102">
        <v>103</v>
      </c>
      <c r="F102" s="2">
        <v>6.6</v>
      </c>
      <c r="G102">
        <v>1939</v>
      </c>
    </row>
    <row r="103" spans="1:7">
      <c r="A103" t="s">
        <v>1047</v>
      </c>
      <c r="B103" t="s">
        <v>124</v>
      </c>
      <c r="C103" s="1">
        <v>43860</v>
      </c>
      <c r="D103" t="s">
        <v>41</v>
      </c>
      <c r="E103">
        <v>110</v>
      </c>
      <c r="F103" s="2">
        <v>6.6</v>
      </c>
      <c r="G103">
        <v>1105</v>
      </c>
    </row>
    <row r="104" spans="1:7">
      <c r="A104" t="s">
        <v>1048</v>
      </c>
      <c r="B104" t="s">
        <v>125</v>
      </c>
      <c r="C104" s="1">
        <v>44033</v>
      </c>
      <c r="D104" t="s">
        <v>7</v>
      </c>
      <c r="E104">
        <v>110</v>
      </c>
      <c r="F104" s="2">
        <v>6.1</v>
      </c>
      <c r="G104">
        <v>1975</v>
      </c>
    </row>
    <row r="105" spans="1:7">
      <c r="A105" t="s">
        <v>1049</v>
      </c>
      <c r="B105" t="s">
        <v>126</v>
      </c>
      <c r="C105" s="1">
        <v>44003</v>
      </c>
      <c r="D105" t="s">
        <v>127</v>
      </c>
      <c r="E105">
        <v>73</v>
      </c>
      <c r="F105" s="2">
        <v>3.3</v>
      </c>
      <c r="G105">
        <v>156</v>
      </c>
    </row>
    <row r="106" spans="1:7">
      <c r="A106" t="s">
        <v>1050</v>
      </c>
      <c r="B106" t="s">
        <v>128</v>
      </c>
      <c r="C106" s="1">
        <v>44043</v>
      </c>
      <c r="D106" t="s">
        <v>129</v>
      </c>
      <c r="E106">
        <v>132</v>
      </c>
      <c r="F106" s="2">
        <v>7.7</v>
      </c>
      <c r="G106">
        <v>10056</v>
      </c>
    </row>
    <row r="107" spans="1:7">
      <c r="A107" t="s">
        <v>1051</v>
      </c>
      <c r="B107" t="s">
        <v>130</v>
      </c>
      <c r="C107" s="1">
        <v>44041</v>
      </c>
      <c r="D107" t="s">
        <v>23</v>
      </c>
      <c r="E107">
        <v>132</v>
      </c>
      <c r="F107" s="2">
        <v>6.3</v>
      </c>
      <c r="G107">
        <v>335</v>
      </c>
    </row>
    <row r="108" spans="1:7">
      <c r="A108" t="s">
        <v>1052</v>
      </c>
      <c r="B108" t="s">
        <v>131</v>
      </c>
      <c r="C108" s="1">
        <v>43917</v>
      </c>
      <c r="D108" t="s">
        <v>132</v>
      </c>
      <c r="E108">
        <v>124</v>
      </c>
      <c r="F108" s="2">
        <v>7.1</v>
      </c>
      <c r="G108">
        <v>129805</v>
      </c>
    </row>
    <row r="109" spans="1:7">
      <c r="A109" t="s">
        <v>1053</v>
      </c>
      <c r="B109" t="s">
        <v>133</v>
      </c>
      <c r="C109" s="1">
        <v>43853</v>
      </c>
      <c r="D109" t="s">
        <v>15</v>
      </c>
      <c r="E109">
        <v>86</v>
      </c>
      <c r="F109" s="2">
        <v>4.8</v>
      </c>
      <c r="G109">
        <v>154</v>
      </c>
    </row>
    <row r="110" spans="1:7">
      <c r="A110" t="s">
        <v>1054</v>
      </c>
      <c r="B110" t="s">
        <v>134</v>
      </c>
      <c r="C110" s="1">
        <v>43875</v>
      </c>
      <c r="D110" t="s">
        <v>15</v>
      </c>
      <c r="E110">
        <v>84</v>
      </c>
      <c r="F110" s="2">
        <v>4.4000000000000004</v>
      </c>
      <c r="G110">
        <v>112</v>
      </c>
    </row>
    <row r="111" spans="1:7">
      <c r="A111" t="s">
        <v>1055</v>
      </c>
      <c r="B111" t="s">
        <v>135</v>
      </c>
      <c r="C111" s="1">
        <v>43931</v>
      </c>
      <c r="D111" t="s">
        <v>136</v>
      </c>
      <c r="E111">
        <v>101</v>
      </c>
      <c r="F111" s="2">
        <v>4.7</v>
      </c>
      <c r="G111">
        <v>1619</v>
      </c>
    </row>
    <row r="112" spans="1:7">
      <c r="A112" t="s">
        <v>1056</v>
      </c>
      <c r="B112" t="s">
        <v>137</v>
      </c>
      <c r="C112" s="1">
        <v>43831</v>
      </c>
      <c r="D112" t="s">
        <v>41</v>
      </c>
      <c r="E112">
        <v>116</v>
      </c>
      <c r="F112" s="2">
        <v>4.5999999999999996</v>
      </c>
      <c r="G112">
        <v>1876</v>
      </c>
    </row>
    <row r="113" spans="1:7">
      <c r="A113" t="s">
        <v>1057</v>
      </c>
      <c r="B113" t="s">
        <v>138</v>
      </c>
      <c r="C113" s="1">
        <v>43948</v>
      </c>
      <c r="D113" t="s">
        <v>9</v>
      </c>
      <c r="E113">
        <v>85</v>
      </c>
      <c r="F113" s="2">
        <v>3.8</v>
      </c>
      <c r="G113">
        <v>1055</v>
      </c>
    </row>
    <row r="114" spans="1:7">
      <c r="A114" t="s">
        <v>1058</v>
      </c>
      <c r="B114" t="s">
        <v>139</v>
      </c>
      <c r="C114" s="1">
        <v>43959</v>
      </c>
      <c r="D114" t="s">
        <v>111</v>
      </c>
      <c r="E114">
        <v>80</v>
      </c>
      <c r="F114" s="2">
        <v>3.5</v>
      </c>
      <c r="G114">
        <v>316</v>
      </c>
    </row>
    <row r="115" spans="1:7">
      <c r="A115" t="s">
        <v>1059</v>
      </c>
      <c r="B115" t="s">
        <v>140</v>
      </c>
      <c r="C115" s="1">
        <v>43910</v>
      </c>
      <c r="D115" t="s">
        <v>28</v>
      </c>
      <c r="E115">
        <v>93</v>
      </c>
      <c r="F115" s="2">
        <v>7</v>
      </c>
      <c r="G115">
        <v>216</v>
      </c>
    </row>
    <row r="116" spans="1:7">
      <c r="A116" t="s">
        <v>1060</v>
      </c>
      <c r="B116" t="s">
        <v>141</v>
      </c>
      <c r="C116" s="1">
        <v>43900</v>
      </c>
      <c r="D116" t="s">
        <v>142</v>
      </c>
      <c r="E116">
        <v>83</v>
      </c>
      <c r="F116" s="2">
        <v>4.0999999999999996</v>
      </c>
      <c r="G116">
        <v>703</v>
      </c>
    </row>
    <row r="117" spans="1:7">
      <c r="A117" t="s">
        <v>1061</v>
      </c>
      <c r="B117" t="s">
        <v>143</v>
      </c>
      <c r="C117" s="1">
        <v>43847</v>
      </c>
      <c r="D117" t="s">
        <v>52</v>
      </c>
      <c r="E117">
        <v>126</v>
      </c>
      <c r="F117" s="2">
        <v>6.3</v>
      </c>
      <c r="G117">
        <v>774</v>
      </c>
    </row>
    <row r="118" spans="1:7">
      <c r="A118" t="s">
        <v>1062</v>
      </c>
      <c r="B118" t="s">
        <v>144</v>
      </c>
      <c r="C118" s="1">
        <v>43882</v>
      </c>
      <c r="D118" t="s">
        <v>52</v>
      </c>
      <c r="E118">
        <v>113</v>
      </c>
      <c r="F118" s="2">
        <v>6</v>
      </c>
      <c r="G118">
        <v>1040</v>
      </c>
    </row>
    <row r="119" spans="1:7">
      <c r="A119" t="s">
        <v>1063</v>
      </c>
      <c r="B119" t="s">
        <v>145</v>
      </c>
      <c r="C119" s="1">
        <v>44064</v>
      </c>
      <c r="D119" t="s">
        <v>41</v>
      </c>
      <c r="E119">
        <v>117</v>
      </c>
      <c r="F119" s="2">
        <v>7.9</v>
      </c>
      <c r="G119">
        <v>132</v>
      </c>
    </row>
    <row r="120" spans="1:7">
      <c r="A120" t="s">
        <v>1064</v>
      </c>
      <c r="B120" t="s">
        <v>146</v>
      </c>
      <c r="C120" s="1">
        <v>44082</v>
      </c>
      <c r="D120" t="s">
        <v>77</v>
      </c>
      <c r="E120">
        <v>98</v>
      </c>
      <c r="F120" s="2">
        <v>6.2</v>
      </c>
      <c r="G120">
        <v>2043</v>
      </c>
    </row>
    <row r="121" spans="1:7">
      <c r="A121" t="s">
        <v>1065</v>
      </c>
      <c r="B121" t="s">
        <v>147</v>
      </c>
      <c r="C121" s="1">
        <v>44069</v>
      </c>
      <c r="D121" t="s">
        <v>83</v>
      </c>
      <c r="E121">
        <v>110</v>
      </c>
      <c r="F121" s="2">
        <v>6.2</v>
      </c>
      <c r="G121">
        <v>376</v>
      </c>
    </row>
    <row r="122" spans="1:7">
      <c r="A122" t="s">
        <v>1066</v>
      </c>
      <c r="B122" t="s">
        <v>148</v>
      </c>
      <c r="C122" s="1">
        <v>44155</v>
      </c>
      <c r="D122" t="s">
        <v>28</v>
      </c>
      <c r="E122">
        <v>115</v>
      </c>
      <c r="F122" s="2">
        <v>8</v>
      </c>
      <c r="G122">
        <v>167</v>
      </c>
    </row>
    <row r="123" spans="1:7">
      <c r="A123" t="s">
        <v>1067</v>
      </c>
      <c r="B123" t="s">
        <v>149</v>
      </c>
      <c r="C123" s="1">
        <v>44060</v>
      </c>
      <c r="D123" t="s">
        <v>83</v>
      </c>
      <c r="E123">
        <v>101</v>
      </c>
      <c r="F123" s="2">
        <v>6.1</v>
      </c>
      <c r="G123">
        <v>153</v>
      </c>
    </row>
    <row r="124" spans="1:7">
      <c r="A124" t="s">
        <v>1068</v>
      </c>
      <c r="B124" t="s">
        <v>150</v>
      </c>
      <c r="C124" s="1">
        <v>43853</v>
      </c>
      <c r="D124" t="s">
        <v>23</v>
      </c>
      <c r="E124">
        <v>130</v>
      </c>
      <c r="F124" s="2">
        <v>5.8</v>
      </c>
      <c r="G124">
        <v>1679</v>
      </c>
    </row>
    <row r="125" spans="1:7">
      <c r="A125" t="s">
        <v>1069</v>
      </c>
      <c r="B125" t="s">
        <v>151</v>
      </c>
      <c r="C125" s="1">
        <v>43853</v>
      </c>
      <c r="D125" t="s">
        <v>70</v>
      </c>
      <c r="E125">
        <v>134</v>
      </c>
      <c r="F125" s="2">
        <v>6.4</v>
      </c>
      <c r="G125">
        <v>111</v>
      </c>
    </row>
    <row r="126" spans="1:7">
      <c r="A126" t="s">
        <v>1070</v>
      </c>
      <c r="B126" t="s">
        <v>152</v>
      </c>
      <c r="C126" s="1">
        <v>44029</v>
      </c>
      <c r="D126" t="s">
        <v>13</v>
      </c>
      <c r="E126">
        <v>136</v>
      </c>
      <c r="F126" s="2">
        <v>6.1</v>
      </c>
      <c r="G126">
        <v>119</v>
      </c>
    </row>
    <row r="127" spans="1:7">
      <c r="A127" t="s">
        <v>1071</v>
      </c>
      <c r="B127" t="s">
        <v>153</v>
      </c>
      <c r="C127" s="1">
        <v>43866</v>
      </c>
      <c r="D127" t="s">
        <v>41</v>
      </c>
      <c r="E127">
        <v>94</v>
      </c>
      <c r="F127" s="2">
        <v>4.3</v>
      </c>
      <c r="G127">
        <v>108</v>
      </c>
    </row>
    <row r="128" spans="1:7">
      <c r="A128" t="s">
        <v>1072</v>
      </c>
      <c r="B128" t="s">
        <v>154</v>
      </c>
      <c r="C128" s="1">
        <v>43935</v>
      </c>
      <c r="D128" t="s">
        <v>32</v>
      </c>
      <c r="E128">
        <v>72</v>
      </c>
      <c r="F128" s="2">
        <v>3.8</v>
      </c>
      <c r="G128">
        <v>591</v>
      </c>
    </row>
    <row r="129" spans="1:7">
      <c r="A129" t="s">
        <v>1073</v>
      </c>
      <c r="B129" t="s">
        <v>155</v>
      </c>
      <c r="C129" s="1">
        <v>43896</v>
      </c>
      <c r="D129" t="s">
        <v>11</v>
      </c>
      <c r="E129">
        <v>144</v>
      </c>
      <c r="F129" s="2">
        <v>7.7</v>
      </c>
      <c r="G129">
        <v>266</v>
      </c>
    </row>
    <row r="130" spans="1:7">
      <c r="A130" t="s">
        <v>1074</v>
      </c>
      <c r="B130" t="s">
        <v>156</v>
      </c>
      <c r="C130" s="1">
        <v>43861</v>
      </c>
      <c r="D130" t="s">
        <v>44</v>
      </c>
      <c r="E130">
        <v>121</v>
      </c>
      <c r="F130" s="2">
        <v>6</v>
      </c>
      <c r="G130">
        <v>441</v>
      </c>
    </row>
    <row r="131" spans="1:7">
      <c r="A131" t="s">
        <v>1075</v>
      </c>
      <c r="B131" t="s">
        <v>157</v>
      </c>
      <c r="C131" s="1">
        <v>43980</v>
      </c>
      <c r="D131" t="s">
        <v>19</v>
      </c>
      <c r="E131">
        <v>123</v>
      </c>
      <c r="F131" s="2">
        <v>6.9</v>
      </c>
      <c r="G131">
        <v>2202</v>
      </c>
    </row>
    <row r="132" spans="1:7">
      <c r="A132" t="s">
        <v>1076</v>
      </c>
      <c r="B132" t="s">
        <v>158</v>
      </c>
      <c r="C132" s="1">
        <v>43832</v>
      </c>
      <c r="D132" t="s">
        <v>41</v>
      </c>
      <c r="E132">
        <v>121</v>
      </c>
      <c r="F132" s="2">
        <v>5.7</v>
      </c>
      <c r="G132">
        <v>697</v>
      </c>
    </row>
    <row r="133" spans="1:7">
      <c r="A133" t="s">
        <v>1077</v>
      </c>
      <c r="B133" t="s">
        <v>159</v>
      </c>
      <c r="C133" s="1">
        <v>43949</v>
      </c>
      <c r="D133" t="s">
        <v>32</v>
      </c>
      <c r="E133">
        <v>83</v>
      </c>
      <c r="F133" s="2">
        <v>3.5</v>
      </c>
      <c r="G133">
        <v>171</v>
      </c>
    </row>
    <row r="134" spans="1:7">
      <c r="A134" t="s">
        <v>1078</v>
      </c>
      <c r="B134" t="s">
        <v>160</v>
      </c>
      <c r="C134" s="1">
        <v>43877</v>
      </c>
      <c r="D134" t="s">
        <v>15</v>
      </c>
      <c r="E134">
        <v>85</v>
      </c>
      <c r="F134" s="2">
        <v>4.9000000000000004</v>
      </c>
      <c r="G134">
        <v>101</v>
      </c>
    </row>
    <row r="135" spans="1:7">
      <c r="A135" t="s">
        <v>1079</v>
      </c>
      <c r="B135" t="s">
        <v>161</v>
      </c>
      <c r="C135" s="1">
        <v>43990</v>
      </c>
      <c r="D135" t="s">
        <v>41</v>
      </c>
      <c r="E135">
        <v>89</v>
      </c>
      <c r="F135" s="2">
        <v>6</v>
      </c>
      <c r="G135">
        <v>439</v>
      </c>
    </row>
    <row r="136" spans="1:7">
      <c r="A136" t="s">
        <v>1080</v>
      </c>
      <c r="B136" t="s">
        <v>162</v>
      </c>
      <c r="C136" s="1">
        <v>43853</v>
      </c>
      <c r="D136" t="s">
        <v>41</v>
      </c>
      <c r="E136">
        <v>119</v>
      </c>
      <c r="F136" s="2">
        <v>2.8</v>
      </c>
      <c r="G136">
        <v>321</v>
      </c>
    </row>
    <row r="137" spans="1:7">
      <c r="A137" t="s">
        <v>1081</v>
      </c>
      <c r="B137" t="s">
        <v>163</v>
      </c>
      <c r="C137" s="1">
        <v>44001</v>
      </c>
      <c r="D137" t="s">
        <v>164</v>
      </c>
      <c r="E137">
        <v>109</v>
      </c>
      <c r="F137" s="2">
        <v>6.3</v>
      </c>
      <c r="G137">
        <v>6272</v>
      </c>
    </row>
    <row r="138" spans="1:7">
      <c r="A138" t="s">
        <v>1082</v>
      </c>
      <c r="B138" t="s">
        <v>165</v>
      </c>
      <c r="C138" s="1">
        <v>43840</v>
      </c>
      <c r="D138" t="s">
        <v>39</v>
      </c>
      <c r="E138">
        <v>144</v>
      </c>
      <c r="F138" s="2">
        <v>8</v>
      </c>
      <c r="G138">
        <v>3535</v>
      </c>
    </row>
    <row r="139" spans="1:7">
      <c r="A139" t="s">
        <v>1083</v>
      </c>
      <c r="B139" t="s">
        <v>166</v>
      </c>
      <c r="C139" s="1">
        <v>44006</v>
      </c>
      <c r="D139" t="s">
        <v>167</v>
      </c>
      <c r="E139">
        <v>91</v>
      </c>
      <c r="F139" s="2">
        <v>6.5</v>
      </c>
      <c r="G139">
        <v>2552</v>
      </c>
    </row>
    <row r="140" spans="1:7">
      <c r="A140" t="s">
        <v>1084</v>
      </c>
      <c r="B140" t="s">
        <v>168</v>
      </c>
      <c r="C140" s="1">
        <v>43853</v>
      </c>
      <c r="D140" t="s">
        <v>111</v>
      </c>
      <c r="E140">
        <v>96</v>
      </c>
      <c r="F140" s="2">
        <v>5</v>
      </c>
      <c r="G140">
        <v>1863</v>
      </c>
    </row>
    <row r="141" spans="1:7">
      <c r="A141" t="s">
        <v>1085</v>
      </c>
      <c r="B141" t="s">
        <v>169</v>
      </c>
      <c r="C141" s="1">
        <v>43860</v>
      </c>
      <c r="D141" t="s">
        <v>41</v>
      </c>
      <c r="E141">
        <v>110</v>
      </c>
      <c r="F141" s="2">
        <v>8.4</v>
      </c>
      <c r="G141">
        <v>682</v>
      </c>
    </row>
    <row r="142" spans="1:7">
      <c r="A142" t="s">
        <v>1086</v>
      </c>
      <c r="B142" t="s">
        <v>170</v>
      </c>
      <c r="C142" s="1">
        <v>43917</v>
      </c>
      <c r="D142" t="s">
        <v>32</v>
      </c>
      <c r="E142">
        <v>85</v>
      </c>
      <c r="F142" s="2">
        <v>3.8</v>
      </c>
      <c r="G142">
        <v>398</v>
      </c>
    </row>
    <row r="143" spans="1:7">
      <c r="A143" t="s">
        <v>1087</v>
      </c>
      <c r="B143" t="s">
        <v>171</v>
      </c>
      <c r="C143" s="1">
        <v>43894</v>
      </c>
      <c r="D143" t="s">
        <v>41</v>
      </c>
      <c r="E143">
        <v>90</v>
      </c>
      <c r="F143" s="2">
        <v>5.3</v>
      </c>
      <c r="G143">
        <v>132</v>
      </c>
    </row>
    <row r="144" spans="1:7">
      <c r="A144" t="s">
        <v>1088</v>
      </c>
      <c r="B144" t="s">
        <v>172</v>
      </c>
      <c r="C144" s="1">
        <v>43845</v>
      </c>
      <c r="D144" t="s">
        <v>11</v>
      </c>
      <c r="E144">
        <v>141</v>
      </c>
      <c r="F144" s="2">
        <v>5.8</v>
      </c>
      <c r="G144">
        <v>861</v>
      </c>
    </row>
    <row r="145" spans="1:7">
      <c r="A145" t="s">
        <v>1089</v>
      </c>
      <c r="B145" t="s">
        <v>173</v>
      </c>
      <c r="C145" s="1">
        <v>43841</v>
      </c>
      <c r="D145" t="s">
        <v>174</v>
      </c>
      <c r="E145">
        <v>169</v>
      </c>
      <c r="F145" s="2">
        <v>6</v>
      </c>
      <c r="G145">
        <v>4590</v>
      </c>
    </row>
    <row r="146" spans="1:7">
      <c r="A146" t="s">
        <v>1090</v>
      </c>
      <c r="B146" t="s">
        <v>175</v>
      </c>
      <c r="C146" s="1">
        <v>43832</v>
      </c>
      <c r="D146" t="s">
        <v>176</v>
      </c>
      <c r="E146">
        <v>121</v>
      </c>
      <c r="F146" s="2">
        <v>7.5</v>
      </c>
      <c r="G146">
        <v>677</v>
      </c>
    </row>
    <row r="147" spans="1:7">
      <c r="A147" t="s">
        <v>1091</v>
      </c>
      <c r="B147" t="s">
        <v>177</v>
      </c>
      <c r="C147" s="1">
        <v>43888</v>
      </c>
      <c r="D147" t="s">
        <v>109</v>
      </c>
      <c r="E147">
        <v>110</v>
      </c>
      <c r="F147" s="2">
        <v>6.3</v>
      </c>
      <c r="G147">
        <v>150</v>
      </c>
    </row>
    <row r="148" spans="1:7">
      <c r="A148" t="s">
        <v>1092</v>
      </c>
      <c r="B148" t="s">
        <v>178</v>
      </c>
      <c r="C148" s="1">
        <v>43853</v>
      </c>
      <c r="D148" t="s">
        <v>44</v>
      </c>
      <c r="E148">
        <v>129</v>
      </c>
      <c r="F148" s="2">
        <v>6</v>
      </c>
      <c r="G148">
        <v>1269</v>
      </c>
    </row>
    <row r="149" spans="1:7">
      <c r="A149" t="s">
        <v>1093</v>
      </c>
      <c r="B149" t="s">
        <v>179</v>
      </c>
      <c r="C149" s="1">
        <v>43875</v>
      </c>
      <c r="D149" t="s">
        <v>13</v>
      </c>
      <c r="E149">
        <v>105</v>
      </c>
      <c r="F149" s="2">
        <v>6.1</v>
      </c>
      <c r="G149">
        <v>247</v>
      </c>
    </row>
    <row r="150" spans="1:7">
      <c r="A150" t="s">
        <v>1094</v>
      </c>
      <c r="B150" t="s">
        <v>180</v>
      </c>
      <c r="C150" s="1">
        <v>43882</v>
      </c>
      <c r="D150" t="s">
        <v>164</v>
      </c>
      <c r="E150">
        <v>135</v>
      </c>
      <c r="F150" s="2">
        <v>6.4</v>
      </c>
      <c r="G150">
        <v>223</v>
      </c>
    </row>
    <row r="151" spans="1:7">
      <c r="A151" t="s">
        <v>1095</v>
      </c>
      <c r="B151" t="s">
        <v>181</v>
      </c>
      <c r="C151" s="1">
        <v>43875</v>
      </c>
      <c r="D151" t="s">
        <v>111</v>
      </c>
      <c r="E151">
        <v>97</v>
      </c>
      <c r="F151" s="2">
        <v>8</v>
      </c>
      <c r="G151">
        <v>357</v>
      </c>
    </row>
    <row r="152" spans="1:7">
      <c r="A152" t="s">
        <v>1096</v>
      </c>
      <c r="B152" t="s">
        <v>182</v>
      </c>
      <c r="C152" s="1">
        <v>43941</v>
      </c>
      <c r="D152" t="s">
        <v>41</v>
      </c>
      <c r="E152">
        <v>93</v>
      </c>
      <c r="F152" s="2">
        <v>5.9</v>
      </c>
      <c r="G152">
        <v>617</v>
      </c>
    </row>
    <row r="153" spans="1:7">
      <c r="A153" t="s">
        <v>1097</v>
      </c>
      <c r="B153" t="s">
        <v>183</v>
      </c>
      <c r="C153" s="1">
        <v>43832</v>
      </c>
      <c r="D153" t="s">
        <v>28</v>
      </c>
      <c r="E153">
        <v>115</v>
      </c>
      <c r="F153" s="2">
        <v>6.7</v>
      </c>
      <c r="G153">
        <v>2355</v>
      </c>
    </row>
    <row r="154" spans="1:7">
      <c r="A154" t="s">
        <v>1098</v>
      </c>
      <c r="B154" t="s">
        <v>184</v>
      </c>
      <c r="C154" s="1">
        <v>43867</v>
      </c>
      <c r="D154" t="s">
        <v>32</v>
      </c>
      <c r="E154">
        <v>83</v>
      </c>
      <c r="F154" s="2">
        <v>4.8</v>
      </c>
      <c r="G154">
        <v>1142</v>
      </c>
    </row>
    <row r="155" spans="1:7">
      <c r="A155" t="s">
        <v>1099</v>
      </c>
      <c r="B155" t="s">
        <v>185</v>
      </c>
      <c r="C155" s="1">
        <v>43846</v>
      </c>
      <c r="D155" t="s">
        <v>186</v>
      </c>
      <c r="E155">
        <v>92</v>
      </c>
      <c r="F155" s="2">
        <v>3.1</v>
      </c>
      <c r="G155">
        <v>454</v>
      </c>
    </row>
    <row r="156" spans="1:7">
      <c r="A156" t="s">
        <v>1100</v>
      </c>
      <c r="B156" t="s">
        <v>187</v>
      </c>
      <c r="C156" s="1">
        <v>43840</v>
      </c>
      <c r="D156" t="s">
        <v>75</v>
      </c>
      <c r="E156">
        <v>114</v>
      </c>
      <c r="F156" s="2">
        <v>5.6</v>
      </c>
      <c r="G156">
        <v>212</v>
      </c>
    </row>
    <row r="157" spans="1:7">
      <c r="A157" t="s">
        <v>1101</v>
      </c>
      <c r="B157" t="s">
        <v>188</v>
      </c>
      <c r="C157" s="1">
        <v>43990</v>
      </c>
      <c r="D157" t="s">
        <v>32</v>
      </c>
      <c r="E157">
        <v>94</v>
      </c>
      <c r="F157" s="2">
        <v>2.2000000000000002</v>
      </c>
      <c r="G157">
        <v>105</v>
      </c>
    </row>
    <row r="158" spans="1:7">
      <c r="A158" t="s">
        <v>1102</v>
      </c>
      <c r="B158" t="s">
        <v>189</v>
      </c>
      <c r="C158" s="1">
        <v>43914</v>
      </c>
      <c r="D158" t="s">
        <v>30</v>
      </c>
      <c r="E158">
        <v>89</v>
      </c>
      <c r="F158" s="2">
        <v>2.1</v>
      </c>
      <c r="G158">
        <v>124</v>
      </c>
    </row>
    <row r="159" spans="1:7">
      <c r="A159" t="s">
        <v>1103</v>
      </c>
      <c r="B159" t="s">
        <v>190</v>
      </c>
      <c r="C159" s="1">
        <v>44071</v>
      </c>
      <c r="D159" t="s">
        <v>191</v>
      </c>
      <c r="E159">
        <v>91</v>
      </c>
      <c r="F159" s="2">
        <v>6.4</v>
      </c>
      <c r="G159">
        <v>9992</v>
      </c>
    </row>
    <row r="160" spans="1:7">
      <c r="A160" t="s">
        <v>1104</v>
      </c>
      <c r="B160" t="s">
        <v>192</v>
      </c>
      <c r="C160" s="1">
        <v>43861</v>
      </c>
      <c r="D160" t="s">
        <v>75</v>
      </c>
      <c r="E160">
        <v>123</v>
      </c>
      <c r="F160" s="2">
        <v>6.1</v>
      </c>
      <c r="G160">
        <v>472</v>
      </c>
    </row>
    <row r="161" spans="1:7">
      <c r="A161" t="s">
        <v>1105</v>
      </c>
      <c r="B161" t="s">
        <v>193</v>
      </c>
      <c r="C161" s="1">
        <v>43893</v>
      </c>
      <c r="D161" t="s">
        <v>194</v>
      </c>
      <c r="E161">
        <v>84</v>
      </c>
      <c r="F161" s="2">
        <v>4.0999999999999996</v>
      </c>
      <c r="G161">
        <v>213</v>
      </c>
    </row>
    <row r="162" spans="1:7">
      <c r="A162" t="s">
        <v>1106</v>
      </c>
      <c r="B162" t="s">
        <v>195</v>
      </c>
      <c r="C162" s="1">
        <v>43894</v>
      </c>
      <c r="D162" t="s">
        <v>196</v>
      </c>
      <c r="E162">
        <v>108</v>
      </c>
      <c r="F162" s="2">
        <v>6.1</v>
      </c>
      <c r="G162">
        <v>329</v>
      </c>
    </row>
    <row r="163" spans="1:7">
      <c r="A163" t="s">
        <v>1107</v>
      </c>
      <c r="B163" t="s">
        <v>197</v>
      </c>
      <c r="C163" s="1">
        <v>43989</v>
      </c>
      <c r="D163" t="s">
        <v>13</v>
      </c>
      <c r="E163">
        <v>114</v>
      </c>
      <c r="F163" s="2">
        <v>3.3</v>
      </c>
      <c r="G163">
        <v>34920</v>
      </c>
    </row>
    <row r="164" spans="1:7">
      <c r="A164" t="s">
        <v>1108</v>
      </c>
      <c r="B164" t="s">
        <v>198</v>
      </c>
      <c r="C164" s="1">
        <v>44050</v>
      </c>
      <c r="D164" t="s">
        <v>111</v>
      </c>
      <c r="E164">
        <v>80</v>
      </c>
      <c r="F164" s="2">
        <v>5.6</v>
      </c>
      <c r="G164">
        <v>854</v>
      </c>
    </row>
    <row r="165" spans="1:7">
      <c r="A165" t="s">
        <v>1109</v>
      </c>
      <c r="B165" t="s">
        <v>199</v>
      </c>
      <c r="C165" s="1">
        <v>44064</v>
      </c>
      <c r="D165" t="s">
        <v>200</v>
      </c>
      <c r="E165">
        <v>100</v>
      </c>
      <c r="F165" s="2">
        <v>5.5</v>
      </c>
      <c r="G165">
        <v>4022</v>
      </c>
    </row>
    <row r="166" spans="1:7">
      <c r="A166" t="s">
        <v>1110</v>
      </c>
      <c r="B166" t="s">
        <v>201</v>
      </c>
      <c r="C166" s="1">
        <v>43853</v>
      </c>
      <c r="D166" t="s">
        <v>83</v>
      </c>
      <c r="E166">
        <v>95</v>
      </c>
      <c r="F166" s="2">
        <v>4.9000000000000004</v>
      </c>
      <c r="G166">
        <v>464</v>
      </c>
    </row>
    <row r="167" spans="1:7">
      <c r="A167" t="s">
        <v>1111</v>
      </c>
      <c r="B167" t="s">
        <v>202</v>
      </c>
      <c r="C167" s="1">
        <v>43854</v>
      </c>
      <c r="D167" t="s">
        <v>13</v>
      </c>
      <c r="E167">
        <v>123</v>
      </c>
      <c r="F167" s="2">
        <v>6.2</v>
      </c>
      <c r="G167">
        <v>202</v>
      </c>
    </row>
    <row r="168" spans="1:7">
      <c r="A168" t="s">
        <v>1112</v>
      </c>
      <c r="B168" t="s">
        <v>203</v>
      </c>
      <c r="C168" s="1">
        <v>44063</v>
      </c>
      <c r="D168" t="s">
        <v>54</v>
      </c>
      <c r="E168">
        <v>99</v>
      </c>
      <c r="F168" s="2">
        <v>6.7</v>
      </c>
      <c r="G168">
        <v>1659</v>
      </c>
    </row>
    <row r="169" spans="1:7">
      <c r="A169" t="s">
        <v>1113</v>
      </c>
      <c r="B169" t="s">
        <v>204</v>
      </c>
      <c r="C169" s="1">
        <v>43889</v>
      </c>
      <c r="D169" t="s">
        <v>11</v>
      </c>
      <c r="E169">
        <v>115</v>
      </c>
      <c r="F169" s="2">
        <v>4.9000000000000004</v>
      </c>
      <c r="G169">
        <v>200</v>
      </c>
    </row>
    <row r="170" spans="1:7">
      <c r="A170" t="s">
        <v>1114</v>
      </c>
      <c r="B170" t="s">
        <v>205</v>
      </c>
      <c r="C170" s="1">
        <v>43875</v>
      </c>
      <c r="D170" t="s">
        <v>206</v>
      </c>
      <c r="E170">
        <v>131</v>
      </c>
      <c r="F170" s="2">
        <v>6.4</v>
      </c>
      <c r="G170">
        <v>409</v>
      </c>
    </row>
    <row r="171" spans="1:7">
      <c r="A171" t="s">
        <v>1115</v>
      </c>
      <c r="B171" t="s">
        <v>207</v>
      </c>
      <c r="C171" s="1">
        <v>43860</v>
      </c>
      <c r="D171" t="s">
        <v>41</v>
      </c>
      <c r="E171">
        <v>94</v>
      </c>
      <c r="F171" s="2">
        <v>6.8</v>
      </c>
      <c r="G171">
        <v>1253</v>
      </c>
    </row>
    <row r="172" spans="1:7">
      <c r="A172" t="s">
        <v>1116</v>
      </c>
      <c r="B172" t="s">
        <v>208</v>
      </c>
      <c r="C172" s="1">
        <v>43868</v>
      </c>
      <c r="D172" t="s">
        <v>13</v>
      </c>
      <c r="E172">
        <v>118</v>
      </c>
      <c r="F172" s="2">
        <v>3.7</v>
      </c>
      <c r="G172">
        <v>5863</v>
      </c>
    </row>
    <row r="173" spans="1:7">
      <c r="A173" t="s">
        <v>1117</v>
      </c>
      <c r="B173" t="s">
        <v>209</v>
      </c>
      <c r="C173" s="1">
        <v>43980</v>
      </c>
      <c r="D173" t="s">
        <v>65</v>
      </c>
      <c r="E173">
        <v>97</v>
      </c>
      <c r="F173" s="2">
        <v>5.7</v>
      </c>
      <c r="G173">
        <v>1219</v>
      </c>
    </row>
    <row r="174" spans="1:7">
      <c r="A174" t="s">
        <v>1118</v>
      </c>
      <c r="B174" t="s">
        <v>210</v>
      </c>
      <c r="C174" s="1">
        <v>43899</v>
      </c>
      <c r="D174" t="s">
        <v>28</v>
      </c>
      <c r="E174">
        <v>108</v>
      </c>
      <c r="F174" s="2">
        <v>5.9</v>
      </c>
      <c r="G174">
        <v>3796</v>
      </c>
    </row>
    <row r="175" spans="1:7">
      <c r="A175" t="s">
        <v>1119</v>
      </c>
      <c r="B175" t="s">
        <v>211</v>
      </c>
      <c r="C175" s="1">
        <v>43853</v>
      </c>
      <c r="D175" t="s">
        <v>41</v>
      </c>
      <c r="E175">
        <v>97</v>
      </c>
      <c r="F175" s="2">
        <v>6</v>
      </c>
      <c r="G175">
        <v>952</v>
      </c>
    </row>
    <row r="176" spans="1:7">
      <c r="A176" t="s">
        <v>1120</v>
      </c>
      <c r="B176" t="s">
        <v>212</v>
      </c>
      <c r="C176" s="1">
        <v>44013</v>
      </c>
      <c r="D176" t="s">
        <v>111</v>
      </c>
      <c r="E176">
        <v>101</v>
      </c>
      <c r="F176" s="2">
        <v>5.5</v>
      </c>
      <c r="G176">
        <v>1354</v>
      </c>
    </row>
    <row r="177" spans="1:7">
      <c r="A177" t="s">
        <v>1121</v>
      </c>
      <c r="B177" t="s">
        <v>213</v>
      </c>
      <c r="C177" s="1">
        <v>43920</v>
      </c>
      <c r="D177" t="s">
        <v>28</v>
      </c>
      <c r="E177">
        <v>80</v>
      </c>
      <c r="F177" s="2">
        <v>1.4</v>
      </c>
      <c r="G177">
        <v>141</v>
      </c>
    </row>
    <row r="178" spans="1:7">
      <c r="A178" t="s">
        <v>1122</v>
      </c>
      <c r="B178" t="s">
        <v>214</v>
      </c>
      <c r="C178" s="1">
        <v>43846</v>
      </c>
      <c r="D178" t="s">
        <v>129</v>
      </c>
      <c r="E178">
        <v>114</v>
      </c>
      <c r="F178" s="2">
        <v>7.3</v>
      </c>
      <c r="G178">
        <v>2808</v>
      </c>
    </row>
    <row r="179" spans="1:7">
      <c r="A179" t="s">
        <v>1123</v>
      </c>
      <c r="B179" t="s">
        <v>215</v>
      </c>
      <c r="C179" s="1">
        <v>43997</v>
      </c>
      <c r="D179" t="s">
        <v>41</v>
      </c>
      <c r="E179">
        <v>84</v>
      </c>
      <c r="F179" s="2">
        <v>5.2</v>
      </c>
      <c r="G179">
        <v>207</v>
      </c>
    </row>
    <row r="180" spans="1:7">
      <c r="A180" t="s">
        <v>1124</v>
      </c>
      <c r="B180" t="s">
        <v>216</v>
      </c>
      <c r="C180" s="1">
        <v>43847</v>
      </c>
      <c r="D180" t="s">
        <v>32</v>
      </c>
      <c r="E180">
        <v>104</v>
      </c>
      <c r="F180" s="2">
        <v>5.4</v>
      </c>
      <c r="G180">
        <v>1178</v>
      </c>
    </row>
    <row r="181" spans="1:7">
      <c r="A181" t="s">
        <v>1125</v>
      </c>
      <c r="B181" t="s">
        <v>217</v>
      </c>
      <c r="C181" s="1">
        <v>43956</v>
      </c>
      <c r="D181" t="s">
        <v>41</v>
      </c>
      <c r="E181">
        <v>88</v>
      </c>
      <c r="F181" s="2">
        <v>7.8</v>
      </c>
      <c r="G181">
        <v>252</v>
      </c>
    </row>
    <row r="182" spans="1:7">
      <c r="A182" t="s">
        <v>1126</v>
      </c>
      <c r="B182" t="s">
        <v>218</v>
      </c>
      <c r="C182" s="1">
        <v>43889</v>
      </c>
      <c r="D182" t="s">
        <v>28</v>
      </c>
      <c r="E182">
        <v>142</v>
      </c>
      <c r="F182" s="2">
        <v>6.9</v>
      </c>
      <c r="G182">
        <v>12934</v>
      </c>
    </row>
    <row r="183" spans="1:7">
      <c r="A183" t="s">
        <v>1127</v>
      </c>
      <c r="B183" t="s">
        <v>219</v>
      </c>
      <c r="C183" s="1">
        <v>44043</v>
      </c>
      <c r="D183" t="s">
        <v>28</v>
      </c>
      <c r="E183">
        <v>127</v>
      </c>
      <c r="F183" s="2">
        <v>6.2</v>
      </c>
      <c r="G183">
        <v>6599</v>
      </c>
    </row>
    <row r="184" spans="1:7">
      <c r="A184" t="s">
        <v>1128</v>
      </c>
      <c r="B184" t="s">
        <v>220</v>
      </c>
      <c r="C184" s="1">
        <v>43887</v>
      </c>
      <c r="D184" t="s">
        <v>41</v>
      </c>
      <c r="E184">
        <v>90</v>
      </c>
      <c r="F184" s="2">
        <v>4.4000000000000004</v>
      </c>
      <c r="G184">
        <v>172</v>
      </c>
    </row>
    <row r="185" spans="1:7">
      <c r="A185" t="s">
        <v>1129</v>
      </c>
      <c r="B185" t="s">
        <v>221</v>
      </c>
      <c r="C185" s="1">
        <v>43861</v>
      </c>
      <c r="D185" t="s">
        <v>174</v>
      </c>
      <c r="E185">
        <v>121</v>
      </c>
      <c r="F185" s="2">
        <v>3.8</v>
      </c>
      <c r="G185">
        <v>147</v>
      </c>
    </row>
    <row r="186" spans="1:7">
      <c r="A186" t="s">
        <v>1130</v>
      </c>
      <c r="B186" t="s">
        <v>222</v>
      </c>
      <c r="C186" s="1">
        <v>44015</v>
      </c>
      <c r="D186" t="s">
        <v>223</v>
      </c>
      <c r="E186">
        <v>122</v>
      </c>
      <c r="F186" s="2">
        <v>5.4</v>
      </c>
      <c r="G186">
        <v>948</v>
      </c>
    </row>
    <row r="187" spans="1:7">
      <c r="A187" t="s">
        <v>1131</v>
      </c>
      <c r="B187" t="s">
        <v>224</v>
      </c>
      <c r="C187" s="1">
        <v>43875</v>
      </c>
      <c r="D187" t="s">
        <v>103</v>
      </c>
      <c r="E187">
        <v>154</v>
      </c>
      <c r="F187" s="2">
        <v>4.5999999999999996</v>
      </c>
      <c r="G187">
        <v>1433</v>
      </c>
    </row>
    <row r="188" spans="1:7">
      <c r="A188" t="s">
        <v>1132</v>
      </c>
      <c r="B188" t="s">
        <v>225</v>
      </c>
      <c r="C188" s="1">
        <v>43882</v>
      </c>
      <c r="D188" t="s">
        <v>129</v>
      </c>
      <c r="E188">
        <v>98</v>
      </c>
      <c r="F188" s="2">
        <v>6.4</v>
      </c>
      <c r="G188">
        <v>4720</v>
      </c>
    </row>
    <row r="189" spans="1:7">
      <c r="A189" t="s">
        <v>1133</v>
      </c>
      <c r="B189" t="s">
        <v>226</v>
      </c>
      <c r="C189" s="1">
        <v>43954</v>
      </c>
      <c r="D189" t="s">
        <v>15</v>
      </c>
      <c r="E189">
        <v>86</v>
      </c>
      <c r="F189" s="2">
        <v>4.2</v>
      </c>
      <c r="G189">
        <v>111</v>
      </c>
    </row>
    <row r="190" spans="1:7">
      <c r="A190" t="s">
        <v>1134</v>
      </c>
      <c r="B190" t="s">
        <v>227</v>
      </c>
      <c r="C190" s="1">
        <v>44071</v>
      </c>
      <c r="D190" t="s">
        <v>41</v>
      </c>
      <c r="E190">
        <v>98</v>
      </c>
      <c r="F190" s="2">
        <v>4.9000000000000004</v>
      </c>
      <c r="G190">
        <v>1118</v>
      </c>
    </row>
    <row r="191" spans="1:7">
      <c r="A191" t="s">
        <v>1135</v>
      </c>
      <c r="B191" t="s">
        <v>228</v>
      </c>
      <c r="C191" s="1">
        <v>43845</v>
      </c>
      <c r="D191" t="s">
        <v>11</v>
      </c>
      <c r="E191">
        <v>152</v>
      </c>
      <c r="F191" s="2">
        <v>5.6</v>
      </c>
      <c r="G191">
        <v>226</v>
      </c>
    </row>
    <row r="192" spans="1:7">
      <c r="A192" t="s">
        <v>1136</v>
      </c>
      <c r="B192" t="s">
        <v>229</v>
      </c>
      <c r="C192" s="1">
        <v>44043</v>
      </c>
      <c r="D192" t="s">
        <v>75</v>
      </c>
      <c r="E192">
        <v>107</v>
      </c>
      <c r="F192" s="2">
        <v>4.2</v>
      </c>
      <c r="G192">
        <v>798</v>
      </c>
    </row>
    <row r="193" spans="1:7">
      <c r="A193" t="s">
        <v>1137</v>
      </c>
      <c r="B193" t="s">
        <v>230</v>
      </c>
      <c r="C193" s="1">
        <v>43966</v>
      </c>
      <c r="D193" t="s">
        <v>28</v>
      </c>
      <c r="E193">
        <v>130</v>
      </c>
      <c r="F193" s="2">
        <v>3.4</v>
      </c>
      <c r="G193">
        <v>230</v>
      </c>
    </row>
    <row r="194" spans="1:7">
      <c r="A194" t="s">
        <v>1138</v>
      </c>
      <c r="B194" t="s">
        <v>231</v>
      </c>
      <c r="C194" s="1">
        <v>44004</v>
      </c>
      <c r="D194" t="s">
        <v>28</v>
      </c>
      <c r="E194">
        <v>91</v>
      </c>
      <c r="F194" s="2">
        <v>6.3</v>
      </c>
      <c r="G194">
        <v>164</v>
      </c>
    </row>
    <row r="195" spans="1:7">
      <c r="A195" t="s">
        <v>1139</v>
      </c>
      <c r="B195" t="s">
        <v>232</v>
      </c>
      <c r="C195" s="1">
        <v>43868</v>
      </c>
      <c r="D195" t="s">
        <v>103</v>
      </c>
      <c r="E195">
        <v>153</v>
      </c>
      <c r="F195" s="2">
        <v>5.8</v>
      </c>
      <c r="G195">
        <v>106</v>
      </c>
    </row>
    <row r="196" spans="1:7">
      <c r="A196" t="s">
        <v>1140</v>
      </c>
      <c r="B196" t="s">
        <v>233</v>
      </c>
      <c r="C196" s="1">
        <v>44057</v>
      </c>
      <c r="D196" t="s">
        <v>28</v>
      </c>
      <c r="E196">
        <v>122</v>
      </c>
      <c r="F196" s="2">
        <v>7.5</v>
      </c>
      <c r="G196">
        <v>199</v>
      </c>
    </row>
    <row r="197" spans="1:7">
      <c r="A197" t="s">
        <v>1141</v>
      </c>
      <c r="B197" t="s">
        <v>234</v>
      </c>
      <c r="C197" s="1">
        <v>43868</v>
      </c>
      <c r="D197" t="s">
        <v>15</v>
      </c>
      <c r="E197">
        <v>118</v>
      </c>
      <c r="F197" s="2">
        <v>4.2</v>
      </c>
      <c r="G197">
        <v>828</v>
      </c>
    </row>
    <row r="198" spans="1:7">
      <c r="A198" t="s">
        <v>1142</v>
      </c>
      <c r="B198" t="s">
        <v>235</v>
      </c>
      <c r="C198" s="1">
        <v>44047</v>
      </c>
      <c r="D198" t="s">
        <v>200</v>
      </c>
      <c r="E198">
        <v>68</v>
      </c>
      <c r="F198" s="2">
        <v>4.5</v>
      </c>
      <c r="G198">
        <v>386</v>
      </c>
    </row>
    <row r="199" spans="1:7">
      <c r="A199" t="s">
        <v>1143</v>
      </c>
      <c r="B199" t="s">
        <v>236</v>
      </c>
      <c r="C199" s="1">
        <v>43875</v>
      </c>
      <c r="D199" t="s">
        <v>15</v>
      </c>
      <c r="E199">
        <v>95</v>
      </c>
      <c r="F199" s="2">
        <v>7.3</v>
      </c>
      <c r="G199">
        <v>248</v>
      </c>
    </row>
    <row r="200" spans="1:7">
      <c r="A200" t="s">
        <v>1144</v>
      </c>
      <c r="B200" t="s">
        <v>237</v>
      </c>
      <c r="C200" s="1">
        <v>43835</v>
      </c>
      <c r="D200" t="s">
        <v>28</v>
      </c>
      <c r="E200">
        <v>98</v>
      </c>
      <c r="F200" s="2">
        <v>5.6</v>
      </c>
      <c r="G200">
        <v>140</v>
      </c>
    </row>
    <row r="201" spans="1:7">
      <c r="A201" t="s">
        <v>1145</v>
      </c>
      <c r="B201" t="s">
        <v>238</v>
      </c>
      <c r="C201" s="1">
        <v>43963</v>
      </c>
      <c r="D201" t="s">
        <v>11</v>
      </c>
      <c r="E201">
        <v>91</v>
      </c>
      <c r="F201" s="2">
        <v>4.8</v>
      </c>
      <c r="G201">
        <v>344</v>
      </c>
    </row>
    <row r="202" spans="1:7">
      <c r="A202" t="s">
        <v>1146</v>
      </c>
      <c r="B202" t="s">
        <v>239</v>
      </c>
      <c r="C202" s="1">
        <v>44028</v>
      </c>
      <c r="D202" t="s">
        <v>19</v>
      </c>
      <c r="E202">
        <v>89</v>
      </c>
      <c r="F202" s="2">
        <v>4.4000000000000004</v>
      </c>
      <c r="G202">
        <v>3836</v>
      </c>
    </row>
    <row r="203" spans="1:7">
      <c r="A203" t="s">
        <v>1147</v>
      </c>
      <c r="B203" t="s">
        <v>240</v>
      </c>
      <c r="C203" s="1">
        <v>44074</v>
      </c>
      <c r="D203" t="s">
        <v>75</v>
      </c>
      <c r="E203">
        <v>110</v>
      </c>
      <c r="F203" s="2">
        <v>4.5999999999999996</v>
      </c>
      <c r="G203">
        <v>518</v>
      </c>
    </row>
    <row r="204" spans="1:7">
      <c r="A204" t="s">
        <v>1148</v>
      </c>
      <c r="B204" t="s">
        <v>241</v>
      </c>
      <c r="C204" s="1">
        <v>43875</v>
      </c>
      <c r="D204" t="s">
        <v>103</v>
      </c>
      <c r="E204">
        <v>105</v>
      </c>
      <c r="F204" s="2">
        <v>6.1</v>
      </c>
      <c r="G204">
        <v>352</v>
      </c>
    </row>
    <row r="205" spans="1:7">
      <c r="A205" t="s">
        <v>1149</v>
      </c>
      <c r="B205" t="s">
        <v>242</v>
      </c>
      <c r="C205" s="1">
        <v>43900</v>
      </c>
      <c r="D205" t="s">
        <v>243</v>
      </c>
      <c r="E205">
        <v>87</v>
      </c>
      <c r="F205" s="2">
        <v>3.3</v>
      </c>
      <c r="G205">
        <v>257</v>
      </c>
    </row>
    <row r="206" spans="1:7">
      <c r="A206" t="s">
        <v>1150</v>
      </c>
      <c r="B206" t="s">
        <v>244</v>
      </c>
      <c r="C206" s="1">
        <v>43961</v>
      </c>
      <c r="D206" t="s">
        <v>9</v>
      </c>
      <c r="E206">
        <v>73</v>
      </c>
      <c r="F206" s="2">
        <v>5.7</v>
      </c>
      <c r="G206">
        <v>2179</v>
      </c>
    </row>
    <row r="207" spans="1:7">
      <c r="A207" t="s">
        <v>1151</v>
      </c>
      <c r="B207" t="s">
        <v>245</v>
      </c>
      <c r="C207" s="1">
        <v>44012</v>
      </c>
      <c r="D207" t="s">
        <v>15</v>
      </c>
      <c r="E207">
        <v>73</v>
      </c>
      <c r="F207" s="2">
        <v>7.3</v>
      </c>
      <c r="G207">
        <v>939</v>
      </c>
    </row>
    <row r="208" spans="1:7">
      <c r="A208" t="s">
        <v>1152</v>
      </c>
      <c r="B208" t="s">
        <v>246</v>
      </c>
      <c r="C208" s="1">
        <v>43874</v>
      </c>
      <c r="D208" t="s">
        <v>13</v>
      </c>
      <c r="E208">
        <v>102</v>
      </c>
      <c r="F208" s="2">
        <v>6.1</v>
      </c>
      <c r="G208">
        <v>238</v>
      </c>
    </row>
    <row r="209" spans="1:7">
      <c r="A209" t="s">
        <v>1153</v>
      </c>
      <c r="B209" t="s">
        <v>247</v>
      </c>
      <c r="C209" s="1">
        <v>43833</v>
      </c>
      <c r="D209" t="s">
        <v>248</v>
      </c>
      <c r="E209">
        <v>92</v>
      </c>
      <c r="F209" s="2">
        <v>6.6</v>
      </c>
      <c r="G209">
        <v>155</v>
      </c>
    </row>
    <row r="210" spans="1:7">
      <c r="A210" t="s">
        <v>1154</v>
      </c>
      <c r="B210" t="s">
        <v>249</v>
      </c>
      <c r="C210" s="1">
        <v>43875</v>
      </c>
      <c r="D210" t="s">
        <v>83</v>
      </c>
      <c r="E210">
        <v>139</v>
      </c>
      <c r="F210" s="2">
        <v>5.3</v>
      </c>
      <c r="G210">
        <v>425</v>
      </c>
    </row>
    <row r="211" spans="1:7">
      <c r="A211" t="s">
        <v>1155</v>
      </c>
      <c r="B211" t="s">
        <v>250</v>
      </c>
      <c r="C211" s="1">
        <v>43875</v>
      </c>
      <c r="D211" t="s">
        <v>41</v>
      </c>
      <c r="E211">
        <v>151</v>
      </c>
      <c r="F211" s="2">
        <v>8.1</v>
      </c>
      <c r="G211">
        <v>2112</v>
      </c>
    </row>
    <row r="212" spans="1:7">
      <c r="A212" t="s">
        <v>1156</v>
      </c>
      <c r="B212" t="s">
        <v>251</v>
      </c>
      <c r="C212" s="1">
        <v>43862</v>
      </c>
      <c r="D212" t="s">
        <v>252</v>
      </c>
      <c r="E212">
        <v>85</v>
      </c>
      <c r="F212" s="2">
        <v>6.8</v>
      </c>
      <c r="G212">
        <v>279</v>
      </c>
    </row>
    <row r="213" spans="1:7">
      <c r="A213" t="s">
        <v>1157</v>
      </c>
      <c r="B213" t="s">
        <v>253</v>
      </c>
      <c r="C213" s="1">
        <v>43882</v>
      </c>
      <c r="D213" t="s">
        <v>254</v>
      </c>
      <c r="E213">
        <v>140</v>
      </c>
      <c r="F213" s="2">
        <v>6.2</v>
      </c>
      <c r="G213">
        <v>104</v>
      </c>
    </row>
    <row r="214" spans="1:7">
      <c r="A214" t="s">
        <v>1158</v>
      </c>
      <c r="B214" t="s">
        <v>255</v>
      </c>
      <c r="C214" s="1">
        <v>43962</v>
      </c>
      <c r="D214" t="s">
        <v>41</v>
      </c>
      <c r="E214">
        <v>85</v>
      </c>
      <c r="F214" s="2">
        <v>9.5</v>
      </c>
      <c r="G214">
        <v>172</v>
      </c>
    </row>
    <row r="215" spans="1:7">
      <c r="A215" t="s">
        <v>1159</v>
      </c>
      <c r="B215" t="s">
        <v>256</v>
      </c>
      <c r="C215" s="1">
        <v>43855</v>
      </c>
      <c r="D215" t="s">
        <v>257</v>
      </c>
      <c r="E215">
        <v>126</v>
      </c>
      <c r="F215" s="2">
        <v>5.7</v>
      </c>
      <c r="G215">
        <v>585</v>
      </c>
    </row>
    <row r="216" spans="1:7">
      <c r="A216" t="s">
        <v>1160</v>
      </c>
      <c r="B216" t="s">
        <v>258</v>
      </c>
      <c r="C216" s="1">
        <v>43877</v>
      </c>
      <c r="D216" t="s">
        <v>103</v>
      </c>
      <c r="E216">
        <v>144</v>
      </c>
      <c r="F216" s="2">
        <v>8.1999999999999993</v>
      </c>
      <c r="G216">
        <v>1088</v>
      </c>
    </row>
    <row r="217" spans="1:7">
      <c r="A217" t="s">
        <v>1161</v>
      </c>
      <c r="B217" t="s">
        <v>259</v>
      </c>
      <c r="C217" s="1">
        <v>44050</v>
      </c>
      <c r="D217" t="s">
        <v>260</v>
      </c>
      <c r="E217">
        <v>81</v>
      </c>
      <c r="F217" s="2">
        <v>3.9</v>
      </c>
      <c r="G217">
        <v>239</v>
      </c>
    </row>
    <row r="218" spans="1:7">
      <c r="A218" t="s">
        <v>1162</v>
      </c>
      <c r="B218" t="s">
        <v>261</v>
      </c>
      <c r="C218" s="1">
        <v>43860</v>
      </c>
      <c r="D218" t="s">
        <v>200</v>
      </c>
      <c r="E218">
        <v>102</v>
      </c>
      <c r="F218" s="2">
        <v>4.5999999999999996</v>
      </c>
      <c r="G218">
        <v>359</v>
      </c>
    </row>
    <row r="219" spans="1:7">
      <c r="A219" t="s">
        <v>1163</v>
      </c>
      <c r="B219" t="s">
        <v>262</v>
      </c>
      <c r="C219" s="1">
        <v>43883</v>
      </c>
      <c r="D219" t="s">
        <v>263</v>
      </c>
      <c r="E219">
        <v>100</v>
      </c>
      <c r="F219" s="2">
        <v>5</v>
      </c>
      <c r="G219">
        <v>168</v>
      </c>
    </row>
    <row r="220" spans="1:7">
      <c r="A220" t="s">
        <v>1164</v>
      </c>
      <c r="B220" t="s">
        <v>264</v>
      </c>
      <c r="C220" s="1">
        <v>43882</v>
      </c>
      <c r="D220" t="s">
        <v>265</v>
      </c>
      <c r="E220">
        <v>150</v>
      </c>
      <c r="F220" s="2">
        <v>6.6</v>
      </c>
      <c r="G220">
        <v>1594</v>
      </c>
    </row>
    <row r="221" spans="1:7">
      <c r="A221" t="s">
        <v>1165</v>
      </c>
      <c r="B221" t="s">
        <v>266</v>
      </c>
      <c r="C221" s="1">
        <v>43899</v>
      </c>
      <c r="D221" t="s">
        <v>32</v>
      </c>
      <c r="E221">
        <v>86</v>
      </c>
      <c r="F221" s="2">
        <v>2.5</v>
      </c>
      <c r="G221">
        <v>111</v>
      </c>
    </row>
    <row r="222" spans="1:7">
      <c r="A222" t="s">
        <v>1166</v>
      </c>
      <c r="B222" t="s">
        <v>267</v>
      </c>
      <c r="C222" s="1">
        <v>43909</v>
      </c>
      <c r="D222" t="s">
        <v>48</v>
      </c>
      <c r="E222">
        <v>87</v>
      </c>
      <c r="F222" s="2">
        <v>9.8000000000000007</v>
      </c>
      <c r="G222">
        <v>133</v>
      </c>
    </row>
    <row r="223" spans="1:7">
      <c r="A223" t="s">
        <v>1167</v>
      </c>
      <c r="B223" t="s">
        <v>268</v>
      </c>
      <c r="C223" s="1">
        <v>44057</v>
      </c>
      <c r="D223" t="s">
        <v>28</v>
      </c>
      <c r="E223">
        <v>106</v>
      </c>
      <c r="F223" s="2">
        <v>6.5</v>
      </c>
      <c r="G223">
        <v>175</v>
      </c>
    </row>
    <row r="224" spans="1:7">
      <c r="A224" t="s">
        <v>1168</v>
      </c>
      <c r="B224" t="s">
        <v>269</v>
      </c>
      <c r="C224" s="1">
        <v>44057</v>
      </c>
      <c r="D224" t="s">
        <v>83</v>
      </c>
      <c r="E224">
        <v>92</v>
      </c>
      <c r="F224" s="2">
        <v>7.7</v>
      </c>
      <c r="G224">
        <v>111</v>
      </c>
    </row>
    <row r="225" spans="1:7">
      <c r="A225" t="s">
        <v>1169</v>
      </c>
      <c r="B225" t="s">
        <v>270</v>
      </c>
      <c r="C225" s="1">
        <v>43896</v>
      </c>
      <c r="D225" t="s">
        <v>75</v>
      </c>
      <c r="E225">
        <v>113</v>
      </c>
      <c r="F225" s="2">
        <v>7.6</v>
      </c>
      <c r="G225">
        <v>1656</v>
      </c>
    </row>
    <row r="226" spans="1:7">
      <c r="A226" t="s">
        <v>1170</v>
      </c>
      <c r="B226" t="s">
        <v>271</v>
      </c>
      <c r="C226" s="1">
        <v>43889</v>
      </c>
      <c r="D226" t="s">
        <v>83</v>
      </c>
      <c r="E226">
        <v>119</v>
      </c>
      <c r="F226" s="2">
        <v>6.2</v>
      </c>
      <c r="G226">
        <v>1549</v>
      </c>
    </row>
    <row r="227" spans="1:7">
      <c r="A227" t="s">
        <v>1171</v>
      </c>
      <c r="B227" t="s">
        <v>272</v>
      </c>
      <c r="C227" s="1">
        <v>43868</v>
      </c>
      <c r="D227" t="s">
        <v>28</v>
      </c>
      <c r="E227">
        <v>137</v>
      </c>
      <c r="F227" s="2">
        <v>8.1999999999999993</v>
      </c>
      <c r="G227">
        <v>3292</v>
      </c>
    </row>
    <row r="228" spans="1:7">
      <c r="A228" t="s">
        <v>1172</v>
      </c>
      <c r="B228" t="s">
        <v>273</v>
      </c>
      <c r="C228" s="1">
        <v>43865</v>
      </c>
      <c r="D228" t="s">
        <v>15</v>
      </c>
      <c r="E228">
        <v>100</v>
      </c>
      <c r="F228" s="2">
        <v>6.7</v>
      </c>
      <c r="G228">
        <v>185</v>
      </c>
    </row>
    <row r="229" spans="1:7">
      <c r="A229" t="s">
        <v>1173</v>
      </c>
      <c r="B229" t="s">
        <v>274</v>
      </c>
      <c r="C229" s="1">
        <v>43910</v>
      </c>
      <c r="D229" t="s">
        <v>32</v>
      </c>
      <c r="E229">
        <v>102</v>
      </c>
      <c r="F229" s="2">
        <v>5</v>
      </c>
      <c r="G229">
        <v>1214</v>
      </c>
    </row>
    <row r="230" spans="1:7">
      <c r="A230" t="s">
        <v>1174</v>
      </c>
      <c r="B230" t="s">
        <v>275</v>
      </c>
      <c r="C230" s="1">
        <v>43888</v>
      </c>
      <c r="D230" t="s">
        <v>109</v>
      </c>
      <c r="E230">
        <v>88</v>
      </c>
      <c r="F230" s="2">
        <v>5.4</v>
      </c>
      <c r="G230">
        <v>460</v>
      </c>
    </row>
    <row r="231" spans="1:7">
      <c r="A231" t="s">
        <v>1175</v>
      </c>
      <c r="B231" t="s">
        <v>276</v>
      </c>
      <c r="C231" s="1">
        <v>43896</v>
      </c>
      <c r="D231" t="s">
        <v>41</v>
      </c>
      <c r="E231">
        <v>97</v>
      </c>
      <c r="F231" s="2">
        <v>2.5</v>
      </c>
      <c r="G231">
        <v>484</v>
      </c>
    </row>
    <row r="232" spans="1:7">
      <c r="A232" t="s">
        <v>1176</v>
      </c>
      <c r="B232" t="s">
        <v>277</v>
      </c>
      <c r="C232" s="1">
        <v>43833</v>
      </c>
      <c r="D232" t="s">
        <v>28</v>
      </c>
      <c r="E232">
        <v>142</v>
      </c>
      <c r="F232" s="2">
        <v>9.1999999999999993</v>
      </c>
      <c r="G232">
        <v>347</v>
      </c>
    </row>
    <row r="233" spans="1:7">
      <c r="A233" t="s">
        <v>1177</v>
      </c>
      <c r="B233" t="s">
        <v>278</v>
      </c>
      <c r="C233" s="1">
        <v>44075</v>
      </c>
      <c r="D233" t="s">
        <v>279</v>
      </c>
      <c r="E233">
        <v>86</v>
      </c>
      <c r="F233" s="2">
        <v>1.3</v>
      </c>
      <c r="G233">
        <v>153</v>
      </c>
    </row>
    <row r="234" spans="1:7">
      <c r="A234" t="s">
        <v>1178</v>
      </c>
      <c r="B234" t="s">
        <v>280</v>
      </c>
      <c r="C234" s="1">
        <v>43980</v>
      </c>
      <c r="D234" t="s">
        <v>103</v>
      </c>
      <c r="E234">
        <v>122</v>
      </c>
      <c r="F234" s="2">
        <v>6.2</v>
      </c>
      <c r="G234">
        <v>1561</v>
      </c>
    </row>
    <row r="235" spans="1:7">
      <c r="A235" t="s">
        <v>1179</v>
      </c>
      <c r="B235" t="s">
        <v>281</v>
      </c>
      <c r="C235" s="1">
        <v>43833</v>
      </c>
      <c r="D235" t="s">
        <v>28</v>
      </c>
      <c r="E235">
        <v>169</v>
      </c>
      <c r="F235" s="2">
        <v>8.5</v>
      </c>
      <c r="G235">
        <v>104</v>
      </c>
    </row>
    <row r="236" spans="1:7">
      <c r="A236" t="s">
        <v>1180</v>
      </c>
      <c r="B236" t="s">
        <v>282</v>
      </c>
      <c r="C236" s="1">
        <v>43868</v>
      </c>
      <c r="D236" t="s">
        <v>28</v>
      </c>
      <c r="E236">
        <v>138</v>
      </c>
      <c r="F236" s="2">
        <v>6.4</v>
      </c>
      <c r="G236">
        <v>425</v>
      </c>
    </row>
    <row r="237" spans="1:7">
      <c r="A237" t="s">
        <v>1181</v>
      </c>
      <c r="B237" t="s">
        <v>283</v>
      </c>
      <c r="C237" s="1">
        <v>43882</v>
      </c>
      <c r="D237" t="s">
        <v>52</v>
      </c>
      <c r="E237">
        <v>135</v>
      </c>
      <c r="F237" s="2">
        <v>3.7</v>
      </c>
      <c r="G237">
        <v>626</v>
      </c>
    </row>
    <row r="238" spans="1:7">
      <c r="A238" t="s">
        <v>1182</v>
      </c>
      <c r="B238" t="s">
        <v>284</v>
      </c>
      <c r="C238" s="1">
        <v>43868</v>
      </c>
      <c r="D238" t="s">
        <v>23</v>
      </c>
      <c r="E238">
        <v>177</v>
      </c>
      <c r="F238" s="2">
        <v>7.9</v>
      </c>
      <c r="G238">
        <v>3305</v>
      </c>
    </row>
    <row r="239" spans="1:7">
      <c r="A239" t="s">
        <v>1183</v>
      </c>
      <c r="B239" t="s">
        <v>285</v>
      </c>
      <c r="C239" s="1">
        <v>44001</v>
      </c>
      <c r="D239" t="s">
        <v>44</v>
      </c>
      <c r="E239">
        <v>132</v>
      </c>
      <c r="F239" s="2">
        <v>4.5999999999999996</v>
      </c>
      <c r="G239">
        <v>1906</v>
      </c>
    </row>
    <row r="240" spans="1:7">
      <c r="A240" t="s">
        <v>1184</v>
      </c>
      <c r="B240" t="s">
        <v>286</v>
      </c>
      <c r="C240" s="1">
        <v>43945</v>
      </c>
      <c r="D240" t="s">
        <v>19</v>
      </c>
      <c r="E240">
        <v>73</v>
      </c>
      <c r="F240" s="2">
        <v>7.1</v>
      </c>
      <c r="G240">
        <v>948</v>
      </c>
    </row>
    <row r="241" spans="1:7">
      <c r="A241" t="s">
        <v>1185</v>
      </c>
      <c r="B241" t="s">
        <v>287</v>
      </c>
      <c r="C241" s="1">
        <v>43952</v>
      </c>
      <c r="D241" t="s">
        <v>41</v>
      </c>
      <c r="E241">
        <v>78</v>
      </c>
      <c r="F241" s="2">
        <v>6.8</v>
      </c>
      <c r="G241">
        <v>1541</v>
      </c>
    </row>
    <row r="242" spans="1:7">
      <c r="A242" t="s">
        <v>1186</v>
      </c>
      <c r="B242" t="s">
        <v>288</v>
      </c>
      <c r="C242" s="1">
        <v>43896</v>
      </c>
      <c r="D242" t="s">
        <v>289</v>
      </c>
      <c r="E242">
        <v>122</v>
      </c>
      <c r="F242" s="2">
        <v>8.5</v>
      </c>
      <c r="G242">
        <v>562</v>
      </c>
    </row>
    <row r="243" spans="1:7">
      <c r="A243" t="s">
        <v>1187</v>
      </c>
      <c r="B243" t="s">
        <v>290</v>
      </c>
      <c r="C243" s="1">
        <v>43860</v>
      </c>
      <c r="D243" t="s">
        <v>291</v>
      </c>
      <c r="E243">
        <v>120</v>
      </c>
      <c r="F243" s="2">
        <v>4.2</v>
      </c>
      <c r="G243">
        <v>474</v>
      </c>
    </row>
    <row r="244" spans="1:7">
      <c r="A244" t="s">
        <v>1188</v>
      </c>
      <c r="B244" t="s">
        <v>292</v>
      </c>
      <c r="C244" s="1">
        <v>43852</v>
      </c>
      <c r="D244" t="s">
        <v>293</v>
      </c>
      <c r="E244">
        <v>114</v>
      </c>
      <c r="F244" s="2">
        <v>7</v>
      </c>
      <c r="G244">
        <v>1141</v>
      </c>
    </row>
    <row r="245" spans="1:7">
      <c r="A245" t="s">
        <v>1189</v>
      </c>
      <c r="B245" t="s">
        <v>294</v>
      </c>
      <c r="C245" s="1">
        <v>43868</v>
      </c>
      <c r="D245" t="s">
        <v>44</v>
      </c>
      <c r="E245">
        <v>103</v>
      </c>
      <c r="F245" s="2">
        <v>5.9</v>
      </c>
      <c r="G245">
        <v>12715</v>
      </c>
    </row>
    <row r="246" spans="1:7">
      <c r="A246" t="s">
        <v>1190</v>
      </c>
      <c r="B246" t="s">
        <v>295</v>
      </c>
      <c r="C246" s="1">
        <v>43847</v>
      </c>
      <c r="D246" t="s">
        <v>19</v>
      </c>
      <c r="E246">
        <v>115</v>
      </c>
      <c r="F246" s="2">
        <v>5.8</v>
      </c>
      <c r="G246">
        <v>10075</v>
      </c>
    </row>
    <row r="247" spans="1:7">
      <c r="A247" t="s">
        <v>1191</v>
      </c>
      <c r="B247" t="s">
        <v>296</v>
      </c>
      <c r="C247" s="1">
        <v>44001</v>
      </c>
      <c r="D247" t="s">
        <v>28</v>
      </c>
      <c r="E247">
        <v>99</v>
      </c>
      <c r="F247" s="2">
        <v>6.1</v>
      </c>
      <c r="G247">
        <v>529</v>
      </c>
    </row>
    <row r="248" spans="1:7">
      <c r="A248" t="s">
        <v>1192</v>
      </c>
      <c r="B248" t="s">
        <v>297</v>
      </c>
      <c r="C248" s="1">
        <v>44057</v>
      </c>
      <c r="D248" t="s">
        <v>298</v>
      </c>
      <c r="E248">
        <v>93</v>
      </c>
      <c r="F248" s="2">
        <v>5.9</v>
      </c>
      <c r="G248">
        <v>1311</v>
      </c>
    </row>
    <row r="249" spans="1:7">
      <c r="A249" t="s">
        <v>1193</v>
      </c>
      <c r="B249" t="s">
        <v>299</v>
      </c>
      <c r="C249" s="1">
        <v>43846</v>
      </c>
      <c r="D249" t="s">
        <v>300</v>
      </c>
      <c r="E249">
        <v>103</v>
      </c>
      <c r="F249" s="2">
        <v>7.2</v>
      </c>
      <c r="G249">
        <v>206</v>
      </c>
    </row>
    <row r="250" spans="1:7">
      <c r="A250" t="s">
        <v>1194</v>
      </c>
      <c r="B250" t="s">
        <v>301</v>
      </c>
      <c r="C250" s="1">
        <v>43847</v>
      </c>
      <c r="D250" t="s">
        <v>83</v>
      </c>
      <c r="E250">
        <v>60</v>
      </c>
      <c r="F250" s="2">
        <v>6.5</v>
      </c>
      <c r="G250">
        <v>4564</v>
      </c>
    </row>
    <row r="251" spans="1:7">
      <c r="A251" t="s">
        <v>1195</v>
      </c>
      <c r="B251" t="s">
        <v>302</v>
      </c>
      <c r="C251" s="1">
        <v>43882</v>
      </c>
      <c r="D251" t="s">
        <v>9</v>
      </c>
      <c r="E251">
        <v>90</v>
      </c>
      <c r="F251" s="2">
        <v>5.2</v>
      </c>
      <c r="G251">
        <v>235</v>
      </c>
    </row>
    <row r="252" spans="1:7">
      <c r="A252" t="s">
        <v>1196</v>
      </c>
      <c r="B252" t="s">
        <v>303</v>
      </c>
      <c r="C252" s="1">
        <v>43861</v>
      </c>
      <c r="D252" t="s">
        <v>17</v>
      </c>
      <c r="E252">
        <v>133</v>
      </c>
      <c r="F252" s="2">
        <v>6.4</v>
      </c>
      <c r="G252">
        <v>623</v>
      </c>
    </row>
    <row r="253" spans="1:7">
      <c r="A253" t="s">
        <v>1197</v>
      </c>
      <c r="B253" t="s">
        <v>304</v>
      </c>
      <c r="C253" s="1">
        <v>43917</v>
      </c>
      <c r="D253" t="s">
        <v>305</v>
      </c>
      <c r="E253">
        <v>135</v>
      </c>
      <c r="F253" s="2">
        <v>7.6</v>
      </c>
      <c r="G253">
        <v>231</v>
      </c>
    </row>
    <row r="254" spans="1:7">
      <c r="A254" t="s">
        <v>1198</v>
      </c>
      <c r="B254" t="s">
        <v>306</v>
      </c>
      <c r="C254" s="1">
        <v>43860</v>
      </c>
      <c r="D254" t="s">
        <v>307</v>
      </c>
      <c r="E254">
        <v>92</v>
      </c>
      <c r="F254" s="2">
        <v>6.6</v>
      </c>
      <c r="G254">
        <v>2374</v>
      </c>
    </row>
    <row r="255" spans="1:7">
      <c r="A255" t="s">
        <v>1199</v>
      </c>
      <c r="B255" t="s">
        <v>308</v>
      </c>
      <c r="C255" s="1">
        <v>43861</v>
      </c>
      <c r="D255" t="s">
        <v>13</v>
      </c>
      <c r="E255">
        <v>142</v>
      </c>
      <c r="F255" s="2">
        <v>7.1</v>
      </c>
      <c r="G255">
        <v>185</v>
      </c>
    </row>
    <row r="256" spans="1:7">
      <c r="A256" t="s">
        <v>1200</v>
      </c>
      <c r="B256" t="s">
        <v>309</v>
      </c>
      <c r="C256" s="1">
        <v>43861</v>
      </c>
      <c r="D256" t="s">
        <v>41</v>
      </c>
      <c r="E256">
        <v>134</v>
      </c>
      <c r="F256" s="2">
        <v>6.4</v>
      </c>
      <c r="G256">
        <v>178</v>
      </c>
    </row>
    <row r="257" spans="1:7">
      <c r="A257" t="s">
        <v>1201</v>
      </c>
      <c r="B257" t="s">
        <v>310</v>
      </c>
      <c r="C257" s="1">
        <v>43868</v>
      </c>
      <c r="D257" t="s">
        <v>311</v>
      </c>
      <c r="E257">
        <v>144</v>
      </c>
      <c r="F257" s="2">
        <v>7.1</v>
      </c>
      <c r="G257">
        <v>205</v>
      </c>
    </row>
    <row r="258" spans="1:7">
      <c r="A258" t="s">
        <v>1202</v>
      </c>
      <c r="B258" t="s">
        <v>312</v>
      </c>
      <c r="C258" s="1">
        <v>43889</v>
      </c>
      <c r="D258" t="s">
        <v>52</v>
      </c>
      <c r="E258">
        <v>125</v>
      </c>
      <c r="F258" s="2">
        <v>7.8</v>
      </c>
      <c r="G258">
        <v>2612</v>
      </c>
    </row>
    <row r="259" spans="1:7">
      <c r="A259" t="s">
        <v>1203</v>
      </c>
      <c r="B259" t="s">
        <v>313</v>
      </c>
      <c r="C259" s="1">
        <v>43845</v>
      </c>
      <c r="D259" t="s">
        <v>28</v>
      </c>
      <c r="E259">
        <v>114</v>
      </c>
      <c r="F259" s="2">
        <v>7.6</v>
      </c>
      <c r="G259">
        <v>188</v>
      </c>
    </row>
    <row r="260" spans="1:7">
      <c r="A260" t="s">
        <v>1204</v>
      </c>
      <c r="B260" t="s">
        <v>314</v>
      </c>
      <c r="C260" s="1">
        <v>43840</v>
      </c>
      <c r="D260" t="s">
        <v>11</v>
      </c>
      <c r="E260">
        <v>98</v>
      </c>
      <c r="F260" s="2">
        <v>6.9</v>
      </c>
      <c r="G260">
        <v>633</v>
      </c>
    </row>
    <row r="261" spans="1:7">
      <c r="A261" t="s">
        <v>1205</v>
      </c>
      <c r="B261" t="s">
        <v>315</v>
      </c>
      <c r="C261" s="1">
        <v>43868</v>
      </c>
      <c r="D261" t="s">
        <v>28</v>
      </c>
      <c r="E261">
        <v>154</v>
      </c>
      <c r="F261" s="2">
        <v>6.5</v>
      </c>
      <c r="G261">
        <v>153</v>
      </c>
    </row>
    <row r="262" spans="1:7">
      <c r="A262" t="s">
        <v>1206</v>
      </c>
      <c r="B262" t="s">
        <v>316</v>
      </c>
      <c r="C262" s="1">
        <v>43833</v>
      </c>
      <c r="D262" t="s">
        <v>28</v>
      </c>
      <c r="E262">
        <v>139</v>
      </c>
      <c r="F262" s="2">
        <v>6.9</v>
      </c>
      <c r="G262">
        <v>682</v>
      </c>
    </row>
    <row r="263" spans="1:7">
      <c r="A263" t="s">
        <v>1207</v>
      </c>
      <c r="B263" t="s">
        <v>317</v>
      </c>
      <c r="C263" s="1">
        <v>43868</v>
      </c>
      <c r="D263" t="s">
        <v>28</v>
      </c>
      <c r="E263">
        <v>110</v>
      </c>
      <c r="F263" s="2">
        <v>6.9</v>
      </c>
      <c r="G263">
        <v>131</v>
      </c>
    </row>
    <row r="264" spans="1:7">
      <c r="A264" t="s">
        <v>1208</v>
      </c>
      <c r="B264" t="s">
        <v>318</v>
      </c>
      <c r="C264" s="1">
        <v>43833</v>
      </c>
      <c r="D264" t="s">
        <v>75</v>
      </c>
      <c r="E264">
        <v>106</v>
      </c>
      <c r="F264" s="2">
        <v>6.4</v>
      </c>
      <c r="G264">
        <v>220</v>
      </c>
    </row>
    <row r="265" spans="1:7">
      <c r="A265" t="s">
        <v>1209</v>
      </c>
      <c r="B265" t="s">
        <v>319</v>
      </c>
      <c r="C265" s="1">
        <v>44042</v>
      </c>
      <c r="D265" t="s">
        <v>28</v>
      </c>
      <c r="E265">
        <v>136</v>
      </c>
      <c r="F265" s="2">
        <v>7.9</v>
      </c>
      <c r="G265">
        <v>898</v>
      </c>
    </row>
    <row r="266" spans="1:7">
      <c r="A266" t="s">
        <v>1210</v>
      </c>
      <c r="B266" t="s">
        <v>320</v>
      </c>
      <c r="C266" s="1">
        <v>44041</v>
      </c>
      <c r="D266" t="s">
        <v>41</v>
      </c>
      <c r="E266">
        <v>96</v>
      </c>
      <c r="F266" s="2">
        <v>5.9</v>
      </c>
      <c r="G266">
        <v>177</v>
      </c>
    </row>
    <row r="267" spans="1:7">
      <c r="A267" t="s">
        <v>1211</v>
      </c>
      <c r="B267" t="s">
        <v>321</v>
      </c>
      <c r="C267" s="1">
        <v>43868</v>
      </c>
      <c r="D267" t="s">
        <v>65</v>
      </c>
      <c r="E267">
        <v>130</v>
      </c>
      <c r="F267" s="2">
        <v>8.8000000000000007</v>
      </c>
      <c r="G267">
        <v>107</v>
      </c>
    </row>
    <row r="268" spans="1:7">
      <c r="A268" t="s">
        <v>1212</v>
      </c>
      <c r="B268" t="s">
        <v>322</v>
      </c>
      <c r="C268" s="1">
        <v>43882</v>
      </c>
      <c r="D268" t="s">
        <v>41</v>
      </c>
      <c r="E268">
        <v>114</v>
      </c>
      <c r="F268" s="2">
        <v>4.5999999999999996</v>
      </c>
      <c r="G268">
        <v>2224</v>
      </c>
    </row>
    <row r="269" spans="1:7">
      <c r="A269" t="s">
        <v>1213</v>
      </c>
      <c r="B269" t="s">
        <v>323</v>
      </c>
      <c r="C269" s="1">
        <v>43833</v>
      </c>
      <c r="D269" t="s">
        <v>41</v>
      </c>
      <c r="E269">
        <v>107</v>
      </c>
      <c r="F269" s="2">
        <v>1.1000000000000001</v>
      </c>
      <c r="G269">
        <v>521</v>
      </c>
    </row>
    <row r="270" spans="1:7">
      <c r="A270" t="s">
        <v>1214</v>
      </c>
      <c r="B270" t="s">
        <v>324</v>
      </c>
      <c r="C270" s="1">
        <v>43882</v>
      </c>
      <c r="D270" t="s">
        <v>23</v>
      </c>
      <c r="E270">
        <v>140</v>
      </c>
      <c r="F270" s="2">
        <v>5.6</v>
      </c>
      <c r="G270">
        <v>109</v>
      </c>
    </row>
    <row r="271" spans="1:7">
      <c r="A271" t="s">
        <v>1215</v>
      </c>
      <c r="B271" t="s">
        <v>325</v>
      </c>
      <c r="C271" s="1">
        <v>43868</v>
      </c>
      <c r="D271" t="s">
        <v>176</v>
      </c>
      <c r="E271">
        <v>145</v>
      </c>
      <c r="F271" s="2">
        <v>6.9</v>
      </c>
      <c r="G271">
        <v>1672</v>
      </c>
    </row>
    <row r="272" spans="1:7">
      <c r="A272" t="s">
        <v>1216</v>
      </c>
      <c r="B272" t="s">
        <v>326</v>
      </c>
      <c r="C272" s="1">
        <v>43875</v>
      </c>
      <c r="D272" t="s">
        <v>103</v>
      </c>
      <c r="E272">
        <v>98</v>
      </c>
      <c r="F272" s="2">
        <v>3.6</v>
      </c>
      <c r="G272">
        <v>295</v>
      </c>
    </row>
    <row r="273" spans="1:7">
      <c r="A273" t="s">
        <v>1217</v>
      </c>
      <c r="B273" t="s">
        <v>327</v>
      </c>
      <c r="C273" s="1">
        <v>43861</v>
      </c>
      <c r="D273" t="s">
        <v>41</v>
      </c>
      <c r="E273">
        <v>128</v>
      </c>
      <c r="F273" s="2">
        <v>6.3</v>
      </c>
      <c r="G273">
        <v>404</v>
      </c>
    </row>
    <row r="274" spans="1:7">
      <c r="A274" t="s">
        <v>1218</v>
      </c>
      <c r="B274" t="s">
        <v>328</v>
      </c>
      <c r="C274" s="1">
        <v>43853</v>
      </c>
      <c r="D274" t="s">
        <v>11</v>
      </c>
      <c r="E274">
        <v>117</v>
      </c>
      <c r="F274" s="2">
        <v>4.4000000000000004</v>
      </c>
      <c r="G274">
        <v>149</v>
      </c>
    </row>
    <row r="275" spans="1:7">
      <c r="A275" t="s">
        <v>1219</v>
      </c>
      <c r="B275" t="s">
        <v>329</v>
      </c>
      <c r="C275" s="1">
        <v>43859</v>
      </c>
      <c r="D275" t="s">
        <v>90</v>
      </c>
      <c r="E275">
        <v>103</v>
      </c>
      <c r="F275" s="2">
        <v>6.5</v>
      </c>
      <c r="G275">
        <v>244</v>
      </c>
    </row>
    <row r="276" spans="1:7">
      <c r="A276" t="s">
        <v>1220</v>
      </c>
      <c r="B276" t="s">
        <v>330</v>
      </c>
      <c r="C276" s="1">
        <v>43861</v>
      </c>
      <c r="D276" t="s">
        <v>32</v>
      </c>
      <c r="E276">
        <v>109</v>
      </c>
      <c r="F276" s="2">
        <v>8.5</v>
      </c>
      <c r="G276">
        <v>486</v>
      </c>
    </row>
    <row r="277" spans="1:7">
      <c r="A277" t="s">
        <v>1221</v>
      </c>
      <c r="B277" t="s">
        <v>331</v>
      </c>
      <c r="C277" s="1">
        <v>43861</v>
      </c>
      <c r="D277" t="s">
        <v>99</v>
      </c>
      <c r="E277">
        <v>118</v>
      </c>
      <c r="F277" s="2">
        <v>5.7</v>
      </c>
      <c r="G277">
        <v>2506</v>
      </c>
    </row>
    <row r="278" spans="1:7">
      <c r="A278" t="s">
        <v>1222</v>
      </c>
      <c r="B278" t="s">
        <v>332</v>
      </c>
      <c r="C278" s="1">
        <v>43831</v>
      </c>
      <c r="D278" t="s">
        <v>32</v>
      </c>
      <c r="E278">
        <v>82</v>
      </c>
      <c r="F278" s="2">
        <v>2.2000000000000002</v>
      </c>
      <c r="G278">
        <v>114</v>
      </c>
    </row>
    <row r="279" spans="1:7">
      <c r="A279" t="s">
        <v>1223</v>
      </c>
      <c r="B279" t="s">
        <v>333</v>
      </c>
      <c r="C279" s="1">
        <v>43881</v>
      </c>
      <c r="D279" t="s">
        <v>334</v>
      </c>
      <c r="E279">
        <v>110</v>
      </c>
      <c r="F279" s="2">
        <v>6.4</v>
      </c>
      <c r="G279">
        <v>770</v>
      </c>
    </row>
    <row r="280" spans="1:7">
      <c r="A280" t="s">
        <v>1224</v>
      </c>
      <c r="B280" t="s">
        <v>335</v>
      </c>
      <c r="C280" s="1">
        <v>43853</v>
      </c>
      <c r="D280" t="s">
        <v>28</v>
      </c>
      <c r="E280">
        <v>101</v>
      </c>
      <c r="F280" s="2">
        <v>6</v>
      </c>
      <c r="G280">
        <v>163</v>
      </c>
    </row>
    <row r="281" spans="1:7">
      <c r="A281" t="s">
        <v>1225</v>
      </c>
      <c r="B281" t="s">
        <v>336</v>
      </c>
      <c r="C281" s="1">
        <v>43847</v>
      </c>
      <c r="D281" t="s">
        <v>99</v>
      </c>
      <c r="E281">
        <v>64</v>
      </c>
      <c r="F281" s="2">
        <v>1.6</v>
      </c>
      <c r="G281">
        <v>167</v>
      </c>
    </row>
    <row r="282" spans="1:7">
      <c r="A282" t="s">
        <v>1226</v>
      </c>
      <c r="B282" t="s">
        <v>337</v>
      </c>
      <c r="C282" s="1">
        <v>43839</v>
      </c>
      <c r="D282" t="s">
        <v>338</v>
      </c>
      <c r="E282">
        <v>110</v>
      </c>
      <c r="F282" s="2">
        <v>6</v>
      </c>
      <c r="G282">
        <v>1623</v>
      </c>
    </row>
    <row r="283" spans="1:7">
      <c r="A283" t="s">
        <v>1227</v>
      </c>
      <c r="B283" t="s">
        <v>339</v>
      </c>
      <c r="C283" s="1">
        <v>43910</v>
      </c>
      <c r="D283" t="s">
        <v>83</v>
      </c>
      <c r="E283">
        <v>97</v>
      </c>
      <c r="F283" s="2">
        <v>6.6</v>
      </c>
      <c r="G283">
        <v>172</v>
      </c>
    </row>
    <row r="284" spans="1:7">
      <c r="A284" t="s">
        <v>1228</v>
      </c>
      <c r="B284" t="s">
        <v>340</v>
      </c>
      <c r="C284" s="1">
        <v>43845</v>
      </c>
      <c r="D284" t="s">
        <v>41</v>
      </c>
      <c r="E284">
        <v>118</v>
      </c>
      <c r="F284" s="2">
        <v>6.2</v>
      </c>
      <c r="G284">
        <v>548</v>
      </c>
    </row>
    <row r="285" spans="1:7">
      <c r="A285" t="s">
        <v>1229</v>
      </c>
      <c r="B285" t="s">
        <v>341</v>
      </c>
      <c r="C285" s="1">
        <v>43852</v>
      </c>
      <c r="D285" t="s">
        <v>79</v>
      </c>
      <c r="E285">
        <v>114</v>
      </c>
      <c r="F285" s="2">
        <v>5.6</v>
      </c>
      <c r="G285">
        <v>201</v>
      </c>
    </row>
    <row r="286" spans="1:7">
      <c r="A286" t="s">
        <v>1230</v>
      </c>
      <c r="B286" t="s">
        <v>342</v>
      </c>
      <c r="C286" s="1">
        <v>43861</v>
      </c>
      <c r="D286" t="s">
        <v>75</v>
      </c>
      <c r="E286">
        <v>97</v>
      </c>
      <c r="F286" s="2">
        <v>4.2</v>
      </c>
      <c r="G286">
        <v>131</v>
      </c>
    </row>
    <row r="287" spans="1:7">
      <c r="A287" t="s">
        <v>1231</v>
      </c>
      <c r="B287" t="s">
        <v>343</v>
      </c>
      <c r="C287" s="1">
        <v>44071</v>
      </c>
      <c r="D287" t="s">
        <v>65</v>
      </c>
      <c r="E287">
        <v>105</v>
      </c>
      <c r="F287" s="2">
        <v>3.8</v>
      </c>
      <c r="G287">
        <v>1551</v>
      </c>
    </row>
    <row r="288" spans="1:7">
      <c r="A288" t="s">
        <v>1232</v>
      </c>
      <c r="B288" t="s">
        <v>344</v>
      </c>
      <c r="C288" s="1">
        <v>43889</v>
      </c>
      <c r="D288" t="s">
        <v>11</v>
      </c>
      <c r="E288">
        <v>159</v>
      </c>
      <c r="F288" s="2">
        <v>3.7</v>
      </c>
      <c r="G288">
        <v>1245</v>
      </c>
    </row>
    <row r="289" spans="1:7">
      <c r="A289" t="s">
        <v>1233</v>
      </c>
      <c r="B289" t="s">
        <v>345</v>
      </c>
      <c r="C289" s="1">
        <v>43853</v>
      </c>
      <c r="D289" t="s">
        <v>41</v>
      </c>
      <c r="E289">
        <v>100</v>
      </c>
      <c r="F289" s="2">
        <v>5.3</v>
      </c>
      <c r="G289">
        <v>229</v>
      </c>
    </row>
    <row r="290" spans="1:7">
      <c r="A290" t="s">
        <v>1234</v>
      </c>
      <c r="B290" t="s">
        <v>346</v>
      </c>
      <c r="C290" s="1">
        <v>44050</v>
      </c>
      <c r="D290" t="s">
        <v>60</v>
      </c>
      <c r="E290">
        <v>86</v>
      </c>
      <c r="F290" s="2">
        <v>5.2</v>
      </c>
      <c r="G290">
        <v>1900</v>
      </c>
    </row>
    <row r="291" spans="1:7">
      <c r="A291" t="s">
        <v>1235</v>
      </c>
      <c r="B291" t="s">
        <v>347</v>
      </c>
      <c r="C291" s="1">
        <v>44098</v>
      </c>
      <c r="D291" t="s">
        <v>13</v>
      </c>
      <c r="E291">
        <v>90</v>
      </c>
      <c r="F291" s="2">
        <v>6.4</v>
      </c>
      <c r="G291">
        <v>620</v>
      </c>
    </row>
    <row r="292" spans="1:7">
      <c r="A292" t="s">
        <v>1236</v>
      </c>
      <c r="B292" t="s">
        <v>348</v>
      </c>
      <c r="C292" s="1">
        <v>43846</v>
      </c>
      <c r="D292" t="s">
        <v>349</v>
      </c>
      <c r="E292">
        <v>570</v>
      </c>
      <c r="F292" s="2">
        <v>9.3000000000000007</v>
      </c>
      <c r="G292">
        <v>225</v>
      </c>
    </row>
    <row r="293" spans="1:7">
      <c r="A293" t="s">
        <v>1237</v>
      </c>
      <c r="B293" t="s">
        <v>350</v>
      </c>
      <c r="C293" s="1">
        <v>43946</v>
      </c>
      <c r="D293" t="s">
        <v>15</v>
      </c>
      <c r="E293">
        <v>89</v>
      </c>
      <c r="F293" s="2">
        <v>5.2</v>
      </c>
      <c r="G293">
        <v>111</v>
      </c>
    </row>
    <row r="294" spans="1:7">
      <c r="A294" t="s">
        <v>1238</v>
      </c>
      <c r="B294" t="s">
        <v>351</v>
      </c>
      <c r="C294" s="1">
        <v>43888</v>
      </c>
      <c r="D294" t="s">
        <v>352</v>
      </c>
      <c r="E294">
        <v>100</v>
      </c>
      <c r="F294" s="2">
        <v>6.5</v>
      </c>
      <c r="G294">
        <v>120</v>
      </c>
    </row>
    <row r="295" spans="1:7">
      <c r="A295" t="s">
        <v>1239</v>
      </c>
      <c r="B295" t="s">
        <v>353</v>
      </c>
      <c r="C295" s="1">
        <v>43852</v>
      </c>
      <c r="D295" t="s">
        <v>79</v>
      </c>
      <c r="E295">
        <v>110</v>
      </c>
      <c r="F295" s="2">
        <v>6.3</v>
      </c>
      <c r="G295">
        <v>701</v>
      </c>
    </row>
    <row r="296" spans="1:7">
      <c r="A296" t="s">
        <v>1240</v>
      </c>
      <c r="B296" t="s">
        <v>354</v>
      </c>
      <c r="C296" s="1">
        <v>43897</v>
      </c>
      <c r="D296" t="s">
        <v>32</v>
      </c>
      <c r="E296">
        <v>71</v>
      </c>
      <c r="F296" s="2">
        <v>1.8</v>
      </c>
      <c r="G296">
        <v>297</v>
      </c>
    </row>
    <row r="297" spans="1:7">
      <c r="A297" t="s">
        <v>1241</v>
      </c>
      <c r="B297" t="s">
        <v>355</v>
      </c>
      <c r="C297" s="1">
        <v>43854</v>
      </c>
      <c r="D297" t="s">
        <v>28</v>
      </c>
      <c r="E297">
        <v>106</v>
      </c>
      <c r="F297" s="2">
        <v>8.5</v>
      </c>
      <c r="G297">
        <v>466</v>
      </c>
    </row>
    <row r="298" spans="1:7">
      <c r="A298" t="s">
        <v>1242</v>
      </c>
      <c r="B298" t="s">
        <v>356</v>
      </c>
      <c r="C298" s="1">
        <v>43987</v>
      </c>
      <c r="D298" t="s">
        <v>28</v>
      </c>
      <c r="E298">
        <v>114</v>
      </c>
      <c r="F298" s="2">
        <v>5.8</v>
      </c>
      <c r="G298">
        <v>4215</v>
      </c>
    </row>
    <row r="299" spans="1:7">
      <c r="A299" t="s">
        <v>1243</v>
      </c>
      <c r="B299" t="s">
        <v>357</v>
      </c>
      <c r="C299" s="1">
        <v>44064</v>
      </c>
      <c r="D299" t="s">
        <v>17</v>
      </c>
      <c r="E299">
        <v>98</v>
      </c>
      <c r="F299" s="2">
        <v>2.9</v>
      </c>
      <c r="G299">
        <v>1109</v>
      </c>
    </row>
    <row r="300" spans="1:7">
      <c r="A300" t="s">
        <v>1244</v>
      </c>
      <c r="B300" t="s">
        <v>358</v>
      </c>
      <c r="C300" s="1">
        <v>43885</v>
      </c>
      <c r="D300" t="s">
        <v>28</v>
      </c>
      <c r="E300">
        <v>91</v>
      </c>
      <c r="F300" s="2">
        <v>8</v>
      </c>
      <c r="G300">
        <v>279</v>
      </c>
    </row>
    <row r="301" spans="1:7">
      <c r="A301" t="s">
        <v>1245</v>
      </c>
      <c r="B301" t="s">
        <v>359</v>
      </c>
      <c r="C301" s="1">
        <v>43896</v>
      </c>
      <c r="D301" t="s">
        <v>142</v>
      </c>
      <c r="E301">
        <v>85</v>
      </c>
      <c r="F301" s="2">
        <v>3.3</v>
      </c>
      <c r="G301">
        <v>203</v>
      </c>
    </row>
    <row r="302" spans="1:7">
      <c r="A302" t="s">
        <v>1246</v>
      </c>
      <c r="B302" t="s">
        <v>360</v>
      </c>
      <c r="C302" s="1">
        <v>43875</v>
      </c>
      <c r="D302" t="s">
        <v>28</v>
      </c>
      <c r="E302">
        <v>90</v>
      </c>
      <c r="F302" s="2">
        <v>6.4</v>
      </c>
      <c r="G302">
        <v>500</v>
      </c>
    </row>
    <row r="303" spans="1:7">
      <c r="A303" t="s">
        <v>1247</v>
      </c>
      <c r="B303" t="s">
        <v>361</v>
      </c>
      <c r="C303" s="1">
        <v>44054</v>
      </c>
      <c r="D303" t="s">
        <v>362</v>
      </c>
      <c r="E303">
        <v>97</v>
      </c>
      <c r="F303" s="2">
        <v>5.4</v>
      </c>
      <c r="G303">
        <v>364</v>
      </c>
    </row>
    <row r="304" spans="1:7">
      <c r="A304" t="s">
        <v>1248</v>
      </c>
      <c r="B304" t="s">
        <v>363</v>
      </c>
      <c r="C304" s="1">
        <v>44104</v>
      </c>
      <c r="D304" t="s">
        <v>28</v>
      </c>
      <c r="E304">
        <v>77</v>
      </c>
      <c r="F304" s="2">
        <v>6.9</v>
      </c>
      <c r="G304">
        <v>234</v>
      </c>
    </row>
    <row r="305" spans="1:7">
      <c r="A305" t="s">
        <v>1249</v>
      </c>
      <c r="B305" t="s">
        <v>364</v>
      </c>
      <c r="C305" s="1">
        <v>43888</v>
      </c>
      <c r="D305" t="s">
        <v>28</v>
      </c>
      <c r="E305">
        <v>127</v>
      </c>
      <c r="F305" s="2">
        <v>6.5</v>
      </c>
      <c r="G305">
        <v>281</v>
      </c>
    </row>
    <row r="306" spans="1:7">
      <c r="A306" t="s">
        <v>1250</v>
      </c>
      <c r="B306" t="s">
        <v>365</v>
      </c>
      <c r="C306" s="1">
        <v>43887</v>
      </c>
      <c r="D306" t="s">
        <v>28</v>
      </c>
      <c r="E306">
        <v>138</v>
      </c>
      <c r="F306" s="2">
        <v>6.4</v>
      </c>
      <c r="G306">
        <v>649</v>
      </c>
    </row>
    <row r="307" spans="1:7">
      <c r="A307" t="s">
        <v>1251</v>
      </c>
      <c r="B307" t="s">
        <v>366</v>
      </c>
      <c r="C307" s="1">
        <v>44085</v>
      </c>
      <c r="D307" t="s">
        <v>28</v>
      </c>
      <c r="E307">
        <v>151</v>
      </c>
      <c r="F307" s="2">
        <v>7.2</v>
      </c>
      <c r="G307">
        <v>407</v>
      </c>
    </row>
    <row r="308" spans="1:7">
      <c r="A308" t="s">
        <v>1252</v>
      </c>
      <c r="B308" t="s">
        <v>367</v>
      </c>
      <c r="C308" s="1">
        <v>43868</v>
      </c>
      <c r="D308" t="s">
        <v>75</v>
      </c>
      <c r="E308">
        <v>92</v>
      </c>
      <c r="F308" s="2">
        <v>6.3</v>
      </c>
      <c r="G308">
        <v>255</v>
      </c>
    </row>
    <row r="309" spans="1:7">
      <c r="A309" t="s">
        <v>1253</v>
      </c>
      <c r="B309" t="s">
        <v>368</v>
      </c>
      <c r="C309" s="1">
        <v>43955</v>
      </c>
      <c r="D309" t="s">
        <v>65</v>
      </c>
      <c r="E309">
        <v>90</v>
      </c>
      <c r="F309" s="2">
        <v>2.9</v>
      </c>
      <c r="G309">
        <v>164</v>
      </c>
    </row>
    <row r="310" spans="1:7">
      <c r="A310" t="s">
        <v>1254</v>
      </c>
      <c r="B310" t="s">
        <v>369</v>
      </c>
      <c r="C310" s="1">
        <v>43861</v>
      </c>
      <c r="D310" t="s">
        <v>19</v>
      </c>
      <c r="E310">
        <v>84</v>
      </c>
      <c r="F310" s="2">
        <v>4.3</v>
      </c>
      <c r="G310">
        <v>102</v>
      </c>
    </row>
    <row r="311" spans="1:7">
      <c r="A311" t="s">
        <v>1255</v>
      </c>
      <c r="B311" t="s">
        <v>370</v>
      </c>
      <c r="C311" s="1">
        <v>43866</v>
      </c>
      <c r="D311" t="s">
        <v>371</v>
      </c>
      <c r="E311">
        <v>97</v>
      </c>
      <c r="F311" s="2">
        <v>5.7</v>
      </c>
      <c r="G311">
        <v>666</v>
      </c>
    </row>
    <row r="312" spans="1:7">
      <c r="A312" t="s">
        <v>1256</v>
      </c>
      <c r="B312" t="s">
        <v>372</v>
      </c>
      <c r="C312" s="1">
        <v>43931</v>
      </c>
      <c r="D312" t="s">
        <v>103</v>
      </c>
      <c r="E312">
        <v>102</v>
      </c>
      <c r="F312" s="2">
        <v>7.4</v>
      </c>
      <c r="G312">
        <v>1522</v>
      </c>
    </row>
    <row r="313" spans="1:7">
      <c r="A313" t="s">
        <v>1257</v>
      </c>
      <c r="B313" t="s">
        <v>373</v>
      </c>
      <c r="C313" s="1">
        <v>43903</v>
      </c>
      <c r="D313" t="s">
        <v>83</v>
      </c>
      <c r="E313">
        <v>145</v>
      </c>
      <c r="F313" s="2">
        <v>6.8</v>
      </c>
      <c r="G313">
        <v>488</v>
      </c>
    </row>
    <row r="314" spans="1:7">
      <c r="A314" t="s">
        <v>1258</v>
      </c>
      <c r="B314" t="s">
        <v>374</v>
      </c>
      <c r="C314" s="1">
        <v>43889</v>
      </c>
      <c r="D314" t="s">
        <v>83</v>
      </c>
      <c r="E314">
        <v>128</v>
      </c>
      <c r="F314" s="2">
        <v>6.9</v>
      </c>
      <c r="G314">
        <v>276</v>
      </c>
    </row>
    <row r="315" spans="1:7">
      <c r="A315" t="s">
        <v>1259</v>
      </c>
      <c r="B315" t="s">
        <v>375</v>
      </c>
      <c r="C315" s="1">
        <v>43903</v>
      </c>
      <c r="D315" t="s">
        <v>28</v>
      </c>
      <c r="E315">
        <v>124</v>
      </c>
      <c r="F315" s="2">
        <v>7.7</v>
      </c>
      <c r="G315">
        <v>152</v>
      </c>
    </row>
    <row r="316" spans="1:7">
      <c r="A316" t="s">
        <v>1260</v>
      </c>
      <c r="B316" t="s">
        <v>376</v>
      </c>
      <c r="C316" s="1">
        <v>43862</v>
      </c>
      <c r="D316" t="s">
        <v>377</v>
      </c>
      <c r="E316">
        <v>91</v>
      </c>
      <c r="F316" s="2">
        <v>3.9</v>
      </c>
      <c r="G316">
        <v>140</v>
      </c>
    </row>
    <row r="317" spans="1:7">
      <c r="A317" t="s">
        <v>1261</v>
      </c>
      <c r="B317" t="s">
        <v>378</v>
      </c>
      <c r="C317" s="1">
        <v>43889</v>
      </c>
      <c r="D317" t="s">
        <v>32</v>
      </c>
      <c r="E317">
        <v>104</v>
      </c>
      <c r="F317" s="2">
        <v>7.8</v>
      </c>
      <c r="G317">
        <v>146</v>
      </c>
    </row>
    <row r="318" spans="1:7">
      <c r="A318" t="s">
        <v>1262</v>
      </c>
      <c r="B318" t="s">
        <v>379</v>
      </c>
      <c r="C318" s="1">
        <v>43882</v>
      </c>
      <c r="D318" t="s">
        <v>65</v>
      </c>
      <c r="E318">
        <v>143</v>
      </c>
      <c r="F318" s="2">
        <v>6.5</v>
      </c>
      <c r="G318">
        <v>101</v>
      </c>
    </row>
    <row r="319" spans="1:7">
      <c r="A319" t="s">
        <v>1263</v>
      </c>
      <c r="B319" t="s">
        <v>380</v>
      </c>
      <c r="C319" s="1">
        <v>44036</v>
      </c>
      <c r="D319" t="s">
        <v>32</v>
      </c>
      <c r="E319">
        <v>97</v>
      </c>
      <c r="F319" s="2">
        <v>7</v>
      </c>
      <c r="G319">
        <v>112</v>
      </c>
    </row>
    <row r="320" spans="1:7">
      <c r="A320" t="s">
        <v>1264</v>
      </c>
      <c r="B320" t="s">
        <v>381</v>
      </c>
      <c r="C320" s="1">
        <v>43949</v>
      </c>
      <c r="D320" t="s">
        <v>243</v>
      </c>
      <c r="E320">
        <v>84</v>
      </c>
      <c r="F320" s="2">
        <v>2.2000000000000002</v>
      </c>
      <c r="G320">
        <v>288</v>
      </c>
    </row>
    <row r="321" spans="1:7">
      <c r="A321" t="s">
        <v>1265</v>
      </c>
      <c r="B321" t="s">
        <v>382</v>
      </c>
      <c r="C321" s="1">
        <v>43970</v>
      </c>
      <c r="D321" t="s">
        <v>65</v>
      </c>
      <c r="E321">
        <v>85</v>
      </c>
      <c r="F321" s="2">
        <v>2.1</v>
      </c>
      <c r="G321">
        <v>204</v>
      </c>
    </row>
    <row r="322" spans="1:7">
      <c r="A322" t="s">
        <v>1266</v>
      </c>
      <c r="B322" t="s">
        <v>383</v>
      </c>
      <c r="C322" s="1">
        <v>43886</v>
      </c>
      <c r="D322" t="s">
        <v>384</v>
      </c>
      <c r="E322">
        <v>81</v>
      </c>
      <c r="F322" s="2">
        <v>2.5</v>
      </c>
      <c r="G322">
        <v>213</v>
      </c>
    </row>
    <row r="323" spans="1:7">
      <c r="A323" t="s">
        <v>1267</v>
      </c>
      <c r="B323" t="s">
        <v>385</v>
      </c>
      <c r="C323" s="1">
        <v>44006</v>
      </c>
      <c r="D323" t="s">
        <v>386</v>
      </c>
      <c r="E323">
        <v>120</v>
      </c>
      <c r="F323" s="2">
        <v>7.4</v>
      </c>
      <c r="G323">
        <v>101</v>
      </c>
    </row>
    <row r="324" spans="1:7">
      <c r="A324" t="s">
        <v>1268</v>
      </c>
      <c r="B324" t="s">
        <v>387</v>
      </c>
      <c r="C324" s="1">
        <v>43896</v>
      </c>
      <c r="D324" t="s">
        <v>19</v>
      </c>
      <c r="E324">
        <v>128</v>
      </c>
      <c r="F324" s="2">
        <v>6.9</v>
      </c>
      <c r="G324">
        <v>315</v>
      </c>
    </row>
    <row r="325" spans="1:7">
      <c r="A325" t="s">
        <v>1269</v>
      </c>
      <c r="B325" t="s">
        <v>388</v>
      </c>
      <c r="C325" s="1">
        <v>44071</v>
      </c>
      <c r="D325" t="s">
        <v>65</v>
      </c>
      <c r="E325">
        <v>106</v>
      </c>
      <c r="F325" s="2">
        <v>3.9</v>
      </c>
      <c r="G325">
        <v>405</v>
      </c>
    </row>
    <row r="326" spans="1:7">
      <c r="A326" t="s">
        <v>1270</v>
      </c>
      <c r="B326" t="s">
        <v>389</v>
      </c>
      <c r="C326" s="1">
        <v>43933</v>
      </c>
      <c r="D326" t="s">
        <v>28</v>
      </c>
      <c r="E326">
        <v>124</v>
      </c>
      <c r="F326" s="2">
        <v>5</v>
      </c>
      <c r="G326">
        <v>324</v>
      </c>
    </row>
    <row r="327" spans="1:7">
      <c r="A327" t="s">
        <v>1271</v>
      </c>
      <c r="B327" t="s">
        <v>390</v>
      </c>
      <c r="C327" s="1">
        <v>44007</v>
      </c>
      <c r="D327" t="s">
        <v>75</v>
      </c>
      <c r="E327">
        <v>125</v>
      </c>
      <c r="F327" s="2">
        <v>5.4</v>
      </c>
      <c r="G327">
        <v>1049</v>
      </c>
    </row>
    <row r="328" spans="1:7">
      <c r="A328" t="s">
        <v>1272</v>
      </c>
      <c r="B328" t="s">
        <v>391</v>
      </c>
      <c r="C328" s="1">
        <v>43849</v>
      </c>
      <c r="D328" t="s">
        <v>28</v>
      </c>
      <c r="E328">
        <v>120</v>
      </c>
      <c r="F328" s="2">
        <v>6.9</v>
      </c>
      <c r="G328">
        <v>119</v>
      </c>
    </row>
    <row r="329" spans="1:7">
      <c r="A329" t="s">
        <v>1273</v>
      </c>
      <c r="B329" t="s">
        <v>392</v>
      </c>
      <c r="C329" s="1">
        <v>43944</v>
      </c>
      <c r="D329" t="s">
        <v>52</v>
      </c>
      <c r="E329">
        <v>134</v>
      </c>
      <c r="F329" s="2">
        <v>6.3</v>
      </c>
      <c r="G329">
        <v>2646</v>
      </c>
    </row>
    <row r="330" spans="1:7">
      <c r="A330" t="s">
        <v>1274</v>
      </c>
      <c r="B330" t="s">
        <v>393</v>
      </c>
      <c r="C330" s="1">
        <v>43889</v>
      </c>
      <c r="D330" t="s">
        <v>394</v>
      </c>
      <c r="E330">
        <v>369</v>
      </c>
      <c r="F330" s="2">
        <v>6.5</v>
      </c>
      <c r="G330">
        <v>268</v>
      </c>
    </row>
    <row r="331" spans="1:7">
      <c r="A331" t="s">
        <v>1275</v>
      </c>
      <c r="B331" t="s">
        <v>395</v>
      </c>
      <c r="C331" s="1">
        <v>43911</v>
      </c>
      <c r="D331" t="s">
        <v>396</v>
      </c>
      <c r="E331">
        <v>80</v>
      </c>
      <c r="F331" s="2">
        <v>5.0999999999999996</v>
      </c>
      <c r="G331">
        <v>140</v>
      </c>
    </row>
    <row r="332" spans="1:7">
      <c r="A332" t="s">
        <v>1276</v>
      </c>
      <c r="B332" t="s">
        <v>397</v>
      </c>
      <c r="C332" s="1">
        <v>43847</v>
      </c>
      <c r="D332" t="s">
        <v>41</v>
      </c>
      <c r="E332">
        <v>164</v>
      </c>
      <c r="F332" s="2">
        <v>8.9</v>
      </c>
      <c r="G332">
        <v>483</v>
      </c>
    </row>
    <row r="333" spans="1:7">
      <c r="A333" t="s">
        <v>1277</v>
      </c>
      <c r="B333" t="s">
        <v>398</v>
      </c>
      <c r="C333" s="1">
        <v>43882</v>
      </c>
      <c r="D333" t="s">
        <v>28</v>
      </c>
      <c r="E333">
        <v>124</v>
      </c>
      <c r="F333" s="2">
        <v>7.6</v>
      </c>
      <c r="G333">
        <v>369</v>
      </c>
    </row>
    <row r="334" spans="1:7">
      <c r="A334" t="s">
        <v>1278</v>
      </c>
      <c r="B334" t="s">
        <v>399</v>
      </c>
      <c r="C334" s="1">
        <v>44042</v>
      </c>
      <c r="D334" t="s">
        <v>83</v>
      </c>
      <c r="E334">
        <v>110</v>
      </c>
      <c r="F334" s="2">
        <v>6.4</v>
      </c>
      <c r="G334">
        <v>358</v>
      </c>
    </row>
    <row r="335" spans="1:7">
      <c r="A335" t="s">
        <v>1279</v>
      </c>
      <c r="B335" t="s">
        <v>400</v>
      </c>
      <c r="C335" s="1">
        <v>43937</v>
      </c>
      <c r="D335" t="s">
        <v>401</v>
      </c>
      <c r="E335">
        <v>47</v>
      </c>
      <c r="F335" s="2">
        <v>8.4</v>
      </c>
      <c r="G335">
        <v>302</v>
      </c>
    </row>
    <row r="336" spans="1:7">
      <c r="A336" t="s">
        <v>1280</v>
      </c>
      <c r="B336" t="s">
        <v>402</v>
      </c>
      <c r="C336" s="1">
        <v>43873</v>
      </c>
      <c r="D336" t="s">
        <v>41</v>
      </c>
      <c r="E336">
        <v>104</v>
      </c>
      <c r="F336" s="2">
        <v>6.3</v>
      </c>
      <c r="G336">
        <v>180</v>
      </c>
    </row>
    <row r="337" spans="1:7">
      <c r="A337" t="s">
        <v>1281</v>
      </c>
      <c r="B337" t="s">
        <v>403</v>
      </c>
      <c r="C337" s="1">
        <v>43902</v>
      </c>
      <c r="D337" t="s">
        <v>41</v>
      </c>
      <c r="E337">
        <v>120</v>
      </c>
      <c r="F337" s="2">
        <v>8.5</v>
      </c>
      <c r="G337">
        <v>1075</v>
      </c>
    </row>
    <row r="338" spans="1:7">
      <c r="A338" t="s">
        <v>1282</v>
      </c>
      <c r="B338" t="s">
        <v>404</v>
      </c>
      <c r="C338" s="1">
        <v>43936</v>
      </c>
      <c r="D338" t="s">
        <v>362</v>
      </c>
      <c r="E338">
        <v>45</v>
      </c>
      <c r="F338" s="2">
        <v>7.6</v>
      </c>
      <c r="G338">
        <v>223</v>
      </c>
    </row>
    <row r="339" spans="1:7">
      <c r="A339" t="s">
        <v>1283</v>
      </c>
      <c r="B339" t="s">
        <v>405</v>
      </c>
      <c r="C339" s="1">
        <v>43895</v>
      </c>
      <c r="D339" t="s">
        <v>289</v>
      </c>
      <c r="E339">
        <v>140</v>
      </c>
      <c r="F339" s="2">
        <v>7</v>
      </c>
      <c r="G339">
        <v>503</v>
      </c>
    </row>
    <row r="340" spans="1:7">
      <c r="A340" t="s">
        <v>1284</v>
      </c>
      <c r="B340" t="s">
        <v>406</v>
      </c>
      <c r="C340" s="1">
        <v>43889</v>
      </c>
      <c r="D340" t="s">
        <v>28</v>
      </c>
      <c r="E340">
        <v>108</v>
      </c>
      <c r="F340" s="2">
        <v>9</v>
      </c>
      <c r="G340">
        <v>471</v>
      </c>
    </row>
    <row r="341" spans="1:7">
      <c r="A341" t="s">
        <v>1285</v>
      </c>
      <c r="B341" t="s">
        <v>407</v>
      </c>
      <c r="C341" s="1">
        <v>43889</v>
      </c>
      <c r="D341" t="s">
        <v>408</v>
      </c>
      <c r="E341">
        <v>118</v>
      </c>
      <c r="F341" s="2">
        <v>9.5</v>
      </c>
      <c r="G341">
        <v>392</v>
      </c>
    </row>
    <row r="342" spans="1:7">
      <c r="A342" t="s">
        <v>1286</v>
      </c>
      <c r="B342" t="s">
        <v>409</v>
      </c>
      <c r="C342" s="1">
        <v>43953</v>
      </c>
      <c r="D342" t="s">
        <v>410</v>
      </c>
      <c r="E342">
        <v>45</v>
      </c>
      <c r="F342" s="2">
        <v>8.1</v>
      </c>
      <c r="G342">
        <v>301</v>
      </c>
    </row>
    <row r="343" spans="1:7">
      <c r="A343" t="s">
        <v>1287</v>
      </c>
      <c r="B343" t="s">
        <v>411</v>
      </c>
      <c r="C343" s="1">
        <v>43895</v>
      </c>
      <c r="D343" t="s">
        <v>75</v>
      </c>
      <c r="E343">
        <v>106</v>
      </c>
      <c r="F343" s="2">
        <v>6.1</v>
      </c>
      <c r="G343">
        <v>773</v>
      </c>
    </row>
    <row r="344" spans="1:7">
      <c r="A344" t="s">
        <v>1288</v>
      </c>
      <c r="B344" t="s">
        <v>412</v>
      </c>
      <c r="C344" s="1">
        <v>44036</v>
      </c>
      <c r="D344" t="s">
        <v>413</v>
      </c>
      <c r="E344">
        <v>113</v>
      </c>
      <c r="F344" s="2">
        <v>6.3</v>
      </c>
      <c r="G344">
        <v>6014</v>
      </c>
    </row>
    <row r="345" spans="1:7">
      <c r="A345" t="s">
        <v>1289</v>
      </c>
      <c r="B345" t="s">
        <v>414</v>
      </c>
      <c r="C345" s="1">
        <v>43874</v>
      </c>
      <c r="D345" t="s">
        <v>415</v>
      </c>
      <c r="E345">
        <v>125</v>
      </c>
      <c r="F345" s="2">
        <v>6.4</v>
      </c>
      <c r="G345">
        <v>221</v>
      </c>
    </row>
    <row r="346" spans="1:7">
      <c r="A346" t="s">
        <v>1290</v>
      </c>
      <c r="B346" t="s">
        <v>416</v>
      </c>
      <c r="C346" s="1">
        <v>43888</v>
      </c>
      <c r="D346" t="s">
        <v>28</v>
      </c>
      <c r="E346">
        <v>76</v>
      </c>
      <c r="F346" s="2">
        <v>7.1</v>
      </c>
      <c r="G346">
        <v>823</v>
      </c>
    </row>
    <row r="347" spans="1:7">
      <c r="A347" t="s">
        <v>1291</v>
      </c>
      <c r="B347" t="s">
        <v>417</v>
      </c>
      <c r="C347" s="1">
        <v>43896</v>
      </c>
      <c r="D347" t="s">
        <v>75</v>
      </c>
      <c r="E347">
        <v>131</v>
      </c>
      <c r="F347" s="2">
        <v>8.1999999999999993</v>
      </c>
      <c r="G347">
        <v>331</v>
      </c>
    </row>
    <row r="348" spans="1:7">
      <c r="A348" t="s">
        <v>1292</v>
      </c>
      <c r="B348" t="s">
        <v>418</v>
      </c>
      <c r="C348" s="1">
        <v>43912</v>
      </c>
      <c r="D348" t="s">
        <v>15</v>
      </c>
      <c r="E348">
        <v>91</v>
      </c>
      <c r="F348" s="2">
        <v>4.7</v>
      </c>
      <c r="G348">
        <v>197</v>
      </c>
    </row>
    <row r="349" spans="1:7">
      <c r="A349" t="s">
        <v>1293</v>
      </c>
      <c r="B349" t="s">
        <v>419</v>
      </c>
      <c r="C349" s="1">
        <v>44041</v>
      </c>
      <c r="D349" t="s">
        <v>420</v>
      </c>
      <c r="E349">
        <v>99</v>
      </c>
      <c r="F349" s="2">
        <v>4.5999999999999996</v>
      </c>
      <c r="G349">
        <v>3101</v>
      </c>
    </row>
    <row r="350" spans="1:7">
      <c r="A350" t="s">
        <v>1294</v>
      </c>
      <c r="B350" t="s">
        <v>421</v>
      </c>
      <c r="C350" s="1">
        <v>43920</v>
      </c>
      <c r="D350" t="s">
        <v>111</v>
      </c>
      <c r="E350">
        <v>111</v>
      </c>
      <c r="F350" s="2">
        <v>5.9</v>
      </c>
      <c r="G350">
        <v>1163</v>
      </c>
    </row>
    <row r="351" spans="1:7">
      <c r="A351" t="s">
        <v>1295</v>
      </c>
      <c r="B351" t="s">
        <v>422</v>
      </c>
      <c r="C351" s="1">
        <v>44000</v>
      </c>
      <c r="D351" t="s">
        <v>384</v>
      </c>
      <c r="E351">
        <v>104</v>
      </c>
      <c r="F351" s="2">
        <v>6.7</v>
      </c>
      <c r="G351">
        <v>3418</v>
      </c>
    </row>
    <row r="352" spans="1:7">
      <c r="A352" t="s">
        <v>1296</v>
      </c>
      <c r="B352" t="s">
        <v>423</v>
      </c>
      <c r="C352" s="1">
        <v>44028</v>
      </c>
      <c r="D352" t="s">
        <v>83</v>
      </c>
      <c r="E352">
        <v>111</v>
      </c>
      <c r="F352" s="2">
        <v>5.6</v>
      </c>
      <c r="G352">
        <v>1692</v>
      </c>
    </row>
    <row r="353" spans="1:7">
      <c r="A353" t="s">
        <v>1297</v>
      </c>
      <c r="B353" t="s">
        <v>424</v>
      </c>
      <c r="C353" s="1">
        <v>43888</v>
      </c>
      <c r="D353" t="s">
        <v>13</v>
      </c>
      <c r="E353">
        <v>150</v>
      </c>
      <c r="F353" s="2">
        <v>9.8000000000000007</v>
      </c>
      <c r="G353">
        <v>130</v>
      </c>
    </row>
    <row r="354" spans="1:7">
      <c r="A354" t="s">
        <v>1298</v>
      </c>
      <c r="B354" t="s">
        <v>425</v>
      </c>
      <c r="C354" s="1">
        <v>43914</v>
      </c>
      <c r="D354" t="s">
        <v>426</v>
      </c>
      <c r="E354">
        <v>66</v>
      </c>
      <c r="F354" s="2">
        <v>8.1</v>
      </c>
      <c r="G354">
        <v>118</v>
      </c>
    </row>
    <row r="355" spans="1:7">
      <c r="A355" t="s">
        <v>1299</v>
      </c>
      <c r="B355" t="s">
        <v>427</v>
      </c>
      <c r="C355" s="1">
        <v>44072</v>
      </c>
      <c r="D355" t="s">
        <v>19</v>
      </c>
      <c r="E355">
        <v>86</v>
      </c>
      <c r="F355" s="2">
        <v>5.4</v>
      </c>
      <c r="G355">
        <v>123</v>
      </c>
    </row>
    <row r="356" spans="1:7">
      <c r="A356" t="s">
        <v>1300</v>
      </c>
      <c r="B356" t="s">
        <v>428</v>
      </c>
      <c r="C356" s="1">
        <v>43962</v>
      </c>
      <c r="D356" t="s">
        <v>429</v>
      </c>
      <c r="E356">
        <v>89</v>
      </c>
      <c r="F356" s="2">
        <v>2.8</v>
      </c>
      <c r="G356">
        <v>144</v>
      </c>
    </row>
    <row r="357" spans="1:7">
      <c r="A357" t="s">
        <v>1301</v>
      </c>
      <c r="B357" t="s">
        <v>430</v>
      </c>
      <c r="C357" s="1">
        <v>43907</v>
      </c>
      <c r="D357" t="s">
        <v>420</v>
      </c>
      <c r="E357">
        <v>70</v>
      </c>
      <c r="F357" s="2">
        <v>1.7</v>
      </c>
      <c r="G357">
        <v>142</v>
      </c>
    </row>
    <row r="358" spans="1:7">
      <c r="A358" t="s">
        <v>1302</v>
      </c>
      <c r="B358" t="s">
        <v>431</v>
      </c>
      <c r="C358" s="1">
        <v>43949</v>
      </c>
      <c r="D358" t="s">
        <v>432</v>
      </c>
      <c r="E358">
        <v>81</v>
      </c>
      <c r="F358" s="2">
        <v>6.2</v>
      </c>
      <c r="G358">
        <v>502</v>
      </c>
    </row>
    <row r="359" spans="1:7">
      <c r="A359" t="s">
        <v>1303</v>
      </c>
      <c r="B359" t="s">
        <v>31</v>
      </c>
      <c r="C359" s="1">
        <v>43912</v>
      </c>
      <c r="D359" t="s">
        <v>433</v>
      </c>
      <c r="E359">
        <v>107</v>
      </c>
      <c r="F359" s="2">
        <v>3.5</v>
      </c>
      <c r="G359">
        <v>118</v>
      </c>
    </row>
    <row r="360" spans="1:7">
      <c r="A360" t="s">
        <v>1304</v>
      </c>
      <c r="B360" t="s">
        <v>434</v>
      </c>
      <c r="C360" s="1">
        <v>43882</v>
      </c>
      <c r="D360" t="s">
        <v>13</v>
      </c>
      <c r="E360">
        <v>132</v>
      </c>
      <c r="F360" s="2">
        <v>7.5</v>
      </c>
      <c r="G360">
        <v>109</v>
      </c>
    </row>
    <row r="361" spans="1:7">
      <c r="A361" t="s">
        <v>1305</v>
      </c>
      <c r="B361" t="s">
        <v>435</v>
      </c>
      <c r="C361" s="1">
        <v>44008</v>
      </c>
      <c r="D361" t="s">
        <v>384</v>
      </c>
      <c r="E361">
        <v>88</v>
      </c>
      <c r="F361" s="2">
        <v>5.7</v>
      </c>
      <c r="G361">
        <v>300</v>
      </c>
    </row>
    <row r="362" spans="1:7">
      <c r="A362" t="s">
        <v>1306</v>
      </c>
      <c r="B362" t="s">
        <v>436</v>
      </c>
      <c r="C362" s="1">
        <v>43952</v>
      </c>
      <c r="D362" t="s">
        <v>32</v>
      </c>
      <c r="E362">
        <v>96</v>
      </c>
      <c r="F362" s="2">
        <v>2.4</v>
      </c>
      <c r="G362">
        <v>294</v>
      </c>
    </row>
    <row r="363" spans="1:7">
      <c r="A363" t="s">
        <v>1307</v>
      </c>
      <c r="B363" t="s">
        <v>437</v>
      </c>
      <c r="C363" s="1">
        <v>43956</v>
      </c>
      <c r="D363" t="s">
        <v>32</v>
      </c>
      <c r="E363">
        <v>85</v>
      </c>
      <c r="F363" s="2">
        <v>3.2</v>
      </c>
      <c r="G363">
        <v>136</v>
      </c>
    </row>
    <row r="364" spans="1:7">
      <c r="A364" t="s">
        <v>1308</v>
      </c>
      <c r="B364" t="s">
        <v>438</v>
      </c>
      <c r="C364" s="1">
        <v>43938</v>
      </c>
      <c r="D364" t="s">
        <v>243</v>
      </c>
      <c r="E364">
        <v>95</v>
      </c>
      <c r="F364" s="2">
        <v>3.7</v>
      </c>
      <c r="G364">
        <v>175</v>
      </c>
    </row>
    <row r="365" spans="1:7">
      <c r="A365" t="s">
        <v>1309</v>
      </c>
      <c r="B365" t="s">
        <v>439</v>
      </c>
      <c r="C365" s="1">
        <v>43938</v>
      </c>
      <c r="D365" t="s">
        <v>440</v>
      </c>
      <c r="E365">
        <v>92</v>
      </c>
      <c r="F365" s="2">
        <v>4.5999999999999996</v>
      </c>
      <c r="G365">
        <v>140</v>
      </c>
    </row>
    <row r="366" spans="1:7">
      <c r="A366" t="s">
        <v>1310</v>
      </c>
      <c r="B366" t="s">
        <v>441</v>
      </c>
      <c r="C366" s="1">
        <v>44068</v>
      </c>
      <c r="D366" t="s">
        <v>17</v>
      </c>
      <c r="E366">
        <v>105</v>
      </c>
      <c r="F366" s="2">
        <v>4.8</v>
      </c>
      <c r="G366">
        <v>601</v>
      </c>
    </row>
    <row r="367" spans="1:7">
      <c r="A367" t="s">
        <v>1311</v>
      </c>
      <c r="B367" t="s">
        <v>442</v>
      </c>
      <c r="C367" s="1">
        <v>44054</v>
      </c>
      <c r="D367" t="s">
        <v>115</v>
      </c>
      <c r="E367">
        <v>86</v>
      </c>
      <c r="F367" s="2">
        <v>3.3</v>
      </c>
      <c r="G367">
        <v>161</v>
      </c>
    </row>
    <row r="368" spans="1:7">
      <c r="A368" t="s">
        <v>1312</v>
      </c>
      <c r="B368" t="s">
        <v>443</v>
      </c>
      <c r="C368" s="1">
        <v>43945</v>
      </c>
      <c r="D368" t="s">
        <v>196</v>
      </c>
      <c r="E368">
        <v>87</v>
      </c>
      <c r="F368" s="2">
        <v>6</v>
      </c>
      <c r="G368">
        <v>151</v>
      </c>
    </row>
    <row r="369" spans="1:7">
      <c r="A369" t="s">
        <v>1313</v>
      </c>
      <c r="B369" t="s">
        <v>444</v>
      </c>
      <c r="C369" s="1">
        <v>44005</v>
      </c>
      <c r="D369" t="s">
        <v>445</v>
      </c>
      <c r="E369">
        <v>84</v>
      </c>
      <c r="F369" s="2">
        <v>1.9</v>
      </c>
      <c r="G369">
        <v>179</v>
      </c>
    </row>
    <row r="370" spans="1:7">
      <c r="A370" t="s">
        <v>1314</v>
      </c>
      <c r="B370" t="s">
        <v>446</v>
      </c>
      <c r="C370" s="1">
        <v>43951</v>
      </c>
      <c r="D370" t="s">
        <v>447</v>
      </c>
      <c r="E370">
        <v>152</v>
      </c>
      <c r="F370" s="2">
        <v>5.7</v>
      </c>
      <c r="G370">
        <v>192</v>
      </c>
    </row>
    <row r="371" spans="1:7">
      <c r="A371" t="s">
        <v>1315</v>
      </c>
      <c r="B371" t="s">
        <v>448</v>
      </c>
      <c r="C371" s="1">
        <v>43952</v>
      </c>
      <c r="D371" t="s">
        <v>28</v>
      </c>
      <c r="E371">
        <v>104</v>
      </c>
      <c r="F371" s="2">
        <v>5.7</v>
      </c>
      <c r="G371">
        <v>119</v>
      </c>
    </row>
    <row r="372" spans="1:7">
      <c r="A372" t="s">
        <v>1316</v>
      </c>
      <c r="B372" t="s">
        <v>449</v>
      </c>
      <c r="C372" s="1">
        <v>43979</v>
      </c>
      <c r="D372" t="s">
        <v>260</v>
      </c>
      <c r="E372">
        <v>116</v>
      </c>
      <c r="F372" s="2">
        <v>5.3</v>
      </c>
      <c r="G372">
        <v>1702</v>
      </c>
    </row>
    <row r="373" spans="1:7">
      <c r="A373" t="s">
        <v>1317</v>
      </c>
      <c r="B373" t="s">
        <v>450</v>
      </c>
      <c r="C373" s="1">
        <v>44036</v>
      </c>
      <c r="D373" t="s">
        <v>15</v>
      </c>
      <c r="E373">
        <v>74</v>
      </c>
      <c r="F373" s="2">
        <v>5.8</v>
      </c>
      <c r="G373">
        <v>1041</v>
      </c>
    </row>
    <row r="374" spans="1:7">
      <c r="A374" t="s">
        <v>1318</v>
      </c>
      <c r="B374" t="s">
        <v>451</v>
      </c>
      <c r="C374" s="1">
        <v>43987</v>
      </c>
      <c r="D374" t="s">
        <v>41</v>
      </c>
      <c r="E374">
        <v>60</v>
      </c>
      <c r="F374" s="2">
        <v>5.9</v>
      </c>
      <c r="G374">
        <v>107</v>
      </c>
    </row>
    <row r="375" spans="1:7">
      <c r="A375" t="s">
        <v>1319</v>
      </c>
      <c r="B375" t="s">
        <v>452</v>
      </c>
      <c r="C375" s="1">
        <v>44036</v>
      </c>
      <c r="D375" t="s">
        <v>41</v>
      </c>
      <c r="E375">
        <v>116</v>
      </c>
      <c r="F375" s="2">
        <v>5.8</v>
      </c>
      <c r="G375">
        <v>751</v>
      </c>
    </row>
    <row r="376" spans="1:7">
      <c r="A376" t="s">
        <v>1320</v>
      </c>
      <c r="B376" t="s">
        <v>453</v>
      </c>
      <c r="C376" s="1">
        <v>44029</v>
      </c>
      <c r="D376" t="s">
        <v>15</v>
      </c>
      <c r="E376">
        <v>124</v>
      </c>
      <c r="F376" s="2">
        <v>5.8</v>
      </c>
      <c r="G376">
        <v>230</v>
      </c>
    </row>
    <row r="377" spans="1:7">
      <c r="A377" t="s">
        <v>1321</v>
      </c>
      <c r="B377" t="s">
        <v>454</v>
      </c>
      <c r="C377" s="1">
        <v>43972</v>
      </c>
      <c r="D377" t="s">
        <v>9</v>
      </c>
      <c r="E377">
        <v>91</v>
      </c>
      <c r="F377" s="2">
        <v>2.2999999999999998</v>
      </c>
      <c r="G377">
        <v>281</v>
      </c>
    </row>
    <row r="378" spans="1:7">
      <c r="A378" t="s">
        <v>1322</v>
      </c>
      <c r="B378" t="s">
        <v>455</v>
      </c>
      <c r="C378" s="1">
        <v>44006</v>
      </c>
      <c r="D378" t="s">
        <v>456</v>
      </c>
      <c r="E378">
        <v>94</v>
      </c>
      <c r="F378" s="2">
        <v>6.6</v>
      </c>
      <c r="G378">
        <v>7963</v>
      </c>
    </row>
    <row r="379" spans="1:7">
      <c r="A379" t="s">
        <v>1323</v>
      </c>
      <c r="B379" t="s">
        <v>457</v>
      </c>
      <c r="C379" s="1">
        <v>44007</v>
      </c>
      <c r="D379" t="s">
        <v>41</v>
      </c>
      <c r="E379">
        <v>100</v>
      </c>
      <c r="F379" s="2">
        <v>6.4</v>
      </c>
      <c r="G379">
        <v>492</v>
      </c>
    </row>
    <row r="380" spans="1:7">
      <c r="A380" t="s">
        <v>1324</v>
      </c>
      <c r="B380" t="s">
        <v>458</v>
      </c>
      <c r="C380" s="1">
        <v>43986</v>
      </c>
      <c r="D380" t="s">
        <v>459</v>
      </c>
      <c r="E380">
        <v>102</v>
      </c>
      <c r="F380" s="2">
        <v>6</v>
      </c>
      <c r="G380">
        <v>484</v>
      </c>
    </row>
    <row r="381" spans="1:7">
      <c r="A381" t="s">
        <v>1325</v>
      </c>
      <c r="B381" t="s">
        <v>460</v>
      </c>
      <c r="C381" s="1">
        <v>44015</v>
      </c>
      <c r="D381" t="s">
        <v>111</v>
      </c>
      <c r="E381">
        <v>93</v>
      </c>
      <c r="F381" s="2">
        <v>7.1</v>
      </c>
      <c r="G381">
        <v>236</v>
      </c>
    </row>
    <row r="382" spans="1:7">
      <c r="A382" t="s">
        <v>1326</v>
      </c>
      <c r="B382" t="s">
        <v>461</v>
      </c>
      <c r="C382" s="1">
        <v>44064</v>
      </c>
      <c r="D382" t="s">
        <v>462</v>
      </c>
      <c r="E382">
        <v>81</v>
      </c>
      <c r="F382" s="2">
        <v>2.2999999999999998</v>
      </c>
      <c r="G382">
        <v>247</v>
      </c>
    </row>
    <row r="383" spans="1:7">
      <c r="A383" t="s">
        <v>1327</v>
      </c>
      <c r="B383" t="s">
        <v>463</v>
      </c>
      <c r="C383" s="1">
        <v>44043</v>
      </c>
      <c r="D383" t="s">
        <v>464</v>
      </c>
      <c r="E383">
        <v>149</v>
      </c>
      <c r="F383" s="2">
        <v>7.3</v>
      </c>
      <c r="G383">
        <v>11110</v>
      </c>
    </row>
    <row r="384" spans="1:7">
      <c r="A384" t="s">
        <v>1328</v>
      </c>
      <c r="B384" t="s">
        <v>465</v>
      </c>
      <c r="C384" s="1">
        <v>44035</v>
      </c>
      <c r="D384" t="s">
        <v>338</v>
      </c>
      <c r="E384">
        <v>89</v>
      </c>
      <c r="F384" s="2">
        <v>5.0999999999999996</v>
      </c>
      <c r="G384">
        <v>307</v>
      </c>
    </row>
    <row r="385" spans="1:7">
      <c r="A385" t="s">
        <v>1329</v>
      </c>
      <c r="B385" t="s">
        <v>466</v>
      </c>
      <c r="C385" s="1">
        <v>44043</v>
      </c>
      <c r="D385" t="s">
        <v>467</v>
      </c>
      <c r="E385">
        <v>85</v>
      </c>
      <c r="F385" s="2">
        <v>5.4</v>
      </c>
      <c r="G385">
        <v>6990</v>
      </c>
    </row>
    <row r="386" spans="1:7">
      <c r="A386" t="s">
        <v>1330</v>
      </c>
      <c r="B386" t="s">
        <v>468</v>
      </c>
      <c r="C386" s="1">
        <v>44091</v>
      </c>
      <c r="D386" t="s">
        <v>75</v>
      </c>
      <c r="E386">
        <v>100</v>
      </c>
      <c r="F386" s="2">
        <v>7.4</v>
      </c>
      <c r="G386">
        <v>144</v>
      </c>
    </row>
    <row r="387" spans="1:7">
      <c r="A387" t="s">
        <v>1331</v>
      </c>
      <c r="B387" t="s">
        <v>469</v>
      </c>
      <c r="C387" s="1">
        <v>44071</v>
      </c>
      <c r="D387" t="s">
        <v>28</v>
      </c>
      <c r="E387">
        <v>104</v>
      </c>
      <c r="F387" s="2">
        <v>8.1999999999999993</v>
      </c>
      <c r="G387">
        <v>436</v>
      </c>
    </row>
    <row r="388" spans="1:7">
      <c r="A388" t="s">
        <v>1332</v>
      </c>
      <c r="B388" t="s">
        <v>470</v>
      </c>
      <c r="C388" s="1">
        <v>43959</v>
      </c>
      <c r="D388" t="s">
        <v>471</v>
      </c>
      <c r="E388">
        <v>102</v>
      </c>
      <c r="F388" s="2">
        <v>5.4</v>
      </c>
      <c r="G388">
        <v>1391</v>
      </c>
    </row>
    <row r="389" spans="1:7">
      <c r="A389" t="s">
        <v>1333</v>
      </c>
      <c r="B389" t="s">
        <v>472</v>
      </c>
      <c r="C389" s="1">
        <v>44057</v>
      </c>
      <c r="D389" t="s">
        <v>44</v>
      </c>
      <c r="E389">
        <v>115</v>
      </c>
      <c r="F389" s="2">
        <v>4.7</v>
      </c>
      <c r="G389">
        <v>116</v>
      </c>
    </row>
    <row r="390" spans="1:7">
      <c r="A390" t="s">
        <v>1334</v>
      </c>
      <c r="B390" t="s">
        <v>473</v>
      </c>
      <c r="C390" s="1">
        <v>44075</v>
      </c>
      <c r="D390" t="s">
        <v>44</v>
      </c>
      <c r="E390">
        <v>98</v>
      </c>
      <c r="F390" s="2">
        <v>8.1999999999999993</v>
      </c>
      <c r="G390">
        <v>1598</v>
      </c>
    </row>
    <row r="391" spans="1:7">
      <c r="A391" t="s">
        <v>1335</v>
      </c>
      <c r="B391" t="s">
        <v>474</v>
      </c>
      <c r="C391" s="1">
        <v>44043</v>
      </c>
      <c r="D391" t="s">
        <v>260</v>
      </c>
      <c r="E391">
        <v>86</v>
      </c>
      <c r="F391" s="2">
        <v>9.6999999999999993</v>
      </c>
      <c r="G391">
        <v>1126</v>
      </c>
    </row>
    <row r="392" spans="1:7">
      <c r="A392" t="s">
        <v>1336</v>
      </c>
      <c r="B392" t="s">
        <v>475</v>
      </c>
      <c r="C392" s="1">
        <v>44042</v>
      </c>
      <c r="D392" t="s">
        <v>371</v>
      </c>
      <c r="E392">
        <v>57</v>
      </c>
      <c r="F392" s="2">
        <v>6.7</v>
      </c>
      <c r="G392">
        <v>6155</v>
      </c>
    </row>
    <row r="393" spans="1:7">
      <c r="A393" t="s">
        <v>1337</v>
      </c>
      <c r="B393" t="s">
        <v>476</v>
      </c>
      <c r="C393" s="1">
        <v>44030</v>
      </c>
      <c r="D393" t="s">
        <v>41</v>
      </c>
      <c r="E393">
        <v>58</v>
      </c>
      <c r="F393" s="2">
        <v>6.4</v>
      </c>
      <c r="G393">
        <v>178</v>
      </c>
    </row>
    <row r="394" spans="1:7">
      <c r="A394" t="s">
        <v>1338</v>
      </c>
      <c r="B394" t="s">
        <v>477</v>
      </c>
      <c r="C394" s="1">
        <v>44045</v>
      </c>
      <c r="D394" t="s">
        <v>28</v>
      </c>
      <c r="E394">
        <v>110</v>
      </c>
      <c r="F394" s="2">
        <v>8.6999999999999993</v>
      </c>
      <c r="G394">
        <v>647</v>
      </c>
    </row>
    <row r="395" spans="1:7">
      <c r="A395" t="s">
        <v>1339</v>
      </c>
      <c r="B395" t="s">
        <v>478</v>
      </c>
      <c r="C395" s="1">
        <v>44064</v>
      </c>
      <c r="D395" t="s">
        <v>479</v>
      </c>
      <c r="E395">
        <v>90</v>
      </c>
      <c r="F395" s="2">
        <v>7.4</v>
      </c>
      <c r="G395">
        <v>233</v>
      </c>
    </row>
    <row r="396" spans="1:7">
      <c r="A396" t="s">
        <v>1340</v>
      </c>
      <c r="B396" t="s">
        <v>480</v>
      </c>
      <c r="C396" s="1">
        <v>44047</v>
      </c>
      <c r="D396" t="s">
        <v>481</v>
      </c>
      <c r="E396">
        <v>87</v>
      </c>
      <c r="F396" s="2">
        <v>6.4</v>
      </c>
      <c r="G396">
        <v>442</v>
      </c>
    </row>
    <row r="397" spans="1:7">
      <c r="A397" t="s">
        <v>1341</v>
      </c>
      <c r="B397" t="s">
        <v>482</v>
      </c>
      <c r="C397" s="1">
        <v>43893</v>
      </c>
      <c r="D397" t="s">
        <v>483</v>
      </c>
      <c r="E397">
        <v>87</v>
      </c>
      <c r="F397" s="2">
        <v>4</v>
      </c>
      <c r="G397">
        <v>528</v>
      </c>
    </row>
    <row r="398" spans="1:7">
      <c r="A398" t="s">
        <v>1342</v>
      </c>
      <c r="B398" t="s">
        <v>484</v>
      </c>
      <c r="C398" s="1">
        <v>43881</v>
      </c>
      <c r="D398" t="s">
        <v>485</v>
      </c>
      <c r="E398">
        <v>124</v>
      </c>
      <c r="F398" s="2">
        <v>6.6</v>
      </c>
      <c r="G398">
        <v>111557</v>
      </c>
    </row>
    <row r="399" spans="1:7">
      <c r="A399" t="s">
        <v>1343</v>
      </c>
      <c r="B399" t="s">
        <v>486</v>
      </c>
      <c r="C399" s="1">
        <v>44015</v>
      </c>
      <c r="D399" t="s">
        <v>75</v>
      </c>
      <c r="E399">
        <v>105</v>
      </c>
      <c r="F399" s="2">
        <v>5.2</v>
      </c>
      <c r="G399">
        <v>6961</v>
      </c>
    </row>
    <row r="400" spans="1:7">
      <c r="A400" t="s">
        <v>1344</v>
      </c>
      <c r="B400" t="s">
        <v>487</v>
      </c>
      <c r="C400" s="1">
        <v>43987</v>
      </c>
      <c r="D400" t="s">
        <v>70</v>
      </c>
      <c r="E400">
        <v>148</v>
      </c>
      <c r="F400" s="2">
        <v>3.6</v>
      </c>
      <c r="G400">
        <v>8182</v>
      </c>
    </row>
    <row r="401" spans="1:7">
      <c r="A401" t="s">
        <v>1345</v>
      </c>
      <c r="B401" t="s">
        <v>488</v>
      </c>
      <c r="C401" s="1">
        <v>43917</v>
      </c>
      <c r="D401" t="s">
        <v>489</v>
      </c>
      <c r="E401">
        <v>109</v>
      </c>
      <c r="F401" s="2">
        <v>5.7</v>
      </c>
      <c r="G401">
        <v>49627</v>
      </c>
    </row>
    <row r="402" spans="1:7">
      <c r="A402" t="s">
        <v>1346</v>
      </c>
      <c r="B402" t="s">
        <v>490</v>
      </c>
      <c r="C402" s="1">
        <v>44022</v>
      </c>
      <c r="D402" t="s">
        <v>491</v>
      </c>
      <c r="E402">
        <v>125</v>
      </c>
      <c r="F402" s="2">
        <v>6.1</v>
      </c>
      <c r="G402">
        <v>1262</v>
      </c>
    </row>
    <row r="403" spans="1:7">
      <c r="A403" t="s">
        <v>1347</v>
      </c>
      <c r="B403" t="s">
        <v>492</v>
      </c>
      <c r="C403" s="1">
        <v>43972</v>
      </c>
      <c r="D403" t="s">
        <v>28</v>
      </c>
      <c r="E403">
        <v>100</v>
      </c>
      <c r="F403" s="2">
        <v>5.9</v>
      </c>
      <c r="G403">
        <v>112</v>
      </c>
    </row>
    <row r="404" spans="1:7">
      <c r="A404" t="s">
        <v>1348</v>
      </c>
      <c r="B404" t="s">
        <v>493</v>
      </c>
      <c r="C404" s="1">
        <v>44071</v>
      </c>
      <c r="D404" t="s">
        <v>494</v>
      </c>
      <c r="E404">
        <v>86</v>
      </c>
      <c r="F404" s="2">
        <v>7.4</v>
      </c>
      <c r="G404">
        <v>1203</v>
      </c>
    </row>
    <row r="405" spans="1:7">
      <c r="A405" t="s">
        <v>1349</v>
      </c>
      <c r="B405" t="s">
        <v>495</v>
      </c>
      <c r="C405" s="1">
        <v>43970</v>
      </c>
      <c r="D405" t="s">
        <v>15</v>
      </c>
      <c r="E405">
        <v>90</v>
      </c>
      <c r="F405" s="2">
        <v>5.0999999999999996</v>
      </c>
      <c r="G405">
        <v>1233</v>
      </c>
    </row>
    <row r="406" spans="1:7">
      <c r="A406" t="s">
        <v>1350</v>
      </c>
      <c r="B406" t="s">
        <v>496</v>
      </c>
      <c r="C406" s="1">
        <v>43942</v>
      </c>
      <c r="D406" t="s">
        <v>32</v>
      </c>
      <c r="E406">
        <v>84</v>
      </c>
      <c r="F406" s="2">
        <v>4.8</v>
      </c>
      <c r="G406">
        <v>828</v>
      </c>
    </row>
    <row r="407" spans="1:7">
      <c r="A407" t="s">
        <v>1351</v>
      </c>
      <c r="B407" t="s">
        <v>497</v>
      </c>
      <c r="C407" s="1">
        <v>44050</v>
      </c>
      <c r="D407" t="s">
        <v>498</v>
      </c>
      <c r="E407">
        <v>105</v>
      </c>
      <c r="F407" s="2">
        <v>4.0999999999999996</v>
      </c>
      <c r="G407">
        <v>507</v>
      </c>
    </row>
    <row r="408" spans="1:7">
      <c r="A408" t="s">
        <v>1352</v>
      </c>
      <c r="B408" t="s">
        <v>499</v>
      </c>
      <c r="C408" s="1">
        <v>44071</v>
      </c>
      <c r="D408" t="s">
        <v>28</v>
      </c>
      <c r="E408">
        <v>113</v>
      </c>
      <c r="F408" s="2">
        <v>6.3</v>
      </c>
      <c r="G408">
        <v>479</v>
      </c>
    </row>
    <row r="409" spans="1:7">
      <c r="A409" t="s">
        <v>1353</v>
      </c>
      <c r="B409" t="s">
        <v>500</v>
      </c>
      <c r="C409" s="1">
        <v>44155</v>
      </c>
      <c r="D409" t="s">
        <v>28</v>
      </c>
      <c r="E409">
        <v>101</v>
      </c>
      <c r="F409" s="2">
        <v>6</v>
      </c>
      <c r="G409">
        <v>154</v>
      </c>
    </row>
    <row r="410" spans="1:7">
      <c r="A410" t="s">
        <v>1354</v>
      </c>
      <c r="B410" t="s">
        <v>501</v>
      </c>
      <c r="C410" s="1">
        <v>43938</v>
      </c>
      <c r="D410" t="s">
        <v>115</v>
      </c>
      <c r="E410">
        <v>111</v>
      </c>
      <c r="F410" s="2">
        <v>5.7</v>
      </c>
      <c r="G410">
        <v>1405</v>
      </c>
    </row>
    <row r="411" spans="1:7">
      <c r="A411" t="s">
        <v>1355</v>
      </c>
      <c r="B411" t="s">
        <v>502</v>
      </c>
      <c r="C411" s="1">
        <v>43896</v>
      </c>
      <c r="D411" t="s">
        <v>413</v>
      </c>
      <c r="E411">
        <v>98</v>
      </c>
      <c r="F411" s="2">
        <v>4.5999999999999996</v>
      </c>
      <c r="G411">
        <v>650</v>
      </c>
    </row>
    <row r="412" spans="1:7">
      <c r="A412" t="s">
        <v>1356</v>
      </c>
      <c r="B412" t="s">
        <v>503</v>
      </c>
      <c r="C412" s="1">
        <v>44050</v>
      </c>
      <c r="D412" t="s">
        <v>504</v>
      </c>
      <c r="E412">
        <v>99</v>
      </c>
      <c r="F412" s="2">
        <v>5.5</v>
      </c>
      <c r="G412">
        <v>1912</v>
      </c>
    </row>
    <row r="413" spans="1:7">
      <c r="A413" t="s">
        <v>1357</v>
      </c>
      <c r="B413" t="s">
        <v>505</v>
      </c>
      <c r="C413" s="1">
        <v>43923</v>
      </c>
      <c r="D413" t="s">
        <v>15</v>
      </c>
      <c r="E413">
        <v>122</v>
      </c>
      <c r="F413" s="2">
        <v>4.7</v>
      </c>
      <c r="G413">
        <v>143</v>
      </c>
    </row>
    <row r="414" spans="1:7">
      <c r="A414" t="s">
        <v>1358</v>
      </c>
      <c r="B414" t="s">
        <v>506</v>
      </c>
      <c r="C414" s="1">
        <v>43879</v>
      </c>
      <c r="D414" t="s">
        <v>41</v>
      </c>
      <c r="E414">
        <v>87</v>
      </c>
      <c r="F414" s="2">
        <v>3</v>
      </c>
      <c r="G414">
        <v>148</v>
      </c>
    </row>
    <row r="415" spans="1:7">
      <c r="A415" t="s">
        <v>1359</v>
      </c>
      <c r="B415" t="s">
        <v>507</v>
      </c>
      <c r="C415" s="1">
        <v>43903</v>
      </c>
      <c r="D415" t="s">
        <v>111</v>
      </c>
      <c r="E415">
        <v>85</v>
      </c>
      <c r="F415" s="2">
        <v>4.8</v>
      </c>
      <c r="G415">
        <v>118</v>
      </c>
    </row>
    <row r="416" spans="1:7">
      <c r="A416" t="s">
        <v>1360</v>
      </c>
      <c r="B416" t="s">
        <v>508</v>
      </c>
      <c r="C416" s="1">
        <v>43994</v>
      </c>
      <c r="D416" t="s">
        <v>509</v>
      </c>
      <c r="E416">
        <v>95</v>
      </c>
      <c r="F416" s="2">
        <v>4.0999999999999996</v>
      </c>
      <c r="G416">
        <v>18079</v>
      </c>
    </row>
    <row r="417" spans="1:7">
      <c r="A417" t="s">
        <v>1361</v>
      </c>
      <c r="B417" t="s">
        <v>510</v>
      </c>
      <c r="C417" s="1">
        <v>43955</v>
      </c>
      <c r="D417" t="s">
        <v>75</v>
      </c>
      <c r="E417">
        <v>85</v>
      </c>
      <c r="F417" s="2">
        <v>6.2</v>
      </c>
      <c r="G417">
        <v>203</v>
      </c>
    </row>
    <row r="418" spans="1:7">
      <c r="A418" t="s">
        <v>1362</v>
      </c>
      <c r="B418" t="s">
        <v>511</v>
      </c>
      <c r="C418" s="1">
        <v>43903</v>
      </c>
      <c r="D418" t="s">
        <v>44</v>
      </c>
      <c r="E418">
        <v>95</v>
      </c>
      <c r="F418" s="2">
        <v>6.1</v>
      </c>
      <c r="G418">
        <v>14327</v>
      </c>
    </row>
    <row r="419" spans="1:7">
      <c r="A419" t="s">
        <v>1363</v>
      </c>
      <c r="B419" t="s">
        <v>512</v>
      </c>
      <c r="C419" s="1">
        <v>44027</v>
      </c>
      <c r="D419" t="s">
        <v>494</v>
      </c>
      <c r="E419">
        <v>93</v>
      </c>
      <c r="F419" s="2">
        <v>5.7</v>
      </c>
      <c r="G419">
        <v>14555</v>
      </c>
    </row>
    <row r="420" spans="1:7">
      <c r="A420" t="s">
        <v>1364</v>
      </c>
      <c r="B420" t="s">
        <v>513</v>
      </c>
      <c r="C420" s="1">
        <v>44071</v>
      </c>
      <c r="D420" t="s">
        <v>28</v>
      </c>
      <c r="E420">
        <v>92</v>
      </c>
      <c r="F420" s="2">
        <v>6.5</v>
      </c>
      <c r="G420">
        <v>1221</v>
      </c>
    </row>
    <row r="421" spans="1:7">
      <c r="A421" t="s">
        <v>1365</v>
      </c>
      <c r="B421" t="s">
        <v>514</v>
      </c>
      <c r="C421" s="1">
        <v>44070</v>
      </c>
      <c r="D421" t="s">
        <v>32</v>
      </c>
      <c r="E421">
        <v>81</v>
      </c>
      <c r="F421" s="2">
        <v>6.9</v>
      </c>
      <c r="G421">
        <v>320</v>
      </c>
    </row>
    <row r="422" spans="1:7">
      <c r="A422" t="s">
        <v>1366</v>
      </c>
      <c r="B422" t="s">
        <v>515</v>
      </c>
      <c r="C422" s="1">
        <v>43881</v>
      </c>
      <c r="D422" t="s">
        <v>28</v>
      </c>
      <c r="E422">
        <v>92</v>
      </c>
      <c r="F422" s="2">
        <v>4.3</v>
      </c>
      <c r="G422">
        <v>235</v>
      </c>
    </row>
    <row r="423" spans="1:7">
      <c r="A423" t="s">
        <v>1367</v>
      </c>
      <c r="B423" t="s">
        <v>516</v>
      </c>
      <c r="C423" s="1">
        <v>43942</v>
      </c>
      <c r="D423" t="s">
        <v>517</v>
      </c>
      <c r="E423">
        <v>93</v>
      </c>
      <c r="F423" s="2">
        <v>7</v>
      </c>
      <c r="G423">
        <v>1625</v>
      </c>
    </row>
    <row r="424" spans="1:7">
      <c r="A424" t="s">
        <v>1368</v>
      </c>
      <c r="B424" t="s">
        <v>518</v>
      </c>
      <c r="C424" s="1">
        <v>44029</v>
      </c>
      <c r="D424" t="s">
        <v>75</v>
      </c>
      <c r="E424">
        <v>94</v>
      </c>
      <c r="F424" s="2">
        <v>5.0999999999999996</v>
      </c>
      <c r="G424">
        <v>905</v>
      </c>
    </row>
    <row r="425" spans="1:7">
      <c r="A425" t="s">
        <v>1369</v>
      </c>
      <c r="B425" t="s">
        <v>519</v>
      </c>
      <c r="C425" s="1">
        <v>44026</v>
      </c>
      <c r="D425" t="s">
        <v>65</v>
      </c>
      <c r="E425">
        <v>94</v>
      </c>
      <c r="F425" s="2">
        <v>4.3</v>
      </c>
      <c r="G425">
        <v>155</v>
      </c>
    </row>
    <row r="426" spans="1:7">
      <c r="A426" t="s">
        <v>1370</v>
      </c>
      <c r="B426" t="s">
        <v>520</v>
      </c>
      <c r="C426" s="1">
        <v>44012</v>
      </c>
      <c r="D426" t="s">
        <v>521</v>
      </c>
      <c r="E426">
        <v>96</v>
      </c>
      <c r="F426" s="2">
        <v>4</v>
      </c>
      <c r="G426">
        <v>349</v>
      </c>
    </row>
    <row r="427" spans="1:7">
      <c r="A427" t="s">
        <v>1371</v>
      </c>
      <c r="B427" t="s">
        <v>522</v>
      </c>
      <c r="C427" s="1">
        <v>43907</v>
      </c>
      <c r="D427" t="s">
        <v>523</v>
      </c>
      <c r="E427">
        <v>89</v>
      </c>
      <c r="F427" s="2">
        <v>3.9</v>
      </c>
      <c r="G427">
        <v>124</v>
      </c>
    </row>
    <row r="428" spans="1:7">
      <c r="A428" t="s">
        <v>1372</v>
      </c>
      <c r="B428" t="s">
        <v>524</v>
      </c>
      <c r="C428" s="1">
        <v>44064</v>
      </c>
      <c r="D428" t="s">
        <v>52</v>
      </c>
      <c r="E428">
        <v>123</v>
      </c>
      <c r="F428" s="2">
        <v>4.3</v>
      </c>
      <c r="G428">
        <v>141</v>
      </c>
    </row>
    <row r="429" spans="1:7">
      <c r="A429" t="s">
        <v>1373</v>
      </c>
      <c r="B429" t="s">
        <v>525</v>
      </c>
      <c r="C429" s="1">
        <v>43891</v>
      </c>
      <c r="D429" t="s">
        <v>52</v>
      </c>
      <c r="E429">
        <v>110</v>
      </c>
      <c r="F429" s="2">
        <v>4.2</v>
      </c>
      <c r="G429">
        <v>402</v>
      </c>
    </row>
    <row r="430" spans="1:7">
      <c r="A430" t="s">
        <v>1374</v>
      </c>
      <c r="B430" t="s">
        <v>526</v>
      </c>
      <c r="C430" s="1">
        <v>43895</v>
      </c>
      <c r="D430" t="s">
        <v>371</v>
      </c>
      <c r="E430">
        <v>94</v>
      </c>
      <c r="F430" s="2">
        <v>4.2</v>
      </c>
      <c r="G430">
        <v>17156</v>
      </c>
    </row>
    <row r="431" spans="1:7">
      <c r="A431" t="s">
        <v>1375</v>
      </c>
      <c r="B431" t="s">
        <v>527</v>
      </c>
      <c r="C431" s="1">
        <v>44085</v>
      </c>
      <c r="D431" t="s">
        <v>494</v>
      </c>
      <c r="E431">
        <v>95</v>
      </c>
      <c r="F431" s="2">
        <v>6.7</v>
      </c>
      <c r="G431">
        <v>3397</v>
      </c>
    </row>
    <row r="432" spans="1:7">
      <c r="A432" t="s">
        <v>1376</v>
      </c>
      <c r="B432" t="s">
        <v>528</v>
      </c>
      <c r="C432" s="1">
        <v>44042</v>
      </c>
      <c r="D432" t="s">
        <v>52</v>
      </c>
      <c r="E432">
        <v>130</v>
      </c>
      <c r="F432" s="2">
        <v>6.4</v>
      </c>
      <c r="G432">
        <v>3316</v>
      </c>
    </row>
    <row r="433" spans="1:7">
      <c r="A433" t="s">
        <v>1377</v>
      </c>
      <c r="B433" t="s">
        <v>529</v>
      </c>
      <c r="C433" s="1">
        <v>43973</v>
      </c>
      <c r="D433" t="s">
        <v>41</v>
      </c>
      <c r="E433">
        <v>108</v>
      </c>
      <c r="F433" s="2">
        <v>5.8</v>
      </c>
      <c r="G433">
        <v>2587</v>
      </c>
    </row>
    <row r="434" spans="1:7">
      <c r="A434" t="s">
        <v>1378</v>
      </c>
      <c r="B434" t="s">
        <v>530</v>
      </c>
      <c r="C434" s="1">
        <v>43874</v>
      </c>
      <c r="D434" t="s">
        <v>200</v>
      </c>
      <c r="E434">
        <v>99</v>
      </c>
      <c r="F434" s="2">
        <v>6.5</v>
      </c>
      <c r="G434">
        <v>74639</v>
      </c>
    </row>
    <row r="435" spans="1:7">
      <c r="A435" t="s">
        <v>1379</v>
      </c>
      <c r="B435" t="s">
        <v>531</v>
      </c>
      <c r="C435" s="1">
        <v>43897</v>
      </c>
      <c r="D435" t="s">
        <v>23</v>
      </c>
      <c r="E435">
        <v>60</v>
      </c>
      <c r="F435" s="2">
        <v>4.8</v>
      </c>
      <c r="G435">
        <v>293</v>
      </c>
    </row>
    <row r="436" spans="1:7">
      <c r="A436" t="s">
        <v>1380</v>
      </c>
      <c r="B436" t="s">
        <v>532</v>
      </c>
      <c r="C436" s="1">
        <v>44015</v>
      </c>
      <c r="D436" t="s">
        <v>533</v>
      </c>
      <c r="E436">
        <v>123</v>
      </c>
      <c r="F436" s="2">
        <v>6.7</v>
      </c>
      <c r="G436">
        <v>10057</v>
      </c>
    </row>
    <row r="437" spans="1:7">
      <c r="A437" t="s">
        <v>1381</v>
      </c>
      <c r="B437" t="s">
        <v>534</v>
      </c>
      <c r="C437" s="1">
        <v>43890</v>
      </c>
      <c r="D437" t="s">
        <v>13</v>
      </c>
      <c r="E437">
        <v>107</v>
      </c>
      <c r="F437" s="2">
        <v>6.5</v>
      </c>
      <c r="G437">
        <v>17187</v>
      </c>
    </row>
    <row r="438" spans="1:7">
      <c r="A438" t="s">
        <v>1382</v>
      </c>
      <c r="B438" t="s">
        <v>535</v>
      </c>
      <c r="C438" s="1">
        <v>43998</v>
      </c>
      <c r="D438" t="s">
        <v>54</v>
      </c>
      <c r="E438">
        <v>90</v>
      </c>
      <c r="F438" s="2">
        <v>4.7</v>
      </c>
      <c r="G438">
        <v>195</v>
      </c>
    </row>
    <row r="439" spans="1:7">
      <c r="A439" t="s">
        <v>1383</v>
      </c>
      <c r="B439" t="s">
        <v>536</v>
      </c>
      <c r="C439" s="1">
        <v>44057</v>
      </c>
      <c r="D439" t="s">
        <v>537</v>
      </c>
      <c r="E439">
        <v>100</v>
      </c>
      <c r="F439" s="2">
        <v>6.3</v>
      </c>
      <c r="G439">
        <v>1702</v>
      </c>
    </row>
    <row r="440" spans="1:7">
      <c r="A440" t="s">
        <v>1384</v>
      </c>
      <c r="B440" t="s">
        <v>538</v>
      </c>
      <c r="C440" s="1">
        <v>43952</v>
      </c>
      <c r="D440" t="s">
        <v>28</v>
      </c>
      <c r="E440">
        <v>121</v>
      </c>
      <c r="F440" s="2">
        <v>5.8</v>
      </c>
      <c r="G440">
        <v>2598</v>
      </c>
    </row>
    <row r="441" spans="1:7">
      <c r="A441" t="s">
        <v>1385</v>
      </c>
      <c r="B441" t="s">
        <v>539</v>
      </c>
      <c r="C441" s="1">
        <v>43978</v>
      </c>
      <c r="D441" t="s">
        <v>408</v>
      </c>
      <c r="E441">
        <v>107</v>
      </c>
      <c r="F441" s="2">
        <v>2.6</v>
      </c>
      <c r="G441">
        <v>116</v>
      </c>
    </row>
    <row r="442" spans="1:7">
      <c r="A442" t="s">
        <v>1386</v>
      </c>
      <c r="B442" t="s">
        <v>540</v>
      </c>
      <c r="C442" s="1">
        <v>44099</v>
      </c>
      <c r="D442" t="s">
        <v>464</v>
      </c>
      <c r="E442">
        <v>104</v>
      </c>
      <c r="F442" s="2">
        <v>5.7</v>
      </c>
      <c r="G442">
        <v>4296</v>
      </c>
    </row>
    <row r="443" spans="1:7">
      <c r="A443" t="s">
        <v>1387</v>
      </c>
      <c r="B443" t="s">
        <v>541</v>
      </c>
      <c r="C443" s="1">
        <v>43962</v>
      </c>
      <c r="D443" t="s">
        <v>129</v>
      </c>
      <c r="E443">
        <v>88</v>
      </c>
      <c r="F443" s="2">
        <v>4.8</v>
      </c>
      <c r="G443">
        <v>130</v>
      </c>
    </row>
    <row r="444" spans="1:7">
      <c r="A444" t="s">
        <v>1388</v>
      </c>
      <c r="B444" t="s">
        <v>542</v>
      </c>
      <c r="C444" s="1">
        <v>43897</v>
      </c>
      <c r="D444" t="s">
        <v>543</v>
      </c>
      <c r="E444">
        <v>90</v>
      </c>
      <c r="F444" s="2">
        <v>4</v>
      </c>
      <c r="G444">
        <v>554</v>
      </c>
    </row>
    <row r="445" spans="1:7">
      <c r="A445" t="s">
        <v>1389</v>
      </c>
      <c r="B445" t="s">
        <v>544</v>
      </c>
      <c r="C445" s="1">
        <v>43931</v>
      </c>
      <c r="D445" t="s">
        <v>103</v>
      </c>
      <c r="E445">
        <v>109</v>
      </c>
      <c r="F445" s="2">
        <v>6.1</v>
      </c>
      <c r="G445">
        <v>2234</v>
      </c>
    </row>
    <row r="446" spans="1:7">
      <c r="A446" t="s">
        <v>1390</v>
      </c>
      <c r="B446" t="s">
        <v>545</v>
      </c>
      <c r="C446" s="1">
        <v>43854</v>
      </c>
      <c r="D446" t="s">
        <v>28</v>
      </c>
      <c r="E446">
        <v>110</v>
      </c>
      <c r="F446" s="2">
        <v>5.7</v>
      </c>
      <c r="G446">
        <v>100</v>
      </c>
    </row>
    <row r="447" spans="1:7">
      <c r="A447" t="s">
        <v>1391</v>
      </c>
      <c r="B447" t="s">
        <v>546</v>
      </c>
      <c r="C447" s="1">
        <v>43888</v>
      </c>
      <c r="D447" t="s">
        <v>41</v>
      </c>
      <c r="E447">
        <v>90</v>
      </c>
      <c r="F447" s="2">
        <v>3.7</v>
      </c>
      <c r="G447">
        <v>221</v>
      </c>
    </row>
    <row r="448" spans="1:7">
      <c r="A448" t="s">
        <v>1392</v>
      </c>
      <c r="B448" t="s">
        <v>547</v>
      </c>
      <c r="C448" s="1">
        <v>44043</v>
      </c>
      <c r="D448" t="s">
        <v>13</v>
      </c>
      <c r="E448">
        <v>107</v>
      </c>
      <c r="F448" s="2">
        <v>6.3</v>
      </c>
      <c r="G448">
        <v>1147</v>
      </c>
    </row>
    <row r="449" spans="1:7">
      <c r="A449" t="s">
        <v>1393</v>
      </c>
      <c r="B449" t="s">
        <v>548</v>
      </c>
      <c r="C449" s="1">
        <v>43959</v>
      </c>
      <c r="D449" t="s">
        <v>11</v>
      </c>
      <c r="E449">
        <v>89</v>
      </c>
      <c r="F449" s="2">
        <v>5.7</v>
      </c>
      <c r="G449">
        <v>493</v>
      </c>
    </row>
    <row r="450" spans="1:7">
      <c r="A450" t="s">
        <v>1394</v>
      </c>
      <c r="B450" t="s">
        <v>549</v>
      </c>
      <c r="C450" s="1">
        <v>43833</v>
      </c>
      <c r="D450" t="s">
        <v>75</v>
      </c>
      <c r="E450">
        <v>129</v>
      </c>
      <c r="F450" s="2">
        <v>4.5999999999999996</v>
      </c>
      <c r="G450">
        <v>1011</v>
      </c>
    </row>
    <row r="451" spans="1:7">
      <c r="A451" t="s">
        <v>1395</v>
      </c>
      <c r="B451" t="s">
        <v>550</v>
      </c>
      <c r="C451" s="1">
        <v>44113</v>
      </c>
      <c r="D451" t="s">
        <v>164</v>
      </c>
      <c r="E451">
        <v>94</v>
      </c>
      <c r="F451" s="2">
        <v>5.0999999999999996</v>
      </c>
      <c r="G451">
        <v>1377</v>
      </c>
    </row>
    <row r="452" spans="1:7">
      <c r="A452" t="s">
        <v>1396</v>
      </c>
      <c r="B452" t="s">
        <v>551</v>
      </c>
      <c r="C452" s="1">
        <v>43875</v>
      </c>
      <c r="D452" t="s">
        <v>83</v>
      </c>
      <c r="E452">
        <v>86</v>
      </c>
      <c r="F452" s="2">
        <v>4.8</v>
      </c>
      <c r="G452">
        <v>5529</v>
      </c>
    </row>
    <row r="453" spans="1:7">
      <c r="A453" t="s">
        <v>1397</v>
      </c>
      <c r="B453" t="s">
        <v>552</v>
      </c>
      <c r="C453" s="1">
        <v>43903</v>
      </c>
      <c r="D453" t="s">
        <v>394</v>
      </c>
      <c r="E453">
        <v>86</v>
      </c>
      <c r="F453" s="2">
        <v>3.4</v>
      </c>
      <c r="G453">
        <v>105</v>
      </c>
    </row>
    <row r="454" spans="1:7">
      <c r="A454" t="s">
        <v>1398</v>
      </c>
      <c r="B454" t="s">
        <v>553</v>
      </c>
      <c r="C454" s="1">
        <v>44076</v>
      </c>
      <c r="D454" t="s">
        <v>420</v>
      </c>
      <c r="E454">
        <v>94</v>
      </c>
      <c r="F454" s="2">
        <v>5.6</v>
      </c>
      <c r="G454">
        <v>4621</v>
      </c>
    </row>
    <row r="455" spans="1:7">
      <c r="A455" t="s">
        <v>1399</v>
      </c>
      <c r="B455" t="s">
        <v>554</v>
      </c>
      <c r="C455" s="1">
        <v>44063</v>
      </c>
      <c r="D455" t="s">
        <v>37</v>
      </c>
      <c r="E455">
        <v>92</v>
      </c>
      <c r="F455" s="2">
        <v>5.3</v>
      </c>
      <c r="G455">
        <v>300</v>
      </c>
    </row>
    <row r="456" spans="1:7">
      <c r="A456" t="s">
        <v>1400</v>
      </c>
      <c r="B456" t="s">
        <v>555</v>
      </c>
      <c r="C456" s="1">
        <v>44071</v>
      </c>
      <c r="D456" t="s">
        <v>54</v>
      </c>
      <c r="E456">
        <v>99</v>
      </c>
      <c r="F456" s="2">
        <v>7</v>
      </c>
      <c r="G456">
        <v>205</v>
      </c>
    </row>
    <row r="457" spans="1:7">
      <c r="A457" t="s">
        <v>1401</v>
      </c>
      <c r="B457" t="s">
        <v>556</v>
      </c>
      <c r="C457">
        <v>2021</v>
      </c>
      <c r="D457" t="s">
        <v>494</v>
      </c>
      <c r="E457">
        <v>91</v>
      </c>
      <c r="F457" s="2">
        <v>6.4</v>
      </c>
      <c r="G457">
        <v>289</v>
      </c>
    </row>
    <row r="458" spans="1:7">
      <c r="A458" t="s">
        <v>1402</v>
      </c>
      <c r="B458" t="s">
        <v>557</v>
      </c>
      <c r="C458" s="1">
        <v>43914</v>
      </c>
      <c r="D458" t="s">
        <v>111</v>
      </c>
      <c r="E458">
        <v>107</v>
      </c>
      <c r="F458" s="2">
        <v>6.2</v>
      </c>
      <c r="G458">
        <v>3021</v>
      </c>
    </row>
    <row r="459" spans="1:7">
      <c r="A459" t="s">
        <v>1403</v>
      </c>
      <c r="B459" t="s">
        <v>558</v>
      </c>
      <c r="C459" s="1">
        <v>44007</v>
      </c>
      <c r="D459" t="s">
        <v>263</v>
      </c>
      <c r="E459">
        <v>95</v>
      </c>
      <c r="F459" s="2">
        <v>8.4</v>
      </c>
      <c r="G459">
        <v>1036</v>
      </c>
    </row>
    <row r="460" spans="1:7">
      <c r="A460" t="s">
        <v>1404</v>
      </c>
      <c r="B460" t="s">
        <v>559</v>
      </c>
      <c r="C460" s="1">
        <v>43831</v>
      </c>
      <c r="D460" t="s">
        <v>28</v>
      </c>
      <c r="E460">
        <v>85</v>
      </c>
      <c r="F460" s="2">
        <v>8.1999999999999993</v>
      </c>
      <c r="G460">
        <v>718</v>
      </c>
    </row>
    <row r="461" spans="1:7">
      <c r="A461" t="s">
        <v>1405</v>
      </c>
      <c r="B461" t="s">
        <v>560</v>
      </c>
      <c r="C461" s="1">
        <v>43840</v>
      </c>
      <c r="D461" t="s">
        <v>41</v>
      </c>
      <c r="E461">
        <v>84</v>
      </c>
      <c r="F461" s="2">
        <v>3.2</v>
      </c>
      <c r="G461">
        <v>217</v>
      </c>
    </row>
    <row r="462" spans="1:7">
      <c r="A462" t="s">
        <v>1406</v>
      </c>
      <c r="B462" t="s">
        <v>561</v>
      </c>
      <c r="C462" s="1">
        <v>43931</v>
      </c>
      <c r="D462" t="s">
        <v>75</v>
      </c>
      <c r="E462">
        <v>100</v>
      </c>
      <c r="F462" s="2">
        <v>5.5</v>
      </c>
      <c r="G462">
        <v>15535</v>
      </c>
    </row>
    <row r="463" spans="1:7">
      <c r="A463" t="s">
        <v>1407</v>
      </c>
      <c r="B463" t="s">
        <v>562</v>
      </c>
      <c r="C463" s="1">
        <v>43858</v>
      </c>
      <c r="D463" t="s">
        <v>7</v>
      </c>
      <c r="E463">
        <v>92</v>
      </c>
      <c r="F463" s="2">
        <v>3.4</v>
      </c>
      <c r="G463">
        <v>154</v>
      </c>
    </row>
    <row r="464" spans="1:7">
      <c r="A464" t="s">
        <v>1408</v>
      </c>
      <c r="B464" t="s">
        <v>563</v>
      </c>
      <c r="C464" s="1">
        <v>43900</v>
      </c>
      <c r="D464" t="s">
        <v>111</v>
      </c>
      <c r="E464">
        <v>103</v>
      </c>
      <c r="F464" s="2">
        <v>5.3</v>
      </c>
      <c r="G464">
        <v>213</v>
      </c>
    </row>
    <row r="465" spans="1:7">
      <c r="A465" t="s">
        <v>1409</v>
      </c>
      <c r="B465" t="s">
        <v>564</v>
      </c>
      <c r="C465" s="1">
        <v>43943</v>
      </c>
      <c r="D465" t="s">
        <v>494</v>
      </c>
      <c r="E465">
        <v>90</v>
      </c>
      <c r="F465" s="2">
        <v>6.4</v>
      </c>
      <c r="G465">
        <v>11080</v>
      </c>
    </row>
    <row r="466" spans="1:7">
      <c r="A466" t="s">
        <v>1410</v>
      </c>
      <c r="B466" t="s">
        <v>565</v>
      </c>
      <c r="C466" s="1">
        <v>43857</v>
      </c>
      <c r="D466" t="s">
        <v>28</v>
      </c>
      <c r="E466">
        <v>90</v>
      </c>
      <c r="F466" s="2">
        <v>7.7</v>
      </c>
      <c r="G466">
        <v>153</v>
      </c>
    </row>
    <row r="467" spans="1:7">
      <c r="A467" t="s">
        <v>1411</v>
      </c>
      <c r="B467" t="s">
        <v>566</v>
      </c>
      <c r="C467" s="1">
        <v>43893</v>
      </c>
      <c r="D467" t="s">
        <v>567</v>
      </c>
      <c r="E467">
        <v>81</v>
      </c>
      <c r="F467" s="2">
        <v>4.2</v>
      </c>
      <c r="G467">
        <v>131</v>
      </c>
    </row>
    <row r="468" spans="1:7">
      <c r="A468" t="s">
        <v>1412</v>
      </c>
      <c r="B468" t="s">
        <v>568</v>
      </c>
      <c r="C468" s="1">
        <v>44064</v>
      </c>
      <c r="D468" t="s">
        <v>95</v>
      </c>
      <c r="E468">
        <v>102</v>
      </c>
      <c r="F468" s="2">
        <v>5.0999999999999996</v>
      </c>
      <c r="G468">
        <v>2277</v>
      </c>
    </row>
    <row r="469" spans="1:7">
      <c r="A469" t="s">
        <v>1413</v>
      </c>
      <c r="B469" t="s">
        <v>569</v>
      </c>
      <c r="C469" s="1">
        <v>43854</v>
      </c>
      <c r="D469" t="s">
        <v>28</v>
      </c>
      <c r="E469">
        <v>90</v>
      </c>
      <c r="F469" s="2">
        <v>6.1</v>
      </c>
      <c r="G469">
        <v>154</v>
      </c>
    </row>
    <row r="470" spans="1:7">
      <c r="A470" t="s">
        <v>1414</v>
      </c>
      <c r="B470" t="s">
        <v>570</v>
      </c>
      <c r="C470" s="1">
        <v>43853</v>
      </c>
      <c r="D470" t="s">
        <v>17</v>
      </c>
      <c r="E470">
        <v>135</v>
      </c>
      <c r="F470" s="2">
        <v>7.4</v>
      </c>
      <c r="G470">
        <v>484</v>
      </c>
    </row>
    <row r="471" spans="1:7">
      <c r="A471" t="s">
        <v>1415</v>
      </c>
      <c r="B471" t="s">
        <v>571</v>
      </c>
      <c r="C471" s="1">
        <v>43924</v>
      </c>
      <c r="D471" t="s">
        <v>572</v>
      </c>
      <c r="E471">
        <v>110</v>
      </c>
      <c r="F471" s="2">
        <v>4.9000000000000004</v>
      </c>
      <c r="G471">
        <v>696</v>
      </c>
    </row>
    <row r="472" spans="1:7">
      <c r="A472" t="s">
        <v>1416</v>
      </c>
      <c r="B472" t="s">
        <v>573</v>
      </c>
      <c r="C472" s="1">
        <v>43956</v>
      </c>
      <c r="D472" t="s">
        <v>574</v>
      </c>
      <c r="E472">
        <v>109</v>
      </c>
      <c r="F472" s="2">
        <v>2.1</v>
      </c>
      <c r="G472">
        <v>241</v>
      </c>
    </row>
    <row r="473" spans="1:7">
      <c r="A473" t="s">
        <v>1417</v>
      </c>
      <c r="B473" t="s">
        <v>575</v>
      </c>
      <c r="C473" s="1">
        <v>43928</v>
      </c>
      <c r="D473" t="s">
        <v>90</v>
      </c>
      <c r="E473">
        <v>100</v>
      </c>
      <c r="F473" s="2">
        <v>4</v>
      </c>
      <c r="G473">
        <v>205</v>
      </c>
    </row>
    <row r="474" spans="1:7">
      <c r="A474" t="s">
        <v>1418</v>
      </c>
      <c r="B474" t="s">
        <v>576</v>
      </c>
      <c r="C474" s="1">
        <v>44102</v>
      </c>
      <c r="D474" t="s">
        <v>15</v>
      </c>
      <c r="E474">
        <v>93</v>
      </c>
      <c r="F474" s="2">
        <v>4.3</v>
      </c>
      <c r="G474">
        <v>768</v>
      </c>
    </row>
    <row r="475" spans="1:7">
      <c r="A475" t="s">
        <v>1419</v>
      </c>
      <c r="B475" t="s">
        <v>577</v>
      </c>
      <c r="C475" s="1">
        <v>43895</v>
      </c>
      <c r="D475" t="s">
        <v>92</v>
      </c>
      <c r="E475">
        <v>125</v>
      </c>
      <c r="F475" s="2">
        <v>7.1</v>
      </c>
      <c r="G475">
        <v>240</v>
      </c>
    </row>
    <row r="476" spans="1:7">
      <c r="A476" t="s">
        <v>1420</v>
      </c>
      <c r="B476" t="s">
        <v>578</v>
      </c>
      <c r="C476" s="1">
        <v>43889</v>
      </c>
      <c r="D476" t="s">
        <v>7</v>
      </c>
      <c r="E476">
        <v>100</v>
      </c>
      <c r="F476" s="2">
        <v>5.8</v>
      </c>
      <c r="G476">
        <v>1885</v>
      </c>
    </row>
    <row r="477" spans="1:7">
      <c r="A477" t="s">
        <v>1421</v>
      </c>
      <c r="B477" t="s">
        <v>579</v>
      </c>
      <c r="C477" s="1">
        <v>43847</v>
      </c>
      <c r="D477" t="s">
        <v>580</v>
      </c>
      <c r="E477">
        <v>91</v>
      </c>
      <c r="F477" s="2">
        <v>3.2</v>
      </c>
      <c r="G477">
        <v>1265</v>
      </c>
    </row>
    <row r="478" spans="1:7">
      <c r="A478" t="s">
        <v>1422</v>
      </c>
      <c r="B478" t="s">
        <v>581</v>
      </c>
      <c r="C478" s="1">
        <v>44097</v>
      </c>
      <c r="D478" t="s">
        <v>582</v>
      </c>
      <c r="E478">
        <v>95</v>
      </c>
      <c r="F478" s="2">
        <v>4.5999999999999996</v>
      </c>
      <c r="G478">
        <v>214</v>
      </c>
    </row>
    <row r="479" spans="1:7">
      <c r="A479" t="s">
        <v>1423</v>
      </c>
      <c r="B479" t="s">
        <v>583</v>
      </c>
      <c r="C479" s="1">
        <v>43868</v>
      </c>
      <c r="D479" t="s">
        <v>52</v>
      </c>
      <c r="E479">
        <v>97</v>
      </c>
      <c r="F479" s="2">
        <v>4.5</v>
      </c>
      <c r="G479">
        <v>182</v>
      </c>
    </row>
    <row r="480" spans="1:7">
      <c r="A480" t="s">
        <v>1424</v>
      </c>
      <c r="B480" t="s">
        <v>584</v>
      </c>
      <c r="C480" s="1">
        <v>43844</v>
      </c>
      <c r="D480" t="s">
        <v>32</v>
      </c>
      <c r="E480">
        <v>86</v>
      </c>
      <c r="F480" s="2">
        <v>4.3</v>
      </c>
      <c r="G480">
        <v>835</v>
      </c>
    </row>
    <row r="481" spans="1:7">
      <c r="A481" t="s">
        <v>1425</v>
      </c>
      <c r="B481" t="s">
        <v>585</v>
      </c>
      <c r="C481" s="1">
        <v>43914</v>
      </c>
      <c r="D481" t="s">
        <v>586</v>
      </c>
      <c r="E481">
        <v>81</v>
      </c>
      <c r="F481" s="2">
        <v>3.3</v>
      </c>
      <c r="G481">
        <v>330</v>
      </c>
    </row>
    <row r="482" spans="1:7">
      <c r="A482" t="s">
        <v>1426</v>
      </c>
      <c r="B482" t="s">
        <v>587</v>
      </c>
      <c r="C482" s="1">
        <v>44005</v>
      </c>
      <c r="D482" t="s">
        <v>19</v>
      </c>
      <c r="E482">
        <v>98</v>
      </c>
      <c r="F482" s="2">
        <v>3.8</v>
      </c>
      <c r="G482">
        <v>120</v>
      </c>
    </row>
    <row r="483" spans="1:7">
      <c r="A483" t="s">
        <v>1427</v>
      </c>
      <c r="B483" t="s">
        <v>588</v>
      </c>
      <c r="C483" s="1">
        <v>43860</v>
      </c>
      <c r="D483" t="s">
        <v>420</v>
      </c>
      <c r="E483">
        <v>95</v>
      </c>
      <c r="F483" s="2">
        <v>5.8</v>
      </c>
      <c r="G483">
        <v>48505</v>
      </c>
    </row>
    <row r="484" spans="1:7">
      <c r="A484" t="s">
        <v>1428</v>
      </c>
      <c r="B484" t="s">
        <v>589</v>
      </c>
      <c r="C484" s="1">
        <v>44043</v>
      </c>
      <c r="D484" t="s">
        <v>459</v>
      </c>
      <c r="E484">
        <v>106</v>
      </c>
      <c r="F484" s="2">
        <v>6</v>
      </c>
      <c r="G484">
        <v>414</v>
      </c>
    </row>
    <row r="485" spans="1:7">
      <c r="A485" t="s">
        <v>1429</v>
      </c>
      <c r="B485" t="s">
        <v>590</v>
      </c>
      <c r="C485" s="1">
        <v>43865</v>
      </c>
      <c r="D485" t="s">
        <v>28</v>
      </c>
      <c r="E485">
        <v>91</v>
      </c>
      <c r="F485" s="2">
        <v>4.4000000000000004</v>
      </c>
      <c r="G485">
        <v>125</v>
      </c>
    </row>
    <row r="486" spans="1:7">
      <c r="A486" t="s">
        <v>1430</v>
      </c>
      <c r="B486" t="s">
        <v>591</v>
      </c>
      <c r="C486" s="1">
        <v>43896</v>
      </c>
      <c r="D486" t="s">
        <v>15</v>
      </c>
      <c r="E486">
        <v>106</v>
      </c>
      <c r="F486" s="2">
        <v>6.8</v>
      </c>
      <c r="G486">
        <v>15305</v>
      </c>
    </row>
    <row r="487" spans="1:7">
      <c r="A487" t="s">
        <v>1431</v>
      </c>
      <c r="B487" t="s">
        <v>592</v>
      </c>
      <c r="C487" s="1">
        <v>43893</v>
      </c>
      <c r="D487" t="s">
        <v>15</v>
      </c>
      <c r="E487">
        <v>84</v>
      </c>
      <c r="F487" s="2">
        <v>2.7</v>
      </c>
      <c r="G487">
        <v>190</v>
      </c>
    </row>
    <row r="488" spans="1:7">
      <c r="A488" t="s">
        <v>1432</v>
      </c>
      <c r="B488" t="s">
        <v>593</v>
      </c>
      <c r="C488" s="1">
        <v>44071</v>
      </c>
      <c r="D488" t="s">
        <v>200</v>
      </c>
      <c r="E488">
        <v>96</v>
      </c>
      <c r="F488" s="2">
        <v>6.1</v>
      </c>
      <c r="G488">
        <v>2229</v>
      </c>
    </row>
    <row r="489" spans="1:7">
      <c r="A489" t="s">
        <v>1433</v>
      </c>
      <c r="B489" t="s">
        <v>594</v>
      </c>
      <c r="C489" s="1">
        <v>44064</v>
      </c>
      <c r="D489" t="s">
        <v>13</v>
      </c>
      <c r="E489">
        <v>93</v>
      </c>
      <c r="F489" s="2">
        <v>6.3</v>
      </c>
      <c r="G489">
        <v>3096</v>
      </c>
    </row>
    <row r="490" spans="1:7">
      <c r="A490" t="s">
        <v>1434</v>
      </c>
      <c r="B490" t="s">
        <v>595</v>
      </c>
      <c r="C490" s="1">
        <v>43966</v>
      </c>
      <c r="D490" t="s">
        <v>28</v>
      </c>
      <c r="E490">
        <v>100</v>
      </c>
      <c r="F490" s="2">
        <v>4.0999999999999996</v>
      </c>
      <c r="G490">
        <v>105</v>
      </c>
    </row>
    <row r="491" spans="1:7">
      <c r="A491" t="s">
        <v>1435</v>
      </c>
      <c r="B491" t="s">
        <v>596</v>
      </c>
      <c r="C491" s="1">
        <v>43868</v>
      </c>
      <c r="D491" t="s">
        <v>41</v>
      </c>
      <c r="E491">
        <v>115</v>
      </c>
      <c r="F491" s="2">
        <v>5.3</v>
      </c>
      <c r="G491">
        <v>206</v>
      </c>
    </row>
    <row r="492" spans="1:7">
      <c r="A492" t="s">
        <v>1436</v>
      </c>
      <c r="B492" t="s">
        <v>597</v>
      </c>
      <c r="C492" s="1">
        <v>43922</v>
      </c>
      <c r="D492" t="s">
        <v>598</v>
      </c>
      <c r="E492">
        <v>173</v>
      </c>
      <c r="F492" s="2">
        <v>6.8</v>
      </c>
      <c r="G492">
        <v>730</v>
      </c>
    </row>
    <row r="493" spans="1:7">
      <c r="A493" t="s">
        <v>1437</v>
      </c>
      <c r="B493" t="s">
        <v>599</v>
      </c>
      <c r="C493" s="1">
        <v>44113</v>
      </c>
      <c r="D493" t="s">
        <v>142</v>
      </c>
      <c r="E493">
        <v>103</v>
      </c>
      <c r="F493" s="2">
        <v>6.3</v>
      </c>
      <c r="G493">
        <v>1570</v>
      </c>
    </row>
    <row r="494" spans="1:7">
      <c r="A494" t="s">
        <v>1438</v>
      </c>
      <c r="B494" t="s">
        <v>600</v>
      </c>
      <c r="C494" s="1">
        <v>44018</v>
      </c>
      <c r="D494" t="s">
        <v>164</v>
      </c>
      <c r="E494">
        <v>91</v>
      </c>
      <c r="F494" s="2">
        <v>5.0999999999999996</v>
      </c>
      <c r="G494">
        <v>701</v>
      </c>
    </row>
    <row r="495" spans="1:7">
      <c r="A495" t="s">
        <v>1439</v>
      </c>
      <c r="B495" t="s">
        <v>601</v>
      </c>
      <c r="C495" s="1">
        <v>43963</v>
      </c>
      <c r="D495" t="s">
        <v>9</v>
      </c>
      <c r="E495">
        <v>96</v>
      </c>
      <c r="F495" s="2">
        <v>3.8</v>
      </c>
      <c r="G495">
        <v>385</v>
      </c>
    </row>
    <row r="496" spans="1:7">
      <c r="A496" t="s">
        <v>1440</v>
      </c>
      <c r="B496" t="s">
        <v>602</v>
      </c>
      <c r="C496" s="1">
        <v>44063</v>
      </c>
      <c r="D496" t="s">
        <v>48</v>
      </c>
      <c r="E496">
        <v>118</v>
      </c>
      <c r="F496" s="2">
        <v>6.8</v>
      </c>
      <c r="G496">
        <v>226</v>
      </c>
    </row>
    <row r="497" spans="1:7">
      <c r="A497" t="s">
        <v>1441</v>
      </c>
      <c r="B497" t="s">
        <v>603</v>
      </c>
      <c r="C497" s="1">
        <v>44022</v>
      </c>
      <c r="D497" t="s">
        <v>533</v>
      </c>
      <c r="E497">
        <v>91</v>
      </c>
      <c r="F497" s="2">
        <v>7</v>
      </c>
      <c r="G497">
        <v>48181</v>
      </c>
    </row>
    <row r="498" spans="1:7">
      <c r="A498" t="s">
        <v>1442</v>
      </c>
      <c r="B498" t="s">
        <v>604</v>
      </c>
      <c r="C498" s="1">
        <v>43929</v>
      </c>
      <c r="D498" t="s">
        <v>605</v>
      </c>
      <c r="E498">
        <v>91</v>
      </c>
      <c r="F498" s="2">
        <v>5.0999999999999996</v>
      </c>
      <c r="G498">
        <v>1097</v>
      </c>
    </row>
    <row r="499" spans="1:7">
      <c r="A499" t="s">
        <v>1443</v>
      </c>
      <c r="B499" t="s">
        <v>606</v>
      </c>
      <c r="C499" s="1">
        <v>43951</v>
      </c>
      <c r="D499" t="s">
        <v>54</v>
      </c>
      <c r="E499">
        <v>120</v>
      </c>
      <c r="F499" s="2">
        <v>3</v>
      </c>
      <c r="G499">
        <v>109</v>
      </c>
    </row>
    <row r="500" spans="1:7">
      <c r="A500" t="s">
        <v>1444</v>
      </c>
      <c r="B500" t="s">
        <v>607</v>
      </c>
      <c r="C500" s="1">
        <v>43963</v>
      </c>
      <c r="D500" t="s">
        <v>608</v>
      </c>
      <c r="E500">
        <v>103</v>
      </c>
      <c r="F500" s="2">
        <v>4.7</v>
      </c>
      <c r="G500">
        <v>11640</v>
      </c>
    </row>
    <row r="501" spans="1:7">
      <c r="A501" t="s">
        <v>1445</v>
      </c>
      <c r="B501" t="s">
        <v>609</v>
      </c>
      <c r="C501" s="1">
        <v>43935</v>
      </c>
      <c r="D501" t="s">
        <v>9</v>
      </c>
      <c r="E501">
        <v>76</v>
      </c>
      <c r="F501" s="2">
        <v>4</v>
      </c>
      <c r="G501">
        <v>205</v>
      </c>
    </row>
    <row r="502" spans="1:7">
      <c r="A502" t="s">
        <v>1446</v>
      </c>
      <c r="B502" t="s">
        <v>610</v>
      </c>
      <c r="C502" s="1">
        <v>43910</v>
      </c>
      <c r="D502" t="s">
        <v>95</v>
      </c>
      <c r="E502">
        <v>120</v>
      </c>
      <c r="F502" s="2">
        <v>7.3</v>
      </c>
      <c r="G502">
        <v>14167</v>
      </c>
    </row>
    <row r="503" spans="1:7">
      <c r="A503" t="s">
        <v>1447</v>
      </c>
      <c r="B503" t="s">
        <v>611</v>
      </c>
      <c r="C503">
        <v>2020</v>
      </c>
      <c r="D503" t="s">
        <v>109</v>
      </c>
      <c r="E503">
        <v>92</v>
      </c>
      <c r="F503" s="2">
        <v>3.6</v>
      </c>
      <c r="G503">
        <v>128</v>
      </c>
    </row>
    <row r="504" spans="1:7">
      <c r="A504" t="s">
        <v>1448</v>
      </c>
      <c r="B504" t="s">
        <v>612</v>
      </c>
      <c r="C504" s="1">
        <v>43858</v>
      </c>
      <c r="D504" t="s">
        <v>77</v>
      </c>
      <c r="E504">
        <v>95</v>
      </c>
      <c r="F504" s="2">
        <v>3.9</v>
      </c>
      <c r="G504">
        <v>651</v>
      </c>
    </row>
    <row r="505" spans="1:7">
      <c r="A505" t="s">
        <v>1449</v>
      </c>
      <c r="B505" t="s">
        <v>613</v>
      </c>
      <c r="C505" s="1">
        <v>43872</v>
      </c>
      <c r="D505" t="s">
        <v>243</v>
      </c>
      <c r="E505">
        <v>84</v>
      </c>
      <c r="F505" s="2">
        <v>3.5</v>
      </c>
      <c r="G505">
        <v>322</v>
      </c>
    </row>
    <row r="506" spans="1:7">
      <c r="A506" t="s">
        <v>1450</v>
      </c>
      <c r="B506" t="s">
        <v>614</v>
      </c>
      <c r="C506" s="1">
        <v>43979</v>
      </c>
      <c r="D506" t="s">
        <v>580</v>
      </c>
      <c r="E506">
        <v>98</v>
      </c>
      <c r="F506" s="2">
        <v>3.8</v>
      </c>
      <c r="G506">
        <v>231</v>
      </c>
    </row>
    <row r="507" spans="1:7">
      <c r="A507" t="s">
        <v>1451</v>
      </c>
      <c r="B507" t="s">
        <v>615</v>
      </c>
      <c r="C507" s="1">
        <v>44028</v>
      </c>
      <c r="D507" t="s">
        <v>28</v>
      </c>
      <c r="E507">
        <v>183</v>
      </c>
      <c r="F507" s="2">
        <v>6.9</v>
      </c>
      <c r="G507">
        <v>814</v>
      </c>
    </row>
    <row r="508" spans="1:7">
      <c r="A508" t="s">
        <v>1452</v>
      </c>
      <c r="B508" t="s">
        <v>616</v>
      </c>
      <c r="C508" s="1">
        <v>43980</v>
      </c>
      <c r="D508" t="s">
        <v>617</v>
      </c>
      <c r="E508">
        <v>87</v>
      </c>
      <c r="F508" s="2">
        <v>3.9</v>
      </c>
      <c r="G508">
        <v>481</v>
      </c>
    </row>
    <row r="509" spans="1:7">
      <c r="A509" t="s">
        <v>1453</v>
      </c>
      <c r="B509" t="s">
        <v>618</v>
      </c>
      <c r="C509" s="1">
        <v>44029</v>
      </c>
      <c r="D509" t="s">
        <v>483</v>
      </c>
      <c r="E509">
        <v>94</v>
      </c>
      <c r="F509" s="2">
        <v>5.4</v>
      </c>
      <c r="G509">
        <v>2162</v>
      </c>
    </row>
    <row r="510" spans="1:7">
      <c r="A510" t="s">
        <v>1454</v>
      </c>
      <c r="B510" t="s">
        <v>619</v>
      </c>
      <c r="C510" s="1">
        <v>44001</v>
      </c>
      <c r="D510" t="s">
        <v>99</v>
      </c>
      <c r="E510">
        <v>97</v>
      </c>
      <c r="F510" s="2">
        <v>3.4</v>
      </c>
      <c r="G510">
        <v>124</v>
      </c>
    </row>
    <row r="511" spans="1:7">
      <c r="A511" t="s">
        <v>1455</v>
      </c>
      <c r="B511" t="s">
        <v>620</v>
      </c>
      <c r="C511" s="1">
        <v>43931</v>
      </c>
      <c r="D511" t="s">
        <v>494</v>
      </c>
      <c r="E511">
        <v>90</v>
      </c>
      <c r="F511" s="2">
        <v>6.1</v>
      </c>
      <c r="G511">
        <v>11890</v>
      </c>
    </row>
    <row r="512" spans="1:7">
      <c r="A512" t="s">
        <v>1456</v>
      </c>
      <c r="B512" t="s">
        <v>621</v>
      </c>
      <c r="C512" s="1">
        <v>43994</v>
      </c>
      <c r="D512" t="s">
        <v>54</v>
      </c>
      <c r="E512">
        <v>84</v>
      </c>
      <c r="F512" s="2">
        <v>4.4000000000000004</v>
      </c>
      <c r="G512">
        <v>269</v>
      </c>
    </row>
    <row r="513" spans="1:7">
      <c r="A513" t="s">
        <v>1457</v>
      </c>
      <c r="B513" t="s">
        <v>622</v>
      </c>
      <c r="C513" s="1">
        <v>43860</v>
      </c>
      <c r="D513" t="s">
        <v>623</v>
      </c>
      <c r="E513">
        <v>101</v>
      </c>
      <c r="F513" s="2">
        <v>5.6</v>
      </c>
      <c r="G513">
        <v>39245</v>
      </c>
    </row>
    <row r="514" spans="1:7">
      <c r="A514" t="s">
        <v>1458</v>
      </c>
      <c r="B514" t="s">
        <v>624</v>
      </c>
      <c r="C514" s="1">
        <v>43977</v>
      </c>
      <c r="D514" t="s">
        <v>625</v>
      </c>
      <c r="E514">
        <v>100</v>
      </c>
      <c r="F514" s="2">
        <v>2.8</v>
      </c>
      <c r="G514">
        <v>150</v>
      </c>
    </row>
    <row r="515" spans="1:7">
      <c r="A515" t="s">
        <v>1459</v>
      </c>
      <c r="B515" t="s">
        <v>626</v>
      </c>
      <c r="C515" s="1">
        <v>43843</v>
      </c>
      <c r="D515" t="s">
        <v>13</v>
      </c>
      <c r="E515">
        <v>96</v>
      </c>
      <c r="F515" s="2">
        <v>5.2</v>
      </c>
      <c r="G515">
        <v>122</v>
      </c>
    </row>
    <row r="516" spans="1:7">
      <c r="A516" t="s">
        <v>1460</v>
      </c>
      <c r="B516" t="s">
        <v>627</v>
      </c>
      <c r="C516" s="1">
        <v>43881</v>
      </c>
      <c r="D516" t="s">
        <v>19</v>
      </c>
      <c r="E516">
        <v>170</v>
      </c>
      <c r="F516" s="2">
        <v>7.3</v>
      </c>
      <c r="G516">
        <v>3480</v>
      </c>
    </row>
    <row r="517" spans="1:7">
      <c r="A517" t="s">
        <v>1461</v>
      </c>
      <c r="B517" t="s">
        <v>628</v>
      </c>
      <c r="C517" s="1">
        <v>44069</v>
      </c>
      <c r="D517" t="s">
        <v>605</v>
      </c>
      <c r="E517">
        <v>150</v>
      </c>
      <c r="F517" s="2">
        <v>7.9</v>
      </c>
      <c r="G517">
        <v>60922</v>
      </c>
    </row>
    <row r="518" spans="1:7">
      <c r="A518" t="s">
        <v>1462</v>
      </c>
      <c r="B518" t="s">
        <v>629</v>
      </c>
      <c r="C518" s="1">
        <v>44011</v>
      </c>
      <c r="D518" t="s">
        <v>334</v>
      </c>
      <c r="E518">
        <v>90</v>
      </c>
      <c r="F518" s="2">
        <v>5.2</v>
      </c>
      <c r="G518">
        <v>194</v>
      </c>
    </row>
    <row r="519" spans="1:7">
      <c r="A519" t="s">
        <v>1463</v>
      </c>
      <c r="B519" t="s">
        <v>630</v>
      </c>
      <c r="C519" s="1">
        <v>44013</v>
      </c>
      <c r="D519" t="s">
        <v>28</v>
      </c>
      <c r="E519">
        <v>93</v>
      </c>
      <c r="F519" s="2">
        <v>6.3</v>
      </c>
      <c r="G519">
        <v>320</v>
      </c>
    </row>
    <row r="520" spans="1:7">
      <c r="A520" t="s">
        <v>1464</v>
      </c>
      <c r="B520" t="s">
        <v>631</v>
      </c>
      <c r="C520" s="1">
        <v>43914</v>
      </c>
      <c r="D520" t="s">
        <v>257</v>
      </c>
      <c r="E520">
        <v>99</v>
      </c>
      <c r="F520" s="2">
        <v>6.1</v>
      </c>
      <c r="G520">
        <v>1762</v>
      </c>
    </row>
    <row r="521" spans="1:7">
      <c r="A521" t="s">
        <v>1465</v>
      </c>
      <c r="B521" t="s">
        <v>632</v>
      </c>
      <c r="C521" s="1">
        <v>44014</v>
      </c>
      <c r="D521" t="s">
        <v>41</v>
      </c>
      <c r="E521">
        <v>93</v>
      </c>
      <c r="F521" s="2">
        <v>2.9</v>
      </c>
      <c r="G521">
        <v>570</v>
      </c>
    </row>
    <row r="522" spans="1:7">
      <c r="A522" t="s">
        <v>1466</v>
      </c>
      <c r="B522" t="s">
        <v>633</v>
      </c>
      <c r="C522" s="1">
        <v>44040</v>
      </c>
      <c r="D522" t="s">
        <v>17</v>
      </c>
      <c r="E522">
        <v>101</v>
      </c>
      <c r="F522" s="2">
        <v>4.9000000000000004</v>
      </c>
      <c r="G522">
        <v>1015</v>
      </c>
    </row>
    <row r="523" spans="1:7">
      <c r="A523" t="s">
        <v>1467</v>
      </c>
      <c r="B523" t="s">
        <v>634</v>
      </c>
      <c r="C523" s="1">
        <v>44043</v>
      </c>
      <c r="D523" t="s">
        <v>635</v>
      </c>
      <c r="E523">
        <v>99</v>
      </c>
      <c r="F523" s="2">
        <v>6.9</v>
      </c>
      <c r="G523">
        <v>973</v>
      </c>
    </row>
    <row r="524" spans="1:7">
      <c r="A524" t="s">
        <v>1468</v>
      </c>
      <c r="B524" t="s">
        <v>636</v>
      </c>
      <c r="C524" s="1">
        <v>44026</v>
      </c>
      <c r="D524" t="s">
        <v>32</v>
      </c>
      <c r="E524">
        <v>80</v>
      </c>
      <c r="F524" s="2">
        <v>2.4</v>
      </c>
      <c r="G524">
        <v>118</v>
      </c>
    </row>
    <row r="525" spans="1:7">
      <c r="A525" t="s">
        <v>1469</v>
      </c>
      <c r="B525" t="s">
        <v>637</v>
      </c>
      <c r="C525" s="1">
        <v>43952</v>
      </c>
      <c r="D525" t="s">
        <v>28</v>
      </c>
      <c r="E525">
        <v>98</v>
      </c>
      <c r="F525" s="2">
        <v>6.8</v>
      </c>
      <c r="G525">
        <v>716</v>
      </c>
    </row>
    <row r="526" spans="1:7">
      <c r="A526" t="s">
        <v>1470</v>
      </c>
      <c r="B526" t="s">
        <v>638</v>
      </c>
      <c r="C526" s="1">
        <v>43833</v>
      </c>
      <c r="D526" t="s">
        <v>83</v>
      </c>
      <c r="E526">
        <v>105</v>
      </c>
      <c r="F526" s="2">
        <v>5.7</v>
      </c>
      <c r="G526">
        <v>1022</v>
      </c>
    </row>
    <row r="527" spans="1:7">
      <c r="A527" t="s">
        <v>1471</v>
      </c>
      <c r="B527" t="s">
        <v>639</v>
      </c>
      <c r="C527" s="1">
        <v>43969</v>
      </c>
      <c r="D527" t="s">
        <v>243</v>
      </c>
      <c r="E527">
        <v>141</v>
      </c>
      <c r="F527" s="2">
        <v>4.9000000000000004</v>
      </c>
      <c r="G527">
        <v>770</v>
      </c>
    </row>
    <row r="528" spans="1:7">
      <c r="A528" t="s">
        <v>1472</v>
      </c>
      <c r="B528" t="s">
        <v>640</v>
      </c>
      <c r="C528" s="1">
        <v>44022</v>
      </c>
      <c r="D528" t="s">
        <v>243</v>
      </c>
      <c r="E528">
        <v>109</v>
      </c>
      <c r="F528" s="2">
        <v>6.3</v>
      </c>
      <c r="G528">
        <v>4804</v>
      </c>
    </row>
    <row r="529" spans="1:7">
      <c r="A529" t="s">
        <v>1473</v>
      </c>
      <c r="B529" t="s">
        <v>641</v>
      </c>
      <c r="C529" s="1">
        <v>44063</v>
      </c>
      <c r="D529" t="s">
        <v>41</v>
      </c>
      <c r="E529">
        <v>103</v>
      </c>
      <c r="F529" s="2">
        <v>1.8</v>
      </c>
      <c r="G529">
        <v>109</v>
      </c>
    </row>
    <row r="530" spans="1:7">
      <c r="A530" t="s">
        <v>1474</v>
      </c>
      <c r="B530" t="s">
        <v>642</v>
      </c>
      <c r="C530" s="1">
        <v>44005</v>
      </c>
      <c r="D530" t="s">
        <v>196</v>
      </c>
      <c r="E530">
        <v>120</v>
      </c>
      <c r="F530" s="2">
        <v>6.2</v>
      </c>
      <c r="G530">
        <v>2701</v>
      </c>
    </row>
    <row r="531" spans="1:7">
      <c r="A531" t="s">
        <v>1475</v>
      </c>
      <c r="B531" t="s">
        <v>643</v>
      </c>
      <c r="C531" s="1">
        <v>43928</v>
      </c>
      <c r="D531" t="s">
        <v>509</v>
      </c>
      <c r="E531">
        <v>89</v>
      </c>
      <c r="F531" s="2">
        <v>3.3</v>
      </c>
      <c r="G531">
        <v>187</v>
      </c>
    </row>
    <row r="532" spans="1:7">
      <c r="A532" t="s">
        <v>1476</v>
      </c>
      <c r="B532" t="s">
        <v>644</v>
      </c>
      <c r="C532" s="1">
        <v>44042</v>
      </c>
      <c r="D532" t="s">
        <v>645</v>
      </c>
      <c r="E532">
        <v>90</v>
      </c>
      <c r="F532" s="2">
        <v>7.4</v>
      </c>
      <c r="G532">
        <v>1084</v>
      </c>
    </row>
    <row r="533" spans="1:7">
      <c r="A533" t="s">
        <v>1477</v>
      </c>
      <c r="B533" t="s">
        <v>646</v>
      </c>
      <c r="C533" s="1">
        <v>44005</v>
      </c>
      <c r="D533" t="s">
        <v>647</v>
      </c>
      <c r="E533">
        <v>96</v>
      </c>
      <c r="F533" s="2">
        <v>2.9</v>
      </c>
      <c r="G533">
        <v>101</v>
      </c>
    </row>
    <row r="534" spans="1:7">
      <c r="A534" t="s">
        <v>1478</v>
      </c>
      <c r="B534" t="s">
        <v>648</v>
      </c>
      <c r="C534" s="1">
        <v>43875</v>
      </c>
      <c r="D534" t="s">
        <v>649</v>
      </c>
      <c r="E534">
        <v>109</v>
      </c>
      <c r="F534" s="2">
        <v>5.8</v>
      </c>
      <c r="G534">
        <v>693</v>
      </c>
    </row>
    <row r="535" spans="1:7">
      <c r="A535" t="s">
        <v>1479</v>
      </c>
      <c r="B535" t="s">
        <v>650</v>
      </c>
      <c r="C535" s="1">
        <v>44022</v>
      </c>
      <c r="D535" t="s">
        <v>223</v>
      </c>
      <c r="E535">
        <v>128</v>
      </c>
      <c r="F535" s="2">
        <v>5.8</v>
      </c>
      <c r="G535">
        <v>374</v>
      </c>
    </row>
    <row r="536" spans="1:7">
      <c r="A536" t="s">
        <v>1480</v>
      </c>
      <c r="B536" t="s">
        <v>651</v>
      </c>
      <c r="C536" s="1">
        <v>44026</v>
      </c>
      <c r="D536" t="s">
        <v>652</v>
      </c>
      <c r="E536">
        <v>77</v>
      </c>
      <c r="F536" s="2">
        <v>4.2</v>
      </c>
      <c r="G536">
        <v>219</v>
      </c>
    </row>
    <row r="537" spans="1:7">
      <c r="A537" t="s">
        <v>1481</v>
      </c>
      <c r="B537" t="s">
        <v>653</v>
      </c>
      <c r="C537" s="1">
        <v>43935</v>
      </c>
      <c r="D537" t="s">
        <v>311</v>
      </c>
      <c r="E537">
        <v>109</v>
      </c>
      <c r="F537" s="2">
        <v>5.2</v>
      </c>
      <c r="G537">
        <v>8816</v>
      </c>
    </row>
    <row r="538" spans="1:7">
      <c r="A538" t="s">
        <v>1482</v>
      </c>
      <c r="B538" t="s">
        <v>654</v>
      </c>
      <c r="C538" s="1">
        <v>44062</v>
      </c>
      <c r="D538" t="s">
        <v>494</v>
      </c>
      <c r="E538">
        <v>102</v>
      </c>
      <c r="F538" s="2">
        <v>7.4</v>
      </c>
      <c r="G538">
        <v>76905</v>
      </c>
    </row>
    <row r="539" spans="1:7">
      <c r="A539" t="s">
        <v>1483</v>
      </c>
      <c r="B539" t="s">
        <v>655</v>
      </c>
      <c r="C539" s="1">
        <v>44030</v>
      </c>
      <c r="D539" t="s">
        <v>70</v>
      </c>
      <c r="E539">
        <v>93</v>
      </c>
      <c r="F539" s="2">
        <v>6.1</v>
      </c>
      <c r="G539">
        <v>5044</v>
      </c>
    </row>
    <row r="540" spans="1:7">
      <c r="A540" t="s">
        <v>1484</v>
      </c>
      <c r="B540" t="s">
        <v>656</v>
      </c>
      <c r="C540" s="1">
        <v>43900</v>
      </c>
      <c r="D540" t="s">
        <v>243</v>
      </c>
      <c r="E540">
        <v>88</v>
      </c>
      <c r="F540" s="2">
        <v>3</v>
      </c>
      <c r="G540">
        <v>273</v>
      </c>
    </row>
    <row r="541" spans="1:7">
      <c r="A541" t="s">
        <v>1485</v>
      </c>
      <c r="B541" t="s">
        <v>657</v>
      </c>
      <c r="C541" s="1">
        <v>44043</v>
      </c>
      <c r="D541" t="s">
        <v>39</v>
      </c>
      <c r="E541">
        <v>110</v>
      </c>
      <c r="F541" s="2">
        <v>4.8</v>
      </c>
      <c r="G541">
        <v>247</v>
      </c>
    </row>
    <row r="542" spans="1:7">
      <c r="A542" t="s">
        <v>1486</v>
      </c>
      <c r="B542" t="s">
        <v>658</v>
      </c>
      <c r="C542" s="1">
        <v>43889</v>
      </c>
      <c r="D542" t="s">
        <v>109</v>
      </c>
      <c r="E542">
        <v>90</v>
      </c>
      <c r="F542" s="2">
        <v>8.9</v>
      </c>
      <c r="G542">
        <v>880</v>
      </c>
    </row>
    <row r="543" spans="1:7">
      <c r="A543" t="s">
        <v>1487</v>
      </c>
      <c r="B543" t="s">
        <v>659</v>
      </c>
      <c r="C543" s="1">
        <v>43983</v>
      </c>
      <c r="D543" t="s">
        <v>377</v>
      </c>
      <c r="E543">
        <v>91</v>
      </c>
      <c r="F543" s="2">
        <v>4</v>
      </c>
      <c r="G543">
        <v>135</v>
      </c>
    </row>
    <row r="544" spans="1:7">
      <c r="A544" t="s">
        <v>1488</v>
      </c>
      <c r="B544" t="s">
        <v>660</v>
      </c>
      <c r="C544" s="1">
        <v>43833</v>
      </c>
      <c r="D544" t="s">
        <v>32</v>
      </c>
      <c r="E544">
        <v>82</v>
      </c>
      <c r="F544" s="2">
        <v>3.2</v>
      </c>
      <c r="G544">
        <v>1633</v>
      </c>
    </row>
    <row r="545" spans="1:7">
      <c r="A545" t="s">
        <v>1489</v>
      </c>
      <c r="B545" t="s">
        <v>661</v>
      </c>
      <c r="C545" s="1">
        <v>43970</v>
      </c>
      <c r="D545" t="s">
        <v>41</v>
      </c>
      <c r="E545">
        <v>52</v>
      </c>
      <c r="F545" s="2">
        <v>4.4000000000000004</v>
      </c>
      <c r="G545">
        <v>141</v>
      </c>
    </row>
    <row r="546" spans="1:7">
      <c r="A546" t="s">
        <v>1490</v>
      </c>
      <c r="B546" t="s">
        <v>662</v>
      </c>
      <c r="C546" s="1">
        <v>44074</v>
      </c>
      <c r="D546" t="s">
        <v>257</v>
      </c>
      <c r="E546">
        <v>129</v>
      </c>
      <c r="F546" s="2">
        <v>6.7</v>
      </c>
      <c r="G546">
        <v>379</v>
      </c>
    </row>
    <row r="547" spans="1:7">
      <c r="A547" t="s">
        <v>1491</v>
      </c>
      <c r="B547" t="s">
        <v>663</v>
      </c>
      <c r="C547" s="1">
        <v>44022</v>
      </c>
      <c r="D547" t="s">
        <v>65</v>
      </c>
      <c r="E547">
        <v>82</v>
      </c>
      <c r="F547" s="2">
        <v>3</v>
      </c>
      <c r="G547">
        <v>725</v>
      </c>
    </row>
    <row r="548" spans="1:7">
      <c r="A548" t="s">
        <v>1492</v>
      </c>
      <c r="B548" t="s">
        <v>664</v>
      </c>
      <c r="C548" s="1">
        <v>44064</v>
      </c>
      <c r="D548" t="s">
        <v>665</v>
      </c>
      <c r="E548">
        <v>147</v>
      </c>
      <c r="F548" s="2">
        <v>7.2</v>
      </c>
      <c r="G548">
        <v>387</v>
      </c>
    </row>
    <row r="549" spans="1:7">
      <c r="A549" t="s">
        <v>1493</v>
      </c>
      <c r="B549" t="s">
        <v>666</v>
      </c>
      <c r="C549" s="1">
        <v>44036</v>
      </c>
      <c r="D549" t="s">
        <v>260</v>
      </c>
      <c r="E549">
        <v>139</v>
      </c>
      <c r="F549" s="2">
        <v>6.2</v>
      </c>
      <c r="G549">
        <v>2717</v>
      </c>
    </row>
    <row r="550" spans="1:7">
      <c r="A550" t="s">
        <v>1494</v>
      </c>
      <c r="B550" t="s">
        <v>667</v>
      </c>
      <c r="C550" s="1">
        <v>43906</v>
      </c>
      <c r="D550" t="s">
        <v>41</v>
      </c>
      <c r="E550">
        <v>101</v>
      </c>
      <c r="F550" s="2">
        <v>3.4</v>
      </c>
      <c r="G550">
        <v>122</v>
      </c>
    </row>
    <row r="551" spans="1:7">
      <c r="A551" t="s">
        <v>1495</v>
      </c>
      <c r="B551" t="s">
        <v>668</v>
      </c>
      <c r="C551" s="1">
        <v>43896</v>
      </c>
      <c r="D551" t="s">
        <v>28</v>
      </c>
      <c r="E551">
        <v>121</v>
      </c>
      <c r="F551" s="2">
        <v>5.3</v>
      </c>
      <c r="G551">
        <v>105</v>
      </c>
    </row>
    <row r="552" spans="1:7">
      <c r="A552" t="s">
        <v>1496</v>
      </c>
      <c r="B552" t="s">
        <v>669</v>
      </c>
      <c r="C552" s="1">
        <v>43853</v>
      </c>
      <c r="D552" t="s">
        <v>79</v>
      </c>
      <c r="E552">
        <v>96</v>
      </c>
      <c r="F552" s="2">
        <v>5.6</v>
      </c>
      <c r="G552">
        <v>1067</v>
      </c>
    </row>
    <row r="553" spans="1:7">
      <c r="A553" t="s">
        <v>1497</v>
      </c>
      <c r="B553" t="s">
        <v>670</v>
      </c>
      <c r="C553" s="1">
        <v>43938</v>
      </c>
      <c r="D553" t="s">
        <v>32</v>
      </c>
      <c r="E553">
        <v>86</v>
      </c>
      <c r="F553" s="2">
        <v>4.2</v>
      </c>
      <c r="G553">
        <v>870</v>
      </c>
    </row>
    <row r="554" spans="1:7">
      <c r="A554" t="s">
        <v>1498</v>
      </c>
      <c r="B554" t="s">
        <v>671</v>
      </c>
      <c r="C554" s="1">
        <v>44057</v>
      </c>
      <c r="D554" t="s">
        <v>23</v>
      </c>
      <c r="E554">
        <v>133</v>
      </c>
      <c r="F554" s="2">
        <v>7.3</v>
      </c>
      <c r="G554">
        <v>11874</v>
      </c>
    </row>
    <row r="555" spans="1:7">
      <c r="A555" t="s">
        <v>1499</v>
      </c>
      <c r="B555" t="s">
        <v>672</v>
      </c>
      <c r="C555" s="1">
        <v>43875</v>
      </c>
      <c r="D555" t="s">
        <v>200</v>
      </c>
      <c r="E555">
        <v>93</v>
      </c>
      <c r="F555" s="2">
        <v>4.5</v>
      </c>
      <c r="G555">
        <v>1127</v>
      </c>
    </row>
    <row r="556" spans="1:7">
      <c r="A556" t="s">
        <v>1500</v>
      </c>
      <c r="B556" t="s">
        <v>673</v>
      </c>
      <c r="C556" s="1">
        <v>43895</v>
      </c>
      <c r="D556" t="s">
        <v>28</v>
      </c>
      <c r="E556">
        <v>106</v>
      </c>
      <c r="F556" s="2">
        <v>5.6</v>
      </c>
      <c r="G556">
        <v>193</v>
      </c>
    </row>
    <row r="557" spans="1:7">
      <c r="A557" t="s">
        <v>1501</v>
      </c>
      <c r="B557" t="s">
        <v>674</v>
      </c>
      <c r="C557" s="1">
        <v>43998</v>
      </c>
      <c r="D557" t="s">
        <v>41</v>
      </c>
      <c r="E557">
        <v>80</v>
      </c>
      <c r="F557" s="2">
        <v>4.2</v>
      </c>
      <c r="G557">
        <v>118</v>
      </c>
    </row>
    <row r="558" spans="1:7">
      <c r="A558" t="s">
        <v>1502</v>
      </c>
      <c r="B558" t="s">
        <v>675</v>
      </c>
      <c r="C558" s="1">
        <v>43986</v>
      </c>
      <c r="D558" t="s">
        <v>32</v>
      </c>
      <c r="E558">
        <v>88</v>
      </c>
      <c r="F558" s="2">
        <v>4.0999999999999996</v>
      </c>
      <c r="G558">
        <v>429</v>
      </c>
    </row>
    <row r="559" spans="1:7">
      <c r="A559" t="s">
        <v>1503</v>
      </c>
      <c r="B559" t="s">
        <v>676</v>
      </c>
      <c r="C559" s="1">
        <v>44050</v>
      </c>
      <c r="D559" t="s">
        <v>677</v>
      </c>
      <c r="E559">
        <v>100</v>
      </c>
      <c r="F559" s="2">
        <v>4.4000000000000004</v>
      </c>
      <c r="G559">
        <v>225</v>
      </c>
    </row>
    <row r="560" spans="1:7">
      <c r="A560" t="s">
        <v>1504</v>
      </c>
      <c r="B560" t="s">
        <v>678</v>
      </c>
      <c r="C560" s="1">
        <v>43956</v>
      </c>
      <c r="D560" t="s">
        <v>19</v>
      </c>
      <c r="E560">
        <v>85</v>
      </c>
      <c r="F560" s="2">
        <v>3.5</v>
      </c>
      <c r="G560">
        <v>109</v>
      </c>
    </row>
    <row r="561" spans="1:7">
      <c r="A561" t="s">
        <v>1505</v>
      </c>
      <c r="B561" t="s">
        <v>679</v>
      </c>
      <c r="C561" s="1">
        <v>44047</v>
      </c>
      <c r="D561" t="s">
        <v>32</v>
      </c>
      <c r="E561">
        <v>90</v>
      </c>
      <c r="F561" s="2">
        <v>3.7</v>
      </c>
      <c r="G561">
        <v>151</v>
      </c>
    </row>
    <row r="562" spans="1:7">
      <c r="A562" t="s">
        <v>1506</v>
      </c>
      <c r="B562" t="s">
        <v>680</v>
      </c>
      <c r="C562" s="1">
        <v>43893</v>
      </c>
      <c r="D562" t="s">
        <v>41</v>
      </c>
      <c r="E562">
        <v>87</v>
      </c>
      <c r="F562" s="2">
        <v>5.4</v>
      </c>
      <c r="G562">
        <v>789</v>
      </c>
    </row>
    <row r="563" spans="1:7">
      <c r="A563" t="s">
        <v>1507</v>
      </c>
      <c r="B563" t="s">
        <v>681</v>
      </c>
      <c r="C563" s="1">
        <v>43875</v>
      </c>
      <c r="D563" t="s">
        <v>682</v>
      </c>
      <c r="E563">
        <v>119</v>
      </c>
      <c r="F563" s="2">
        <v>4.5</v>
      </c>
      <c r="G563">
        <v>279</v>
      </c>
    </row>
    <row r="564" spans="1:7">
      <c r="A564" t="s">
        <v>1508</v>
      </c>
      <c r="B564" t="s">
        <v>683</v>
      </c>
      <c r="C564" s="1">
        <v>43882</v>
      </c>
      <c r="D564" t="s">
        <v>464</v>
      </c>
      <c r="E564">
        <v>115</v>
      </c>
      <c r="F564" s="2">
        <v>4.3</v>
      </c>
      <c r="G564">
        <v>11373</v>
      </c>
    </row>
    <row r="565" spans="1:7">
      <c r="A565" t="s">
        <v>1509</v>
      </c>
      <c r="B565" t="s">
        <v>684</v>
      </c>
      <c r="C565" s="1">
        <v>43881</v>
      </c>
      <c r="D565" t="s">
        <v>685</v>
      </c>
      <c r="E565">
        <v>100</v>
      </c>
      <c r="F565" s="2">
        <v>6.8</v>
      </c>
      <c r="G565">
        <v>29152</v>
      </c>
    </row>
    <row r="566" spans="1:7">
      <c r="A566" t="s">
        <v>1510</v>
      </c>
      <c r="B566" t="s">
        <v>686</v>
      </c>
      <c r="C566" s="1">
        <v>44013</v>
      </c>
      <c r="D566" t="s">
        <v>687</v>
      </c>
      <c r="E566">
        <v>97</v>
      </c>
      <c r="F566" s="2">
        <v>3.1</v>
      </c>
      <c r="G566">
        <v>120</v>
      </c>
    </row>
    <row r="567" spans="1:7">
      <c r="A567" t="s">
        <v>1511</v>
      </c>
      <c r="B567" t="s">
        <v>688</v>
      </c>
      <c r="C567" s="1">
        <v>44054</v>
      </c>
      <c r="D567" t="s">
        <v>456</v>
      </c>
      <c r="E567">
        <v>94</v>
      </c>
      <c r="F567" s="2">
        <v>3.8</v>
      </c>
      <c r="G567">
        <v>7549</v>
      </c>
    </row>
    <row r="568" spans="1:7">
      <c r="A568" t="s">
        <v>1512</v>
      </c>
      <c r="B568" t="s">
        <v>689</v>
      </c>
      <c r="C568" s="1">
        <v>44044</v>
      </c>
      <c r="D568" t="s">
        <v>15</v>
      </c>
      <c r="E568">
        <v>88</v>
      </c>
      <c r="F568" s="2">
        <v>4.5999999999999996</v>
      </c>
      <c r="G568">
        <v>150</v>
      </c>
    </row>
    <row r="569" spans="1:7">
      <c r="A569" t="s">
        <v>1513</v>
      </c>
      <c r="B569" t="s">
        <v>690</v>
      </c>
      <c r="C569" s="1">
        <v>43922</v>
      </c>
      <c r="D569" t="s">
        <v>41</v>
      </c>
      <c r="E569">
        <v>90</v>
      </c>
      <c r="F569" s="2">
        <v>1.9</v>
      </c>
      <c r="G569">
        <v>248</v>
      </c>
    </row>
    <row r="570" spans="1:7">
      <c r="A570" t="s">
        <v>1514</v>
      </c>
      <c r="B570" t="s">
        <v>691</v>
      </c>
      <c r="C570" s="1">
        <v>44057</v>
      </c>
      <c r="D570" t="s">
        <v>692</v>
      </c>
      <c r="E570">
        <v>113</v>
      </c>
      <c r="F570" s="2">
        <v>6</v>
      </c>
      <c r="G570">
        <v>45177</v>
      </c>
    </row>
    <row r="571" spans="1:7">
      <c r="A571" t="s">
        <v>1515</v>
      </c>
      <c r="B571" t="s">
        <v>693</v>
      </c>
      <c r="C571" s="1">
        <v>43980</v>
      </c>
      <c r="D571" t="s">
        <v>349</v>
      </c>
      <c r="E571">
        <v>72</v>
      </c>
      <c r="F571" s="2">
        <v>5.0999999999999996</v>
      </c>
      <c r="G571">
        <v>151</v>
      </c>
    </row>
    <row r="572" spans="1:7">
      <c r="A572" t="s">
        <v>1516</v>
      </c>
      <c r="B572" t="s">
        <v>694</v>
      </c>
      <c r="C572" s="1">
        <v>44022</v>
      </c>
      <c r="D572" t="s">
        <v>7</v>
      </c>
      <c r="E572">
        <v>125</v>
      </c>
      <c r="F572" s="2">
        <v>6.7</v>
      </c>
      <c r="G572">
        <v>98100</v>
      </c>
    </row>
    <row r="573" spans="1:7">
      <c r="A573" t="s">
        <v>1517</v>
      </c>
      <c r="B573" t="s">
        <v>695</v>
      </c>
      <c r="C573" s="1">
        <v>43953</v>
      </c>
      <c r="D573" t="s">
        <v>696</v>
      </c>
      <c r="E573">
        <v>104</v>
      </c>
      <c r="F573" s="2">
        <v>6</v>
      </c>
      <c r="G573">
        <v>700</v>
      </c>
    </row>
    <row r="574" spans="1:7">
      <c r="A574" t="s">
        <v>1518</v>
      </c>
      <c r="B574" t="s">
        <v>697</v>
      </c>
      <c r="C574" s="1">
        <v>43906</v>
      </c>
      <c r="D574" t="s">
        <v>698</v>
      </c>
      <c r="E574">
        <v>85</v>
      </c>
      <c r="F574" s="2">
        <v>2.8</v>
      </c>
      <c r="G574">
        <v>102</v>
      </c>
    </row>
    <row r="575" spans="1:7">
      <c r="A575" t="s">
        <v>1519</v>
      </c>
      <c r="B575" t="s">
        <v>699</v>
      </c>
      <c r="C575" s="1">
        <v>43998</v>
      </c>
      <c r="D575" t="s">
        <v>41</v>
      </c>
      <c r="E575">
        <v>97</v>
      </c>
      <c r="F575" s="2">
        <v>5.0999999999999996</v>
      </c>
      <c r="G575">
        <v>273</v>
      </c>
    </row>
    <row r="576" spans="1:7">
      <c r="A576" t="s">
        <v>1520</v>
      </c>
      <c r="B576" t="s">
        <v>700</v>
      </c>
      <c r="C576" s="1">
        <v>43930</v>
      </c>
      <c r="D576" t="s">
        <v>28</v>
      </c>
      <c r="E576">
        <v>98</v>
      </c>
      <c r="F576" s="2">
        <v>4.7</v>
      </c>
      <c r="G576">
        <v>126</v>
      </c>
    </row>
    <row r="577" spans="1:7">
      <c r="A577" t="s">
        <v>1521</v>
      </c>
      <c r="B577" t="s">
        <v>701</v>
      </c>
      <c r="C577" s="1">
        <v>43994</v>
      </c>
      <c r="D577" t="s">
        <v>702</v>
      </c>
      <c r="E577">
        <v>100</v>
      </c>
      <c r="F577" s="2">
        <v>3.9</v>
      </c>
      <c r="G577">
        <v>1249</v>
      </c>
    </row>
    <row r="578" spans="1:7">
      <c r="A578" t="s">
        <v>1522</v>
      </c>
      <c r="B578" t="s">
        <v>81</v>
      </c>
      <c r="C578" s="1">
        <v>44092</v>
      </c>
      <c r="D578" t="s">
        <v>15</v>
      </c>
      <c r="E578">
        <v>98</v>
      </c>
      <c r="F578" s="2">
        <v>6</v>
      </c>
      <c r="G578">
        <v>246</v>
      </c>
    </row>
    <row r="579" spans="1:7">
      <c r="A579" t="s">
        <v>1523</v>
      </c>
      <c r="B579" t="s">
        <v>703</v>
      </c>
      <c r="C579" s="1">
        <v>43867</v>
      </c>
      <c r="D579" t="s">
        <v>704</v>
      </c>
      <c r="E579">
        <v>109</v>
      </c>
      <c r="F579" s="2">
        <v>6.1</v>
      </c>
      <c r="G579">
        <v>137373</v>
      </c>
    </row>
    <row r="580" spans="1:7">
      <c r="A580" t="s">
        <v>1524</v>
      </c>
      <c r="B580" t="s">
        <v>705</v>
      </c>
      <c r="C580" s="1">
        <v>43843</v>
      </c>
      <c r="D580" t="s">
        <v>70</v>
      </c>
      <c r="E580">
        <v>84</v>
      </c>
      <c r="F580" s="2">
        <v>4.3</v>
      </c>
      <c r="G580">
        <v>333</v>
      </c>
    </row>
    <row r="581" spans="1:7">
      <c r="A581" t="s">
        <v>1525</v>
      </c>
      <c r="B581" t="s">
        <v>706</v>
      </c>
      <c r="C581" s="1">
        <v>44099</v>
      </c>
      <c r="D581" t="s">
        <v>17</v>
      </c>
      <c r="E581">
        <v>119</v>
      </c>
      <c r="F581" s="2">
        <v>6.5</v>
      </c>
      <c r="G581">
        <v>1568</v>
      </c>
    </row>
    <row r="582" spans="1:7">
      <c r="A582" t="s">
        <v>1526</v>
      </c>
      <c r="B582" t="s">
        <v>707</v>
      </c>
      <c r="C582" s="1">
        <v>43895</v>
      </c>
      <c r="D582" t="s">
        <v>41</v>
      </c>
      <c r="E582">
        <v>92</v>
      </c>
      <c r="F582" s="2">
        <v>5.4</v>
      </c>
      <c r="G582">
        <v>1306</v>
      </c>
    </row>
    <row r="583" spans="1:7">
      <c r="A583" t="s">
        <v>1527</v>
      </c>
      <c r="B583" t="s">
        <v>708</v>
      </c>
      <c r="C583" s="1">
        <v>43925</v>
      </c>
      <c r="D583" t="s">
        <v>260</v>
      </c>
      <c r="E583">
        <v>91</v>
      </c>
      <c r="F583" s="2">
        <v>6.4</v>
      </c>
      <c r="G583">
        <v>1327</v>
      </c>
    </row>
    <row r="584" spans="1:7">
      <c r="A584" t="s">
        <v>1528</v>
      </c>
      <c r="B584" t="s">
        <v>709</v>
      </c>
      <c r="C584" s="1">
        <v>44056</v>
      </c>
      <c r="D584" t="s">
        <v>28</v>
      </c>
      <c r="E584">
        <v>101</v>
      </c>
      <c r="F584" s="2">
        <v>7.3</v>
      </c>
      <c r="G584">
        <v>6245</v>
      </c>
    </row>
    <row r="585" spans="1:7">
      <c r="A585" t="s">
        <v>1529</v>
      </c>
      <c r="B585" t="s">
        <v>710</v>
      </c>
      <c r="C585" s="1">
        <v>43875</v>
      </c>
      <c r="D585" t="s">
        <v>13</v>
      </c>
      <c r="E585">
        <v>106</v>
      </c>
      <c r="F585" s="2">
        <v>5.9</v>
      </c>
      <c r="G585">
        <v>2646</v>
      </c>
    </row>
    <row r="586" spans="1:7">
      <c r="A586" t="s">
        <v>1530</v>
      </c>
      <c r="B586" t="s">
        <v>711</v>
      </c>
      <c r="C586" s="1">
        <v>43924</v>
      </c>
      <c r="D586" t="s">
        <v>712</v>
      </c>
      <c r="E586">
        <v>101</v>
      </c>
      <c r="F586" s="2">
        <v>4.2</v>
      </c>
      <c r="G586">
        <v>205</v>
      </c>
    </row>
    <row r="587" spans="1:7">
      <c r="A587" t="s">
        <v>1531</v>
      </c>
      <c r="B587" t="s">
        <v>713</v>
      </c>
      <c r="C587" s="1">
        <v>43942</v>
      </c>
      <c r="D587" t="s">
        <v>28</v>
      </c>
      <c r="E587">
        <v>106</v>
      </c>
      <c r="F587" s="2">
        <v>4.7</v>
      </c>
      <c r="G587">
        <v>100</v>
      </c>
    </row>
    <row r="588" spans="1:7">
      <c r="A588" t="s">
        <v>1532</v>
      </c>
      <c r="B588" t="s">
        <v>714</v>
      </c>
      <c r="C588" s="1">
        <v>44071</v>
      </c>
      <c r="D588" t="s">
        <v>11</v>
      </c>
      <c r="E588">
        <v>133</v>
      </c>
      <c r="F588" s="2">
        <v>1</v>
      </c>
      <c r="G588">
        <v>53162</v>
      </c>
    </row>
    <row r="589" spans="1:7">
      <c r="A589" t="s">
        <v>1533</v>
      </c>
      <c r="B589" t="s">
        <v>715</v>
      </c>
      <c r="C589" s="1">
        <v>43986</v>
      </c>
      <c r="D589" t="s">
        <v>111</v>
      </c>
      <c r="E589">
        <v>92</v>
      </c>
      <c r="F589" s="2">
        <v>7</v>
      </c>
      <c r="G589">
        <v>1954</v>
      </c>
    </row>
    <row r="590" spans="1:7">
      <c r="A590" t="s">
        <v>1534</v>
      </c>
      <c r="B590" t="s">
        <v>716</v>
      </c>
      <c r="C590" s="1">
        <v>43913</v>
      </c>
      <c r="D590" t="s">
        <v>15</v>
      </c>
      <c r="E590">
        <v>95</v>
      </c>
      <c r="F590" s="2">
        <v>6.4</v>
      </c>
      <c r="G590">
        <v>205</v>
      </c>
    </row>
    <row r="591" spans="1:7">
      <c r="A591" t="s">
        <v>1535</v>
      </c>
      <c r="B591" t="s">
        <v>717</v>
      </c>
      <c r="C591" s="1">
        <v>43943</v>
      </c>
      <c r="D591" t="s">
        <v>15</v>
      </c>
      <c r="E591">
        <v>74</v>
      </c>
      <c r="F591" s="2">
        <v>4.2</v>
      </c>
      <c r="G591">
        <v>113</v>
      </c>
    </row>
    <row r="592" spans="1:7">
      <c r="A592" t="s">
        <v>1536</v>
      </c>
      <c r="B592" t="s">
        <v>718</v>
      </c>
      <c r="C592" s="1">
        <v>43973</v>
      </c>
      <c r="D592" t="s">
        <v>44</v>
      </c>
      <c r="E592">
        <v>111</v>
      </c>
      <c r="F592" s="2">
        <v>5.5</v>
      </c>
      <c r="G592">
        <v>4581</v>
      </c>
    </row>
    <row r="593" spans="1:7">
      <c r="A593" t="s">
        <v>1537</v>
      </c>
      <c r="B593" t="s">
        <v>719</v>
      </c>
      <c r="C593" s="1">
        <v>44012</v>
      </c>
      <c r="D593" t="s">
        <v>28</v>
      </c>
      <c r="E593">
        <v>84</v>
      </c>
      <c r="F593" s="2">
        <v>5.5</v>
      </c>
      <c r="G593">
        <v>128</v>
      </c>
    </row>
    <row r="594" spans="1:7">
      <c r="A594" t="s">
        <v>1538</v>
      </c>
      <c r="B594" t="s">
        <v>720</v>
      </c>
      <c r="C594" s="1">
        <v>43882</v>
      </c>
      <c r="D594" t="s">
        <v>103</v>
      </c>
      <c r="E594">
        <v>74</v>
      </c>
      <c r="F594" s="2">
        <v>4.7</v>
      </c>
      <c r="G594">
        <v>486</v>
      </c>
    </row>
    <row r="595" spans="1:7">
      <c r="A595" t="s">
        <v>1539</v>
      </c>
      <c r="B595" t="s">
        <v>721</v>
      </c>
      <c r="C595" s="1">
        <v>44042</v>
      </c>
      <c r="D595" t="s">
        <v>77</v>
      </c>
      <c r="E595">
        <v>98</v>
      </c>
      <c r="F595" s="2">
        <v>4.5</v>
      </c>
      <c r="G595">
        <v>1845</v>
      </c>
    </row>
    <row r="596" spans="1:7">
      <c r="A596" t="s">
        <v>1540</v>
      </c>
      <c r="B596" t="s">
        <v>722</v>
      </c>
      <c r="C596" s="1">
        <v>43882</v>
      </c>
      <c r="D596" t="s">
        <v>464</v>
      </c>
      <c r="E596">
        <v>90</v>
      </c>
      <c r="F596" s="2">
        <v>5.4</v>
      </c>
      <c r="G596">
        <v>6994</v>
      </c>
    </row>
    <row r="597" spans="1:7">
      <c r="A597" t="s">
        <v>1541</v>
      </c>
      <c r="B597" t="s">
        <v>723</v>
      </c>
      <c r="C597" s="1">
        <v>44099</v>
      </c>
      <c r="D597" t="s">
        <v>65</v>
      </c>
      <c r="E597">
        <v>95</v>
      </c>
      <c r="F597" s="2">
        <v>3.2</v>
      </c>
      <c r="G597">
        <v>162</v>
      </c>
    </row>
    <row r="598" spans="1:7">
      <c r="A598" t="s">
        <v>1542</v>
      </c>
      <c r="B598" t="s">
        <v>724</v>
      </c>
      <c r="C598" s="1">
        <v>43872</v>
      </c>
      <c r="D598" t="s">
        <v>456</v>
      </c>
      <c r="E598">
        <v>70</v>
      </c>
      <c r="F598" s="2">
        <v>3.3</v>
      </c>
      <c r="G598">
        <v>154</v>
      </c>
    </row>
    <row r="599" spans="1:7">
      <c r="A599" t="s">
        <v>1543</v>
      </c>
      <c r="B599" t="s">
        <v>725</v>
      </c>
      <c r="C599" s="1">
        <v>43873</v>
      </c>
      <c r="D599" t="s">
        <v>15</v>
      </c>
      <c r="E599">
        <v>100</v>
      </c>
      <c r="F599" s="2">
        <v>4.2</v>
      </c>
      <c r="G599">
        <v>126</v>
      </c>
    </row>
    <row r="600" spans="1:7">
      <c r="A600" t="s">
        <v>1544</v>
      </c>
      <c r="B600" t="s">
        <v>726</v>
      </c>
      <c r="C600" s="1">
        <v>43888</v>
      </c>
      <c r="D600" t="s">
        <v>32</v>
      </c>
      <c r="E600">
        <v>113</v>
      </c>
      <c r="F600" s="2">
        <v>4.7</v>
      </c>
      <c r="G600">
        <v>719</v>
      </c>
    </row>
    <row r="601" spans="1:7">
      <c r="A601" t="s">
        <v>1545</v>
      </c>
      <c r="B601" t="s">
        <v>727</v>
      </c>
      <c r="C601" s="1">
        <v>43903</v>
      </c>
      <c r="D601" t="s">
        <v>65</v>
      </c>
      <c r="E601">
        <v>120</v>
      </c>
      <c r="F601" s="2">
        <v>3.1</v>
      </c>
      <c r="G601">
        <v>197</v>
      </c>
    </row>
    <row r="602" spans="1:7">
      <c r="A602" t="s">
        <v>1546</v>
      </c>
      <c r="B602" t="s">
        <v>728</v>
      </c>
      <c r="C602" s="1">
        <v>43896</v>
      </c>
      <c r="D602" t="s">
        <v>28</v>
      </c>
      <c r="E602">
        <v>145</v>
      </c>
      <c r="F602" s="2">
        <v>6.5</v>
      </c>
      <c r="G602">
        <v>485</v>
      </c>
    </row>
    <row r="603" spans="1:7">
      <c r="A603" t="s">
        <v>1547</v>
      </c>
      <c r="B603" t="s">
        <v>729</v>
      </c>
      <c r="C603" s="1">
        <v>43889</v>
      </c>
      <c r="D603" t="s">
        <v>730</v>
      </c>
      <c r="E603">
        <v>160</v>
      </c>
      <c r="F603" s="2">
        <v>7.7</v>
      </c>
      <c r="G603">
        <v>3760</v>
      </c>
    </row>
    <row r="604" spans="1:7">
      <c r="A604" t="s">
        <v>1548</v>
      </c>
      <c r="B604" t="s">
        <v>731</v>
      </c>
      <c r="C604" s="1">
        <v>44064</v>
      </c>
      <c r="D604" t="s">
        <v>28</v>
      </c>
      <c r="E604">
        <v>110</v>
      </c>
      <c r="F604" s="2">
        <v>7.1</v>
      </c>
      <c r="G604">
        <v>225</v>
      </c>
    </row>
    <row r="605" spans="1:7">
      <c r="A605" t="s">
        <v>1549</v>
      </c>
      <c r="B605" t="s">
        <v>732</v>
      </c>
      <c r="C605" s="1">
        <v>43855</v>
      </c>
      <c r="D605" t="s">
        <v>459</v>
      </c>
      <c r="E605">
        <v>91</v>
      </c>
      <c r="F605" s="2">
        <v>5.6</v>
      </c>
      <c r="G605">
        <v>319</v>
      </c>
    </row>
    <row r="606" spans="1:7">
      <c r="A606" t="s">
        <v>1550</v>
      </c>
      <c r="B606" t="s">
        <v>733</v>
      </c>
      <c r="C606" s="1">
        <v>43831</v>
      </c>
      <c r="D606" t="s">
        <v>605</v>
      </c>
      <c r="E606">
        <v>134</v>
      </c>
      <c r="F606" s="2">
        <v>5.6</v>
      </c>
      <c r="G606">
        <v>2359</v>
      </c>
    </row>
    <row r="607" spans="1:7">
      <c r="A607" t="s">
        <v>1551</v>
      </c>
      <c r="B607" t="s">
        <v>734</v>
      </c>
      <c r="C607" s="1">
        <v>43854</v>
      </c>
      <c r="D607" t="s">
        <v>243</v>
      </c>
      <c r="E607">
        <v>109</v>
      </c>
      <c r="F607" s="2">
        <v>3.6</v>
      </c>
      <c r="G607">
        <v>956</v>
      </c>
    </row>
    <row r="608" spans="1:7">
      <c r="A608" t="s">
        <v>1552</v>
      </c>
      <c r="B608" t="s">
        <v>735</v>
      </c>
      <c r="C608" s="1">
        <v>43922</v>
      </c>
      <c r="D608" t="s">
        <v>298</v>
      </c>
      <c r="E608">
        <v>96</v>
      </c>
      <c r="F608" s="2">
        <v>4.0999999999999996</v>
      </c>
      <c r="G608">
        <v>251</v>
      </c>
    </row>
    <row r="609" spans="1:7">
      <c r="A609" t="s">
        <v>1553</v>
      </c>
      <c r="B609" t="s">
        <v>736</v>
      </c>
      <c r="C609" s="1">
        <v>43949</v>
      </c>
      <c r="D609" t="s">
        <v>32</v>
      </c>
      <c r="E609">
        <v>71</v>
      </c>
      <c r="F609" s="2">
        <v>2.7</v>
      </c>
      <c r="G609">
        <v>183</v>
      </c>
    </row>
    <row r="610" spans="1:7">
      <c r="A610" t="s">
        <v>1554</v>
      </c>
      <c r="B610" t="s">
        <v>737</v>
      </c>
      <c r="C610" s="1">
        <v>43840</v>
      </c>
      <c r="D610" t="s">
        <v>86</v>
      </c>
      <c r="E610">
        <v>135</v>
      </c>
      <c r="F610" s="2">
        <v>7.6</v>
      </c>
      <c r="G610">
        <v>19532</v>
      </c>
    </row>
    <row r="611" spans="1:7">
      <c r="A611" t="s">
        <v>1555</v>
      </c>
      <c r="B611" t="s">
        <v>738</v>
      </c>
      <c r="C611" s="1">
        <v>44001</v>
      </c>
      <c r="D611" t="s">
        <v>9</v>
      </c>
      <c r="E611">
        <v>89</v>
      </c>
      <c r="F611" s="2">
        <v>3.7</v>
      </c>
      <c r="G611">
        <v>218</v>
      </c>
    </row>
    <row r="612" spans="1:7">
      <c r="A612" t="s">
        <v>1556</v>
      </c>
      <c r="B612" t="s">
        <v>739</v>
      </c>
      <c r="C612" s="1">
        <v>44036</v>
      </c>
      <c r="D612" t="s">
        <v>111</v>
      </c>
      <c r="E612">
        <v>101</v>
      </c>
      <c r="F612" s="2">
        <v>8.8000000000000007</v>
      </c>
      <c r="G612">
        <v>101686</v>
      </c>
    </row>
    <row r="613" spans="1:7">
      <c r="A613" t="s">
        <v>1557</v>
      </c>
      <c r="B613" t="s">
        <v>740</v>
      </c>
      <c r="C613" s="1">
        <v>43846</v>
      </c>
      <c r="D613" t="s">
        <v>741</v>
      </c>
      <c r="E613">
        <v>102</v>
      </c>
      <c r="F613" s="2">
        <v>5.9</v>
      </c>
      <c r="G613">
        <v>1831</v>
      </c>
    </row>
    <row r="614" spans="1:7">
      <c r="A614" t="s">
        <v>1558</v>
      </c>
      <c r="B614" t="s">
        <v>742</v>
      </c>
      <c r="C614" s="1">
        <v>44020</v>
      </c>
      <c r="D614" t="s">
        <v>243</v>
      </c>
      <c r="E614">
        <v>84</v>
      </c>
      <c r="F614" s="2">
        <v>2.1</v>
      </c>
      <c r="G614">
        <v>132</v>
      </c>
    </row>
    <row r="615" spans="1:7">
      <c r="A615" t="s">
        <v>1559</v>
      </c>
      <c r="B615" t="s">
        <v>743</v>
      </c>
      <c r="C615" s="1">
        <v>44099</v>
      </c>
      <c r="D615" t="s">
        <v>744</v>
      </c>
      <c r="E615">
        <v>106</v>
      </c>
      <c r="F615" s="2">
        <v>5.6</v>
      </c>
      <c r="G615">
        <v>175</v>
      </c>
    </row>
    <row r="616" spans="1:7">
      <c r="A616" t="s">
        <v>1560</v>
      </c>
      <c r="B616" t="s">
        <v>745</v>
      </c>
      <c r="C616" s="1">
        <v>44013</v>
      </c>
      <c r="D616" t="s">
        <v>41</v>
      </c>
      <c r="E616">
        <v>103</v>
      </c>
      <c r="F616" s="2">
        <v>5.0999999999999996</v>
      </c>
      <c r="G616">
        <v>3515</v>
      </c>
    </row>
    <row r="617" spans="1:7">
      <c r="A617" t="s">
        <v>1561</v>
      </c>
      <c r="B617" t="s">
        <v>746</v>
      </c>
      <c r="C617" s="1">
        <v>43929</v>
      </c>
      <c r="D617" t="s">
        <v>32</v>
      </c>
      <c r="E617">
        <v>85</v>
      </c>
      <c r="F617" s="2">
        <v>3.2</v>
      </c>
      <c r="G617">
        <v>161</v>
      </c>
    </row>
    <row r="618" spans="1:7">
      <c r="A618" t="s">
        <v>1562</v>
      </c>
      <c r="B618" t="s">
        <v>747</v>
      </c>
      <c r="C618" s="1">
        <v>44092</v>
      </c>
      <c r="D618" t="s">
        <v>9</v>
      </c>
      <c r="E618">
        <v>88</v>
      </c>
      <c r="F618" s="2">
        <v>5.3</v>
      </c>
      <c r="G618">
        <v>736</v>
      </c>
    </row>
    <row r="619" spans="1:7">
      <c r="A619" t="s">
        <v>1563</v>
      </c>
      <c r="B619" t="s">
        <v>748</v>
      </c>
      <c r="C619" s="1">
        <v>43854</v>
      </c>
      <c r="D619" t="s">
        <v>19</v>
      </c>
      <c r="E619">
        <v>91</v>
      </c>
      <c r="F619" s="2">
        <v>3.5</v>
      </c>
      <c r="G619">
        <v>1510</v>
      </c>
    </row>
    <row r="620" spans="1:7">
      <c r="A620" t="s">
        <v>1564</v>
      </c>
      <c r="B620" t="s">
        <v>749</v>
      </c>
      <c r="C620" s="1">
        <v>43935</v>
      </c>
      <c r="D620" t="s">
        <v>15</v>
      </c>
      <c r="E620">
        <v>87</v>
      </c>
      <c r="F620" s="2">
        <v>3.8</v>
      </c>
      <c r="G620">
        <v>143</v>
      </c>
    </row>
    <row r="621" spans="1:7">
      <c r="A621" t="s">
        <v>1565</v>
      </c>
      <c r="B621" t="s">
        <v>750</v>
      </c>
      <c r="C621" s="1">
        <v>43965</v>
      </c>
      <c r="D621" t="s">
        <v>52</v>
      </c>
      <c r="E621">
        <v>101</v>
      </c>
      <c r="F621" s="2">
        <v>5.6</v>
      </c>
      <c r="G621">
        <v>104</v>
      </c>
    </row>
    <row r="622" spans="1:7">
      <c r="A622" t="s">
        <v>1566</v>
      </c>
      <c r="B622" t="s">
        <v>751</v>
      </c>
      <c r="C622" s="1">
        <v>44077</v>
      </c>
      <c r="D622" t="s">
        <v>109</v>
      </c>
      <c r="E622">
        <v>96</v>
      </c>
      <c r="F622" s="2">
        <v>5.2</v>
      </c>
      <c r="G622">
        <v>1773</v>
      </c>
    </row>
    <row r="623" spans="1:7">
      <c r="A623" t="s">
        <v>1567</v>
      </c>
      <c r="B623" t="s">
        <v>752</v>
      </c>
      <c r="C623" s="1">
        <v>44001</v>
      </c>
      <c r="D623" t="s">
        <v>111</v>
      </c>
      <c r="E623">
        <v>92</v>
      </c>
      <c r="F623" s="2">
        <v>6.4</v>
      </c>
      <c r="G623">
        <v>1205</v>
      </c>
    </row>
    <row r="624" spans="1:7">
      <c r="A624" t="s">
        <v>1568</v>
      </c>
      <c r="B624" t="s">
        <v>753</v>
      </c>
      <c r="C624" s="1">
        <v>43903</v>
      </c>
      <c r="D624" t="s">
        <v>15</v>
      </c>
      <c r="E624">
        <v>98</v>
      </c>
      <c r="F624" s="2">
        <v>5.5</v>
      </c>
      <c r="G624">
        <v>642</v>
      </c>
    </row>
    <row r="625" spans="1:7">
      <c r="A625" t="s">
        <v>1569</v>
      </c>
      <c r="B625" t="s">
        <v>754</v>
      </c>
      <c r="C625" s="1">
        <v>43854</v>
      </c>
      <c r="D625" t="s">
        <v>41</v>
      </c>
      <c r="E625">
        <v>109</v>
      </c>
      <c r="F625" s="2">
        <v>6</v>
      </c>
      <c r="G625">
        <v>1052</v>
      </c>
    </row>
    <row r="626" spans="1:7">
      <c r="A626" t="s">
        <v>1570</v>
      </c>
      <c r="B626" t="s">
        <v>755</v>
      </c>
      <c r="C626" s="1">
        <v>44000</v>
      </c>
      <c r="D626" t="s">
        <v>456</v>
      </c>
      <c r="E626">
        <v>93</v>
      </c>
      <c r="F626" s="2">
        <v>5.3</v>
      </c>
      <c r="G626">
        <v>9695</v>
      </c>
    </row>
    <row r="627" spans="1:7">
      <c r="A627" t="s">
        <v>1571</v>
      </c>
      <c r="B627" t="s">
        <v>756</v>
      </c>
      <c r="C627" s="1">
        <v>43985</v>
      </c>
      <c r="D627" t="s">
        <v>263</v>
      </c>
      <c r="E627">
        <v>95</v>
      </c>
      <c r="F627" s="2">
        <v>8.6</v>
      </c>
      <c r="G627">
        <v>1178</v>
      </c>
    </row>
    <row r="628" spans="1:7">
      <c r="A628" t="s">
        <v>1572</v>
      </c>
      <c r="B628" t="s">
        <v>757</v>
      </c>
      <c r="C628" s="1">
        <v>43903</v>
      </c>
      <c r="D628" t="s">
        <v>136</v>
      </c>
      <c r="E628">
        <v>99</v>
      </c>
      <c r="F628" s="2">
        <v>6.3</v>
      </c>
      <c r="G628">
        <v>16651</v>
      </c>
    </row>
    <row r="629" spans="1:7">
      <c r="A629" t="s">
        <v>1573</v>
      </c>
      <c r="B629" t="s">
        <v>758</v>
      </c>
      <c r="C629" s="1">
        <v>43914</v>
      </c>
      <c r="D629" t="s">
        <v>30</v>
      </c>
      <c r="E629">
        <v>90</v>
      </c>
      <c r="F629" s="2">
        <v>6.5</v>
      </c>
      <c r="G629">
        <v>52794</v>
      </c>
    </row>
    <row r="630" spans="1:7">
      <c r="A630" t="s">
        <v>1574</v>
      </c>
      <c r="B630" t="s">
        <v>759</v>
      </c>
      <c r="C630" s="1">
        <v>43942</v>
      </c>
      <c r="D630" t="s">
        <v>15</v>
      </c>
      <c r="E630">
        <v>120</v>
      </c>
      <c r="F630" s="2">
        <v>4.0999999999999996</v>
      </c>
      <c r="G630">
        <v>159</v>
      </c>
    </row>
    <row r="631" spans="1:7">
      <c r="A631" t="s">
        <v>1575</v>
      </c>
      <c r="B631" t="s">
        <v>760</v>
      </c>
      <c r="C631" s="1">
        <v>43895</v>
      </c>
      <c r="D631" t="s">
        <v>761</v>
      </c>
      <c r="E631">
        <v>97</v>
      </c>
      <c r="F631" s="2">
        <v>6</v>
      </c>
      <c r="G631">
        <v>186</v>
      </c>
    </row>
    <row r="632" spans="1:7">
      <c r="A632" t="s">
        <v>1576</v>
      </c>
      <c r="B632" t="s">
        <v>762</v>
      </c>
      <c r="C632" s="1">
        <v>44117</v>
      </c>
      <c r="D632" t="s">
        <v>396</v>
      </c>
      <c r="E632">
        <v>102</v>
      </c>
      <c r="F632" s="2">
        <v>4.9000000000000004</v>
      </c>
      <c r="G632">
        <v>422</v>
      </c>
    </row>
    <row r="633" spans="1:7">
      <c r="A633" t="s">
        <v>1577</v>
      </c>
      <c r="B633" t="s">
        <v>763</v>
      </c>
      <c r="C633" s="1">
        <v>43959</v>
      </c>
      <c r="D633" t="s">
        <v>645</v>
      </c>
      <c r="E633">
        <v>96</v>
      </c>
      <c r="F633" s="2">
        <v>3.2</v>
      </c>
      <c r="G633">
        <v>387</v>
      </c>
    </row>
    <row r="634" spans="1:7">
      <c r="A634" t="s">
        <v>1578</v>
      </c>
      <c r="B634" t="s">
        <v>764</v>
      </c>
      <c r="C634" s="1">
        <v>43881</v>
      </c>
      <c r="D634" t="s">
        <v>176</v>
      </c>
      <c r="E634">
        <v>93</v>
      </c>
      <c r="F634" s="2">
        <v>7</v>
      </c>
      <c r="G634">
        <v>316</v>
      </c>
    </row>
    <row r="635" spans="1:7">
      <c r="A635" t="s">
        <v>1579</v>
      </c>
      <c r="B635" t="s">
        <v>765</v>
      </c>
      <c r="C635" s="1">
        <v>43924</v>
      </c>
      <c r="D635" t="s">
        <v>23</v>
      </c>
      <c r="E635">
        <v>90</v>
      </c>
      <c r="F635" s="2">
        <v>6.6</v>
      </c>
      <c r="G635">
        <v>3074</v>
      </c>
    </row>
    <row r="636" spans="1:7">
      <c r="A636" t="s">
        <v>1580</v>
      </c>
      <c r="B636" t="s">
        <v>766</v>
      </c>
      <c r="C636" s="1">
        <v>44036</v>
      </c>
      <c r="D636" t="s">
        <v>32</v>
      </c>
      <c r="E636">
        <v>99</v>
      </c>
      <c r="F636" s="2">
        <v>4.5</v>
      </c>
      <c r="G636">
        <v>1445</v>
      </c>
    </row>
    <row r="637" spans="1:7">
      <c r="A637" t="s">
        <v>1581</v>
      </c>
      <c r="B637" t="s">
        <v>767</v>
      </c>
      <c r="C637" s="1">
        <v>43945</v>
      </c>
      <c r="D637" t="s">
        <v>623</v>
      </c>
      <c r="E637">
        <v>101</v>
      </c>
      <c r="F637" s="2">
        <v>5.0999999999999996</v>
      </c>
      <c r="G637">
        <v>433</v>
      </c>
    </row>
    <row r="638" spans="1:7">
      <c r="A638" t="s">
        <v>1582</v>
      </c>
      <c r="B638" t="s">
        <v>768</v>
      </c>
      <c r="C638" s="1">
        <v>44061</v>
      </c>
      <c r="D638" t="s">
        <v>11</v>
      </c>
      <c r="E638">
        <v>99</v>
      </c>
      <c r="F638" s="2">
        <v>4.8</v>
      </c>
      <c r="G638">
        <v>277</v>
      </c>
    </row>
    <row r="639" spans="1:7">
      <c r="A639" t="s">
        <v>1583</v>
      </c>
      <c r="B639" t="s">
        <v>769</v>
      </c>
      <c r="C639" s="1">
        <v>43953</v>
      </c>
      <c r="D639" t="s">
        <v>15</v>
      </c>
      <c r="E639">
        <v>102</v>
      </c>
      <c r="F639" s="2">
        <v>6.3</v>
      </c>
      <c r="G639">
        <v>633</v>
      </c>
    </row>
    <row r="640" spans="1:7">
      <c r="A640" t="s">
        <v>1584</v>
      </c>
      <c r="B640" t="s">
        <v>770</v>
      </c>
      <c r="C640" s="1">
        <v>44064</v>
      </c>
      <c r="D640" t="s">
        <v>771</v>
      </c>
      <c r="E640">
        <v>93</v>
      </c>
      <c r="F640" s="2">
        <v>6</v>
      </c>
      <c r="G640">
        <v>331</v>
      </c>
    </row>
    <row r="641" spans="1:7">
      <c r="A641" t="s">
        <v>1585</v>
      </c>
      <c r="B641" t="s">
        <v>772</v>
      </c>
      <c r="C641" s="1">
        <v>43906</v>
      </c>
      <c r="D641" t="s">
        <v>605</v>
      </c>
      <c r="E641">
        <v>97</v>
      </c>
      <c r="F641" s="2">
        <v>2.9</v>
      </c>
      <c r="G641">
        <v>288</v>
      </c>
    </row>
    <row r="642" spans="1:7">
      <c r="A642" t="s">
        <v>1586</v>
      </c>
      <c r="B642" t="s">
        <v>773</v>
      </c>
      <c r="C642" s="1">
        <v>44134</v>
      </c>
      <c r="D642" t="s">
        <v>15</v>
      </c>
      <c r="E642">
        <v>111</v>
      </c>
      <c r="F642" s="2">
        <v>6.5</v>
      </c>
      <c r="G642">
        <v>103</v>
      </c>
    </row>
    <row r="643" spans="1:7">
      <c r="A643" t="s">
        <v>1587</v>
      </c>
      <c r="B643" t="s">
        <v>774</v>
      </c>
      <c r="C643" s="1">
        <v>43940</v>
      </c>
      <c r="D643" t="s">
        <v>15</v>
      </c>
      <c r="E643">
        <v>96</v>
      </c>
      <c r="F643" s="2">
        <v>6.4</v>
      </c>
      <c r="G643">
        <v>483</v>
      </c>
    </row>
    <row r="644" spans="1:7">
      <c r="A644" t="s">
        <v>1588</v>
      </c>
      <c r="B644" t="s">
        <v>775</v>
      </c>
      <c r="C644" s="1">
        <v>43979</v>
      </c>
      <c r="D644" t="s">
        <v>260</v>
      </c>
      <c r="E644">
        <v>89</v>
      </c>
      <c r="F644" s="2">
        <v>6.7</v>
      </c>
      <c r="G644">
        <v>215</v>
      </c>
    </row>
    <row r="645" spans="1:7">
      <c r="A645" t="s">
        <v>1589</v>
      </c>
      <c r="B645" t="s">
        <v>776</v>
      </c>
      <c r="C645" s="1">
        <v>43861</v>
      </c>
      <c r="D645" t="s">
        <v>32</v>
      </c>
      <c r="E645">
        <v>106</v>
      </c>
      <c r="F645" s="2">
        <v>5.9</v>
      </c>
      <c r="G645">
        <v>1341</v>
      </c>
    </row>
    <row r="646" spans="1:7">
      <c r="A646" t="s">
        <v>1590</v>
      </c>
      <c r="B646" t="s">
        <v>777</v>
      </c>
      <c r="C646" s="1">
        <v>44063</v>
      </c>
      <c r="D646" t="s">
        <v>32</v>
      </c>
      <c r="E646">
        <v>73</v>
      </c>
      <c r="F646" s="2">
        <v>2.7</v>
      </c>
      <c r="G646">
        <v>160</v>
      </c>
    </row>
    <row r="647" spans="1:7">
      <c r="A647" t="s">
        <v>1591</v>
      </c>
      <c r="B647" t="s">
        <v>778</v>
      </c>
      <c r="C647" s="1">
        <v>43987</v>
      </c>
      <c r="D647" t="s">
        <v>779</v>
      </c>
      <c r="E647">
        <v>107</v>
      </c>
      <c r="F647" s="2">
        <v>6.2</v>
      </c>
      <c r="G647">
        <v>4612</v>
      </c>
    </row>
    <row r="648" spans="1:7">
      <c r="A648" t="s">
        <v>1592</v>
      </c>
      <c r="B648" t="s">
        <v>780</v>
      </c>
      <c r="C648" s="1">
        <v>43900</v>
      </c>
      <c r="D648" t="s">
        <v>15</v>
      </c>
      <c r="E648">
        <v>71</v>
      </c>
      <c r="F648" s="2">
        <v>4.0999999999999996</v>
      </c>
      <c r="G648">
        <v>104</v>
      </c>
    </row>
    <row r="649" spans="1:7">
      <c r="A649" t="s">
        <v>1593</v>
      </c>
      <c r="B649" t="s">
        <v>781</v>
      </c>
      <c r="C649" s="1">
        <v>44050</v>
      </c>
      <c r="D649" t="s">
        <v>52</v>
      </c>
      <c r="E649">
        <v>95</v>
      </c>
      <c r="F649" s="2">
        <v>4.7</v>
      </c>
      <c r="G649">
        <v>4862</v>
      </c>
    </row>
    <row r="650" spans="1:7">
      <c r="A650" t="s">
        <v>1594</v>
      </c>
      <c r="B650" t="s">
        <v>782</v>
      </c>
      <c r="C650" s="1">
        <v>43891</v>
      </c>
      <c r="D650" t="s">
        <v>28</v>
      </c>
      <c r="E650">
        <v>80</v>
      </c>
      <c r="F650" s="2">
        <v>5.8</v>
      </c>
      <c r="G650">
        <v>164</v>
      </c>
    </row>
    <row r="651" spans="1:7">
      <c r="A651" t="s">
        <v>1595</v>
      </c>
      <c r="B651" t="s">
        <v>783</v>
      </c>
      <c r="C651" s="1">
        <v>43987</v>
      </c>
      <c r="D651" t="s">
        <v>28</v>
      </c>
      <c r="E651">
        <v>80</v>
      </c>
      <c r="F651" s="2">
        <v>7.9</v>
      </c>
      <c r="G651">
        <v>3269</v>
      </c>
    </row>
    <row r="652" spans="1:7">
      <c r="A652" t="s">
        <v>1596</v>
      </c>
      <c r="B652" t="s">
        <v>784</v>
      </c>
      <c r="C652" s="1">
        <v>44041</v>
      </c>
      <c r="D652" t="s">
        <v>19</v>
      </c>
      <c r="E652">
        <v>102</v>
      </c>
      <c r="F652" s="2">
        <v>5.9</v>
      </c>
      <c r="G652">
        <v>116</v>
      </c>
    </row>
    <row r="653" spans="1:7">
      <c r="A653" t="s">
        <v>1597</v>
      </c>
      <c r="B653" t="s">
        <v>785</v>
      </c>
      <c r="C653" s="1">
        <v>43894</v>
      </c>
      <c r="D653" t="s">
        <v>95</v>
      </c>
      <c r="E653">
        <v>120</v>
      </c>
      <c r="F653" s="2">
        <v>6</v>
      </c>
      <c r="G653">
        <v>367</v>
      </c>
    </row>
    <row r="654" spans="1:7">
      <c r="A654" t="s">
        <v>1598</v>
      </c>
      <c r="B654" t="s">
        <v>786</v>
      </c>
      <c r="C654" s="1">
        <v>43924</v>
      </c>
      <c r="D654" t="s">
        <v>386</v>
      </c>
      <c r="E654">
        <v>115</v>
      </c>
      <c r="F654" s="2">
        <v>5.3</v>
      </c>
      <c r="G654">
        <v>535</v>
      </c>
    </row>
    <row r="655" spans="1:7">
      <c r="A655" t="s">
        <v>1599</v>
      </c>
      <c r="B655" t="s">
        <v>787</v>
      </c>
      <c r="C655" s="1">
        <v>43938</v>
      </c>
      <c r="D655" t="s">
        <v>111</v>
      </c>
      <c r="E655">
        <v>97</v>
      </c>
      <c r="F655" s="2">
        <v>4.2</v>
      </c>
      <c r="G655">
        <v>410</v>
      </c>
    </row>
    <row r="656" spans="1:7">
      <c r="A656" t="s">
        <v>1600</v>
      </c>
      <c r="B656" t="s">
        <v>788</v>
      </c>
      <c r="C656" s="1">
        <v>44015</v>
      </c>
      <c r="D656" t="s">
        <v>196</v>
      </c>
      <c r="E656">
        <v>160</v>
      </c>
      <c r="F656" s="2">
        <v>8.6999999999999993</v>
      </c>
      <c r="G656">
        <v>37551</v>
      </c>
    </row>
    <row r="657" spans="1:7">
      <c r="A657" t="s">
        <v>1601</v>
      </c>
      <c r="B657" t="s">
        <v>789</v>
      </c>
      <c r="C657" s="1">
        <v>43984</v>
      </c>
      <c r="D657" t="s">
        <v>28</v>
      </c>
      <c r="E657">
        <v>76</v>
      </c>
      <c r="F657" s="2">
        <v>2.7</v>
      </c>
      <c r="G657">
        <v>104</v>
      </c>
    </row>
    <row r="658" spans="1:7">
      <c r="A658" t="s">
        <v>1602</v>
      </c>
      <c r="B658" t="s">
        <v>790</v>
      </c>
      <c r="C658" s="1">
        <v>43953</v>
      </c>
      <c r="D658" t="s">
        <v>13</v>
      </c>
      <c r="E658">
        <v>91</v>
      </c>
      <c r="F658" s="2">
        <v>5.2</v>
      </c>
      <c r="G658">
        <v>718</v>
      </c>
    </row>
    <row r="659" spans="1:7">
      <c r="A659" t="s">
        <v>1603</v>
      </c>
      <c r="B659" t="s">
        <v>791</v>
      </c>
      <c r="C659" s="1">
        <v>43997</v>
      </c>
      <c r="D659" t="s">
        <v>28</v>
      </c>
      <c r="E659">
        <v>98</v>
      </c>
      <c r="F659" s="2">
        <v>6.8</v>
      </c>
      <c r="G659">
        <v>3320</v>
      </c>
    </row>
    <row r="660" spans="1:7">
      <c r="A660" t="s">
        <v>1604</v>
      </c>
      <c r="B660" t="s">
        <v>792</v>
      </c>
      <c r="C660" s="1">
        <v>43953</v>
      </c>
      <c r="D660" t="s">
        <v>793</v>
      </c>
      <c r="E660">
        <v>83</v>
      </c>
      <c r="F660" s="2">
        <v>3.3</v>
      </c>
      <c r="G660">
        <v>100</v>
      </c>
    </row>
    <row r="661" spans="1:7">
      <c r="A661" t="s">
        <v>1605</v>
      </c>
      <c r="B661" t="s">
        <v>794</v>
      </c>
      <c r="C661" s="1">
        <v>43928</v>
      </c>
      <c r="D661" t="s">
        <v>28</v>
      </c>
      <c r="E661">
        <v>86</v>
      </c>
      <c r="F661" s="2">
        <v>3.8</v>
      </c>
      <c r="G661">
        <v>101</v>
      </c>
    </row>
    <row r="662" spans="1:7">
      <c r="A662" t="s">
        <v>1606</v>
      </c>
      <c r="B662" t="s">
        <v>795</v>
      </c>
      <c r="C662" s="1">
        <v>43944</v>
      </c>
      <c r="D662" t="s">
        <v>796</v>
      </c>
      <c r="E662">
        <v>108</v>
      </c>
      <c r="F662" s="2">
        <v>6.7</v>
      </c>
      <c r="G662">
        <v>23769</v>
      </c>
    </row>
    <row r="663" spans="1:7">
      <c r="A663" t="s">
        <v>1607</v>
      </c>
      <c r="B663" t="s">
        <v>797</v>
      </c>
      <c r="C663" s="1">
        <v>43977</v>
      </c>
      <c r="D663" t="s">
        <v>798</v>
      </c>
      <c r="E663">
        <v>82</v>
      </c>
      <c r="F663" s="2">
        <v>4.3</v>
      </c>
      <c r="G663">
        <v>275</v>
      </c>
    </row>
    <row r="664" spans="1:7">
      <c r="A664" t="s">
        <v>1608</v>
      </c>
      <c r="B664" t="s">
        <v>799</v>
      </c>
      <c r="C664" s="1">
        <v>44029</v>
      </c>
      <c r="D664" t="s">
        <v>41</v>
      </c>
      <c r="E664">
        <v>88</v>
      </c>
      <c r="F664" s="2">
        <v>4.8</v>
      </c>
      <c r="G664">
        <v>617</v>
      </c>
    </row>
    <row r="665" spans="1:7">
      <c r="A665" t="s">
        <v>1609</v>
      </c>
      <c r="B665" t="s">
        <v>800</v>
      </c>
      <c r="C665" s="1">
        <v>44008</v>
      </c>
      <c r="D665" t="s">
        <v>67</v>
      </c>
      <c r="E665">
        <v>123</v>
      </c>
      <c r="F665" s="2">
        <v>6.5</v>
      </c>
      <c r="G665">
        <v>62271</v>
      </c>
    </row>
    <row r="666" spans="1:7">
      <c r="A666" t="s">
        <v>1610</v>
      </c>
      <c r="B666" t="s">
        <v>801</v>
      </c>
      <c r="C666" s="1">
        <v>43839</v>
      </c>
      <c r="D666" t="s">
        <v>95</v>
      </c>
      <c r="E666">
        <v>126</v>
      </c>
      <c r="F666" s="2">
        <v>5.5</v>
      </c>
      <c r="G666">
        <v>1035</v>
      </c>
    </row>
    <row r="667" spans="1:7">
      <c r="A667" t="s">
        <v>1611</v>
      </c>
      <c r="B667" t="s">
        <v>802</v>
      </c>
      <c r="C667" s="1">
        <v>43896</v>
      </c>
      <c r="D667" t="s">
        <v>485</v>
      </c>
      <c r="E667">
        <v>111</v>
      </c>
      <c r="F667" s="2">
        <v>6.2</v>
      </c>
      <c r="G667">
        <v>61330</v>
      </c>
    </row>
    <row r="668" spans="1:7">
      <c r="A668" t="s">
        <v>1612</v>
      </c>
      <c r="B668" t="s">
        <v>803</v>
      </c>
      <c r="C668" s="1">
        <v>43956</v>
      </c>
      <c r="D668" t="s">
        <v>28</v>
      </c>
      <c r="E668">
        <v>81</v>
      </c>
      <c r="F668" s="2">
        <v>5.6</v>
      </c>
      <c r="G668">
        <v>178</v>
      </c>
    </row>
    <row r="669" spans="1:7">
      <c r="A669" t="s">
        <v>1613</v>
      </c>
      <c r="B669" t="s">
        <v>804</v>
      </c>
      <c r="C669" s="1">
        <v>43924</v>
      </c>
      <c r="D669" t="s">
        <v>41</v>
      </c>
      <c r="E669">
        <v>90</v>
      </c>
      <c r="F669" s="2">
        <v>5.2</v>
      </c>
      <c r="G669">
        <v>392</v>
      </c>
    </row>
    <row r="670" spans="1:7">
      <c r="A670" t="s">
        <v>1614</v>
      </c>
      <c r="B670" t="s">
        <v>805</v>
      </c>
      <c r="C670" s="1">
        <v>43964</v>
      </c>
      <c r="D670" t="s">
        <v>806</v>
      </c>
      <c r="E670">
        <v>107</v>
      </c>
      <c r="F670" s="2">
        <v>5.8</v>
      </c>
      <c r="G670">
        <v>108</v>
      </c>
    </row>
    <row r="671" spans="1:7">
      <c r="A671" t="s">
        <v>1615</v>
      </c>
      <c r="B671" t="s">
        <v>807</v>
      </c>
      <c r="C671" s="1">
        <v>44057</v>
      </c>
      <c r="D671" t="s">
        <v>432</v>
      </c>
      <c r="E671">
        <v>89</v>
      </c>
      <c r="F671" s="2">
        <v>4.8</v>
      </c>
      <c r="G671">
        <v>649</v>
      </c>
    </row>
    <row r="672" spans="1:7">
      <c r="A672" t="s">
        <v>1616</v>
      </c>
      <c r="B672" t="s">
        <v>808</v>
      </c>
      <c r="C672" s="1">
        <v>43921</v>
      </c>
      <c r="D672" t="s">
        <v>809</v>
      </c>
      <c r="E672">
        <v>93</v>
      </c>
      <c r="F672" s="2">
        <v>1.7</v>
      </c>
      <c r="G672">
        <v>244</v>
      </c>
    </row>
    <row r="673" spans="1:7">
      <c r="A673" t="s">
        <v>1617</v>
      </c>
      <c r="B673" t="s">
        <v>810</v>
      </c>
      <c r="C673" s="1">
        <v>43966</v>
      </c>
      <c r="D673" t="s">
        <v>811</v>
      </c>
      <c r="E673">
        <v>119</v>
      </c>
      <c r="F673" s="2">
        <v>5.7</v>
      </c>
      <c r="G673">
        <v>2326</v>
      </c>
    </row>
    <row r="674" spans="1:7">
      <c r="A674" t="s">
        <v>1618</v>
      </c>
      <c r="B674" t="s">
        <v>812</v>
      </c>
      <c r="C674" s="1">
        <v>43944</v>
      </c>
      <c r="D674" t="s">
        <v>28</v>
      </c>
      <c r="E674">
        <v>92</v>
      </c>
      <c r="F674" s="2">
        <v>7.2</v>
      </c>
      <c r="G674">
        <v>135</v>
      </c>
    </row>
    <row r="675" spans="1:7">
      <c r="A675" t="s">
        <v>1619</v>
      </c>
      <c r="B675" t="s">
        <v>813</v>
      </c>
      <c r="C675" s="1">
        <v>44001</v>
      </c>
      <c r="D675" t="s">
        <v>83</v>
      </c>
      <c r="E675">
        <v>111</v>
      </c>
      <c r="F675" s="2">
        <v>7</v>
      </c>
      <c r="G675">
        <v>4611</v>
      </c>
    </row>
    <row r="676" spans="1:7">
      <c r="A676" t="s">
        <v>1620</v>
      </c>
      <c r="B676" t="s">
        <v>814</v>
      </c>
      <c r="C676" s="1">
        <v>43980</v>
      </c>
      <c r="D676" t="s">
        <v>338</v>
      </c>
      <c r="E676">
        <v>96</v>
      </c>
      <c r="F676" s="2">
        <v>5.7</v>
      </c>
      <c r="G676">
        <v>298</v>
      </c>
    </row>
    <row r="677" spans="1:7">
      <c r="A677" t="s">
        <v>1621</v>
      </c>
      <c r="B677" t="s">
        <v>815</v>
      </c>
      <c r="C677" s="1">
        <v>44099</v>
      </c>
      <c r="D677" t="s">
        <v>52</v>
      </c>
      <c r="E677">
        <v>96</v>
      </c>
      <c r="F677" s="2">
        <v>5.3</v>
      </c>
      <c r="G677">
        <v>7195</v>
      </c>
    </row>
    <row r="678" spans="1:7">
      <c r="A678" t="s">
        <v>1622</v>
      </c>
      <c r="B678" t="s">
        <v>816</v>
      </c>
      <c r="C678" s="1">
        <v>44071</v>
      </c>
      <c r="D678" t="s">
        <v>420</v>
      </c>
      <c r="E678">
        <v>103</v>
      </c>
      <c r="F678" s="2">
        <v>3.9</v>
      </c>
      <c r="G678">
        <v>553</v>
      </c>
    </row>
    <row r="679" spans="1:7">
      <c r="A679" t="s">
        <v>1623</v>
      </c>
      <c r="B679" t="s">
        <v>817</v>
      </c>
      <c r="C679" s="1">
        <v>43847</v>
      </c>
      <c r="D679" t="s">
        <v>103</v>
      </c>
      <c r="E679">
        <v>120</v>
      </c>
      <c r="F679" s="2">
        <v>6.9</v>
      </c>
      <c r="G679">
        <v>160</v>
      </c>
    </row>
    <row r="680" spans="1:7">
      <c r="A680" t="s">
        <v>1624</v>
      </c>
      <c r="B680" t="s">
        <v>818</v>
      </c>
      <c r="C680" s="1">
        <v>43998</v>
      </c>
      <c r="D680" t="s">
        <v>665</v>
      </c>
      <c r="E680">
        <v>110</v>
      </c>
      <c r="F680" s="2">
        <v>3</v>
      </c>
      <c r="G680">
        <v>159</v>
      </c>
    </row>
    <row r="681" spans="1:7">
      <c r="A681" t="s">
        <v>1625</v>
      </c>
      <c r="B681" t="s">
        <v>819</v>
      </c>
      <c r="C681">
        <v>2020</v>
      </c>
      <c r="D681" t="s">
        <v>28</v>
      </c>
      <c r="E681">
        <v>80</v>
      </c>
      <c r="F681" s="2">
        <v>5.7</v>
      </c>
      <c r="G681">
        <v>147</v>
      </c>
    </row>
    <row r="682" spans="1:7">
      <c r="A682" t="s">
        <v>1626</v>
      </c>
      <c r="B682" t="s">
        <v>820</v>
      </c>
      <c r="C682">
        <v>2020</v>
      </c>
      <c r="D682" t="s">
        <v>28</v>
      </c>
      <c r="E682">
        <v>120</v>
      </c>
      <c r="F682" s="2">
        <v>5.6</v>
      </c>
      <c r="G682">
        <v>116</v>
      </c>
    </row>
    <row r="683" spans="1:7">
      <c r="A683" t="s">
        <v>1627</v>
      </c>
      <c r="B683" t="s">
        <v>821</v>
      </c>
      <c r="C683" s="1">
        <v>44027</v>
      </c>
      <c r="D683" t="s">
        <v>30</v>
      </c>
      <c r="E683">
        <v>116</v>
      </c>
      <c r="F683" s="2">
        <v>5.6</v>
      </c>
      <c r="G683">
        <v>7617</v>
      </c>
    </row>
    <row r="684" spans="1:7">
      <c r="A684" t="s">
        <v>1628</v>
      </c>
      <c r="B684" t="s">
        <v>822</v>
      </c>
      <c r="C684" s="1">
        <v>43973</v>
      </c>
      <c r="D684" t="s">
        <v>485</v>
      </c>
      <c r="E684">
        <v>86</v>
      </c>
      <c r="F684" s="2">
        <v>6</v>
      </c>
      <c r="G684">
        <v>18121</v>
      </c>
    </row>
    <row r="685" spans="1:7">
      <c r="A685" t="s">
        <v>1629</v>
      </c>
      <c r="B685" t="s">
        <v>823</v>
      </c>
      <c r="C685" s="1">
        <v>44098</v>
      </c>
      <c r="D685" t="s">
        <v>28</v>
      </c>
      <c r="E685">
        <v>92</v>
      </c>
      <c r="F685" s="2">
        <v>6.8</v>
      </c>
      <c r="G685">
        <v>150</v>
      </c>
    </row>
    <row r="686" spans="1:7">
      <c r="A686" t="s">
        <v>1630</v>
      </c>
      <c r="B686" t="s">
        <v>824</v>
      </c>
      <c r="C686" s="1">
        <v>43931</v>
      </c>
      <c r="D686" t="s">
        <v>28</v>
      </c>
      <c r="E686">
        <v>91</v>
      </c>
      <c r="F686" s="2">
        <v>6.4</v>
      </c>
      <c r="G686">
        <v>2552</v>
      </c>
    </row>
    <row r="687" spans="1:7">
      <c r="A687" t="s">
        <v>1631</v>
      </c>
      <c r="B687" t="s">
        <v>825</v>
      </c>
      <c r="C687" s="1">
        <v>43903</v>
      </c>
      <c r="D687" t="s">
        <v>83</v>
      </c>
      <c r="E687">
        <v>145</v>
      </c>
      <c r="F687" s="2">
        <v>7.3</v>
      </c>
      <c r="G687">
        <v>9536</v>
      </c>
    </row>
    <row r="688" spans="1:7">
      <c r="A688" t="s">
        <v>1632</v>
      </c>
      <c r="B688" t="s">
        <v>826</v>
      </c>
      <c r="C688" s="1">
        <v>43945</v>
      </c>
      <c r="D688" t="s">
        <v>17</v>
      </c>
      <c r="E688">
        <v>116</v>
      </c>
      <c r="F688" s="2">
        <v>6.7</v>
      </c>
      <c r="G688">
        <v>141677</v>
      </c>
    </row>
    <row r="689" spans="1:7">
      <c r="A689" t="s">
        <v>1633</v>
      </c>
      <c r="B689" t="s">
        <v>827</v>
      </c>
      <c r="C689" s="1">
        <v>44071</v>
      </c>
      <c r="D689" t="s">
        <v>19</v>
      </c>
      <c r="E689">
        <v>98</v>
      </c>
      <c r="F689" s="2">
        <v>3.9</v>
      </c>
      <c r="G689">
        <v>357</v>
      </c>
    </row>
    <row r="690" spans="1:7">
      <c r="A690" t="s">
        <v>1634</v>
      </c>
      <c r="B690" t="s">
        <v>828</v>
      </c>
      <c r="C690" s="1">
        <v>43839</v>
      </c>
      <c r="D690" t="s">
        <v>92</v>
      </c>
      <c r="E690">
        <v>152</v>
      </c>
      <c r="F690" s="2">
        <v>6.5</v>
      </c>
      <c r="G690">
        <v>487</v>
      </c>
    </row>
    <row r="691" spans="1:7">
      <c r="A691" t="s">
        <v>1635</v>
      </c>
      <c r="B691" t="s">
        <v>829</v>
      </c>
      <c r="C691" s="1">
        <v>44063</v>
      </c>
      <c r="D691" t="s">
        <v>28</v>
      </c>
      <c r="E691">
        <v>121</v>
      </c>
      <c r="F691" s="2">
        <v>6.8</v>
      </c>
      <c r="G691">
        <v>108</v>
      </c>
    </row>
    <row r="692" spans="1:7">
      <c r="A692" t="s">
        <v>1636</v>
      </c>
      <c r="B692" t="s">
        <v>830</v>
      </c>
      <c r="C692" s="1">
        <v>44025</v>
      </c>
      <c r="D692" t="s">
        <v>65</v>
      </c>
      <c r="E692">
        <v>82</v>
      </c>
      <c r="F692" s="2">
        <v>3.7</v>
      </c>
      <c r="G692">
        <v>403</v>
      </c>
    </row>
    <row r="693" spans="1:7">
      <c r="A693" t="s">
        <v>1637</v>
      </c>
      <c r="B693" t="s">
        <v>831</v>
      </c>
      <c r="C693" s="1">
        <v>43922</v>
      </c>
      <c r="D693" t="s">
        <v>567</v>
      </c>
      <c r="E693">
        <v>102</v>
      </c>
      <c r="F693" s="2">
        <v>7.1</v>
      </c>
      <c r="G693">
        <v>208</v>
      </c>
    </row>
    <row r="694" spans="1:7">
      <c r="A694" t="s">
        <v>1638</v>
      </c>
      <c r="B694" t="s">
        <v>832</v>
      </c>
      <c r="C694" s="1">
        <v>43875</v>
      </c>
      <c r="D694" t="s">
        <v>41</v>
      </c>
      <c r="E694">
        <v>100</v>
      </c>
      <c r="F694" s="2">
        <v>4.3</v>
      </c>
      <c r="G694">
        <v>289</v>
      </c>
    </row>
    <row r="695" spans="1:7">
      <c r="A695" t="s">
        <v>1639</v>
      </c>
      <c r="B695" t="s">
        <v>833</v>
      </c>
      <c r="C695" s="1">
        <v>43854</v>
      </c>
      <c r="D695" t="s">
        <v>796</v>
      </c>
      <c r="E695">
        <v>131</v>
      </c>
      <c r="F695" s="2">
        <v>6.8</v>
      </c>
      <c r="G695">
        <v>4258</v>
      </c>
    </row>
    <row r="696" spans="1:7">
      <c r="A696" t="s">
        <v>1640</v>
      </c>
      <c r="B696" t="s">
        <v>834</v>
      </c>
      <c r="C696" s="1">
        <v>43844</v>
      </c>
      <c r="D696" t="s">
        <v>15</v>
      </c>
      <c r="E696">
        <v>87</v>
      </c>
      <c r="F696" s="2">
        <v>3.8</v>
      </c>
      <c r="G696">
        <v>188</v>
      </c>
    </row>
    <row r="697" spans="1:7">
      <c r="A697" t="s">
        <v>1641</v>
      </c>
      <c r="B697" t="s">
        <v>835</v>
      </c>
      <c r="C697" s="1">
        <v>44017</v>
      </c>
      <c r="D697" t="s">
        <v>401</v>
      </c>
      <c r="E697">
        <v>90</v>
      </c>
      <c r="F697" s="2">
        <v>5.3</v>
      </c>
      <c r="G697">
        <v>382</v>
      </c>
    </row>
    <row r="698" spans="1:7">
      <c r="A698" t="s">
        <v>1642</v>
      </c>
      <c r="B698" t="s">
        <v>836</v>
      </c>
      <c r="C698" s="1">
        <v>43888</v>
      </c>
      <c r="D698" t="s">
        <v>837</v>
      </c>
      <c r="E698">
        <v>101</v>
      </c>
      <c r="F698" s="2">
        <v>6.1</v>
      </c>
      <c r="G698">
        <v>2250</v>
      </c>
    </row>
    <row r="699" spans="1:7">
      <c r="A699" t="s">
        <v>1643</v>
      </c>
      <c r="B699" t="s">
        <v>838</v>
      </c>
      <c r="C699" s="1">
        <v>43942</v>
      </c>
      <c r="D699" t="s">
        <v>127</v>
      </c>
      <c r="E699">
        <v>85</v>
      </c>
      <c r="F699" s="2">
        <v>3</v>
      </c>
      <c r="G699">
        <v>179</v>
      </c>
    </row>
    <row r="700" spans="1:7">
      <c r="A700" t="s">
        <v>1644</v>
      </c>
      <c r="B700" t="s">
        <v>839</v>
      </c>
      <c r="C700" s="1">
        <v>43889</v>
      </c>
      <c r="D700" t="s">
        <v>41</v>
      </c>
      <c r="E700">
        <v>93</v>
      </c>
      <c r="F700" s="2">
        <v>3.9</v>
      </c>
      <c r="G700">
        <v>327</v>
      </c>
    </row>
    <row r="701" spans="1:7">
      <c r="A701" t="s">
        <v>1645</v>
      </c>
      <c r="B701" t="s">
        <v>840</v>
      </c>
      <c r="C701" s="1">
        <v>43902</v>
      </c>
      <c r="D701" t="s">
        <v>28</v>
      </c>
      <c r="E701">
        <v>110</v>
      </c>
      <c r="F701" s="2">
        <v>6.2</v>
      </c>
      <c r="G701">
        <v>166</v>
      </c>
    </row>
    <row r="702" spans="1:7">
      <c r="A702" t="s">
        <v>1646</v>
      </c>
      <c r="B702" t="s">
        <v>841</v>
      </c>
      <c r="C702" s="1">
        <v>43889</v>
      </c>
      <c r="D702" t="s">
        <v>28</v>
      </c>
      <c r="E702">
        <v>121</v>
      </c>
      <c r="F702" s="2">
        <v>7.7</v>
      </c>
      <c r="G702">
        <v>227</v>
      </c>
    </row>
    <row r="703" spans="1:7">
      <c r="A703" t="s">
        <v>1647</v>
      </c>
      <c r="B703" t="s">
        <v>842</v>
      </c>
      <c r="C703" s="1">
        <v>43895</v>
      </c>
      <c r="D703" t="s">
        <v>28</v>
      </c>
      <c r="E703">
        <v>120</v>
      </c>
      <c r="F703" s="2">
        <v>7.1</v>
      </c>
      <c r="G703">
        <v>505</v>
      </c>
    </row>
    <row r="704" spans="1:7">
      <c r="A704" t="s">
        <v>1648</v>
      </c>
      <c r="B704" t="s">
        <v>843</v>
      </c>
      <c r="C704" s="1">
        <v>43854</v>
      </c>
      <c r="D704" t="s">
        <v>771</v>
      </c>
      <c r="E704">
        <v>106</v>
      </c>
      <c r="F704" s="2">
        <v>7.5</v>
      </c>
      <c r="G704">
        <v>150</v>
      </c>
    </row>
    <row r="705" spans="1:7">
      <c r="A705" t="s">
        <v>1649</v>
      </c>
      <c r="B705" t="s">
        <v>844</v>
      </c>
      <c r="C705" s="1">
        <v>44049</v>
      </c>
      <c r="D705" t="s">
        <v>41</v>
      </c>
      <c r="E705">
        <v>88</v>
      </c>
      <c r="F705" s="2">
        <v>5.8</v>
      </c>
      <c r="G705">
        <v>9886</v>
      </c>
    </row>
    <row r="706" spans="1:7">
      <c r="A706" t="s">
        <v>1650</v>
      </c>
      <c r="B706" t="s">
        <v>845</v>
      </c>
      <c r="C706" s="1">
        <v>44022</v>
      </c>
      <c r="D706" t="s">
        <v>408</v>
      </c>
      <c r="E706">
        <v>89</v>
      </c>
      <c r="F706" s="2">
        <v>5.9</v>
      </c>
      <c r="G706">
        <v>9206</v>
      </c>
    </row>
    <row r="707" spans="1:7">
      <c r="A707" t="s">
        <v>1651</v>
      </c>
      <c r="B707" t="s">
        <v>846</v>
      </c>
      <c r="C707" s="1">
        <v>44008</v>
      </c>
      <c r="D707" t="s">
        <v>83</v>
      </c>
      <c r="E707">
        <v>101</v>
      </c>
      <c r="F707" s="2">
        <v>6.2</v>
      </c>
      <c r="G707">
        <v>6104</v>
      </c>
    </row>
    <row r="708" spans="1:7">
      <c r="A708" t="s">
        <v>1652</v>
      </c>
      <c r="B708" t="s">
        <v>847</v>
      </c>
      <c r="C708" s="1">
        <v>44062</v>
      </c>
      <c r="D708" t="s">
        <v>848</v>
      </c>
      <c r="E708">
        <v>87</v>
      </c>
      <c r="F708" s="2">
        <v>5.3</v>
      </c>
      <c r="G708">
        <v>18390</v>
      </c>
    </row>
    <row r="709" spans="1:7">
      <c r="A709" t="s">
        <v>1653</v>
      </c>
      <c r="B709" t="s">
        <v>849</v>
      </c>
      <c r="C709" s="1">
        <v>43846</v>
      </c>
      <c r="D709" t="s">
        <v>23</v>
      </c>
      <c r="E709">
        <v>165</v>
      </c>
      <c r="F709" s="2">
        <v>3.4</v>
      </c>
      <c r="G709">
        <v>703</v>
      </c>
    </row>
    <row r="710" spans="1:7">
      <c r="A710" t="s">
        <v>1654</v>
      </c>
      <c r="B710" t="s">
        <v>850</v>
      </c>
      <c r="C710" s="1">
        <v>43896</v>
      </c>
      <c r="D710" t="s">
        <v>851</v>
      </c>
      <c r="E710">
        <v>99</v>
      </c>
      <c r="F710" s="2">
        <v>6.5</v>
      </c>
      <c r="G710">
        <v>113</v>
      </c>
    </row>
    <row r="711" spans="1:7">
      <c r="A711" t="s">
        <v>1655</v>
      </c>
      <c r="B711" t="s">
        <v>852</v>
      </c>
      <c r="C711" s="1">
        <v>43854</v>
      </c>
      <c r="D711" t="s">
        <v>260</v>
      </c>
      <c r="E711">
        <v>134</v>
      </c>
      <c r="F711" s="2">
        <v>6.3</v>
      </c>
      <c r="G711">
        <v>1941</v>
      </c>
    </row>
    <row r="712" spans="1:7">
      <c r="A712" t="s">
        <v>1656</v>
      </c>
      <c r="B712" t="s">
        <v>853</v>
      </c>
      <c r="C712" s="1">
        <v>43897</v>
      </c>
      <c r="D712" t="s">
        <v>83</v>
      </c>
      <c r="E712">
        <v>92</v>
      </c>
      <c r="F712" s="2">
        <v>7.7</v>
      </c>
      <c r="G712">
        <v>112</v>
      </c>
    </row>
    <row r="713" spans="1:7">
      <c r="A713" t="s">
        <v>1657</v>
      </c>
      <c r="B713" t="s">
        <v>854</v>
      </c>
      <c r="C713" s="1">
        <v>44133</v>
      </c>
      <c r="D713" t="s">
        <v>111</v>
      </c>
      <c r="E713">
        <v>95</v>
      </c>
      <c r="F713" s="2">
        <v>5.2</v>
      </c>
      <c r="G713">
        <v>135</v>
      </c>
    </row>
    <row r="714" spans="1:7">
      <c r="A714" t="s">
        <v>1658</v>
      </c>
      <c r="B714" t="s">
        <v>855</v>
      </c>
      <c r="C714" s="1">
        <v>43956</v>
      </c>
      <c r="D714" t="s">
        <v>54</v>
      </c>
      <c r="E714">
        <v>117</v>
      </c>
      <c r="F714" s="2">
        <v>5.9</v>
      </c>
      <c r="G714">
        <v>5032</v>
      </c>
    </row>
    <row r="715" spans="1:7">
      <c r="A715" t="s">
        <v>1659</v>
      </c>
      <c r="B715" t="s">
        <v>856</v>
      </c>
      <c r="C715" s="1">
        <v>43903</v>
      </c>
      <c r="D715" t="s">
        <v>48</v>
      </c>
      <c r="E715">
        <v>106</v>
      </c>
      <c r="F715" s="2">
        <v>6.1</v>
      </c>
      <c r="G715">
        <v>2458</v>
      </c>
    </row>
    <row r="716" spans="1:7">
      <c r="A716" t="s">
        <v>1660</v>
      </c>
      <c r="B716" t="s">
        <v>857</v>
      </c>
      <c r="C716" s="1">
        <v>43909</v>
      </c>
      <c r="D716" t="s">
        <v>456</v>
      </c>
      <c r="E716">
        <v>86</v>
      </c>
      <c r="F716" s="2">
        <v>4.5999999999999996</v>
      </c>
      <c r="G716">
        <v>8755</v>
      </c>
    </row>
    <row r="717" spans="1:7">
      <c r="A717" t="s">
        <v>1661</v>
      </c>
      <c r="B717" t="s">
        <v>858</v>
      </c>
      <c r="C717" s="1">
        <v>44064</v>
      </c>
      <c r="D717" t="s">
        <v>859</v>
      </c>
      <c r="E717">
        <v>96</v>
      </c>
      <c r="F717" s="2">
        <v>3.8</v>
      </c>
      <c r="G717">
        <v>344</v>
      </c>
    </row>
    <row r="718" spans="1:7">
      <c r="A718" t="s">
        <v>1662</v>
      </c>
      <c r="B718" t="s">
        <v>860</v>
      </c>
      <c r="C718" s="1">
        <v>44077</v>
      </c>
      <c r="D718" t="s">
        <v>28</v>
      </c>
      <c r="E718">
        <v>115</v>
      </c>
      <c r="F718" s="2">
        <v>7.4</v>
      </c>
      <c r="G718">
        <v>248</v>
      </c>
    </row>
    <row r="719" spans="1:7">
      <c r="A719" t="s">
        <v>1663</v>
      </c>
      <c r="B719" t="s">
        <v>861</v>
      </c>
      <c r="C719" s="1">
        <v>43846</v>
      </c>
      <c r="D719" t="s">
        <v>34</v>
      </c>
      <c r="E719">
        <v>139</v>
      </c>
      <c r="F719" s="2">
        <v>6.3</v>
      </c>
      <c r="G719">
        <v>309</v>
      </c>
    </row>
    <row r="720" spans="1:7">
      <c r="A720" t="s">
        <v>1664</v>
      </c>
      <c r="B720" t="s">
        <v>862</v>
      </c>
      <c r="C720" s="1">
        <v>44021</v>
      </c>
      <c r="D720" t="s">
        <v>41</v>
      </c>
      <c r="E720">
        <v>94</v>
      </c>
      <c r="F720" s="2">
        <v>5.6</v>
      </c>
      <c r="G720">
        <v>1455</v>
      </c>
    </row>
    <row r="721" spans="1:7">
      <c r="A721" t="s">
        <v>1665</v>
      </c>
      <c r="B721" t="s">
        <v>863</v>
      </c>
      <c r="C721" s="1">
        <v>43853</v>
      </c>
      <c r="D721" t="s">
        <v>509</v>
      </c>
      <c r="E721">
        <v>97</v>
      </c>
      <c r="F721" s="2">
        <v>4.5999999999999996</v>
      </c>
      <c r="G721">
        <v>142</v>
      </c>
    </row>
    <row r="722" spans="1:7">
      <c r="A722" t="s">
        <v>1666</v>
      </c>
      <c r="B722" t="s">
        <v>864</v>
      </c>
      <c r="C722" s="1">
        <v>43889</v>
      </c>
      <c r="D722" t="s">
        <v>41</v>
      </c>
      <c r="E722">
        <v>92</v>
      </c>
      <c r="F722" s="2">
        <v>5.9</v>
      </c>
      <c r="G722">
        <v>4105</v>
      </c>
    </row>
    <row r="723" spans="1:7">
      <c r="A723" t="s">
        <v>1667</v>
      </c>
      <c r="B723" t="s">
        <v>865</v>
      </c>
      <c r="C723" s="1">
        <v>44063</v>
      </c>
      <c r="D723" t="s">
        <v>866</v>
      </c>
      <c r="E723">
        <v>102</v>
      </c>
      <c r="F723" s="2">
        <v>5.9</v>
      </c>
      <c r="G723">
        <v>157</v>
      </c>
    </row>
    <row r="724" spans="1:7">
      <c r="A724" t="s">
        <v>1668</v>
      </c>
      <c r="B724" t="s">
        <v>867</v>
      </c>
      <c r="C724" s="1">
        <v>43917</v>
      </c>
      <c r="D724" t="s">
        <v>83</v>
      </c>
      <c r="E724">
        <v>124</v>
      </c>
      <c r="F724" s="2">
        <v>6.7</v>
      </c>
      <c r="G724">
        <v>19858</v>
      </c>
    </row>
    <row r="725" spans="1:7">
      <c r="A725" t="s">
        <v>1669</v>
      </c>
      <c r="B725" t="s">
        <v>868</v>
      </c>
      <c r="C725" s="1">
        <v>43886</v>
      </c>
      <c r="D725" t="s">
        <v>811</v>
      </c>
      <c r="E725">
        <v>94</v>
      </c>
      <c r="F725" s="2">
        <v>4.3</v>
      </c>
      <c r="G725">
        <v>118</v>
      </c>
    </row>
    <row r="726" spans="1:7">
      <c r="A726" t="s">
        <v>1670</v>
      </c>
      <c r="B726" t="s">
        <v>869</v>
      </c>
      <c r="C726" s="1">
        <v>43966</v>
      </c>
      <c r="D726" t="s">
        <v>15</v>
      </c>
      <c r="E726">
        <v>89</v>
      </c>
      <c r="F726" s="2">
        <v>5</v>
      </c>
      <c r="G726">
        <v>720</v>
      </c>
    </row>
    <row r="727" spans="1:7">
      <c r="A727" t="s">
        <v>1671</v>
      </c>
      <c r="B727" t="s">
        <v>870</v>
      </c>
      <c r="C727" s="1">
        <v>43861</v>
      </c>
      <c r="D727" t="s">
        <v>41</v>
      </c>
      <c r="E727">
        <v>119</v>
      </c>
      <c r="F727" s="2">
        <v>6.7</v>
      </c>
      <c r="G727">
        <v>5378</v>
      </c>
    </row>
    <row r="728" spans="1:7">
      <c r="A728" t="s">
        <v>1672</v>
      </c>
      <c r="B728" t="s">
        <v>871</v>
      </c>
      <c r="C728" s="1">
        <v>43952</v>
      </c>
      <c r="D728" t="s">
        <v>872</v>
      </c>
      <c r="E728">
        <v>78</v>
      </c>
      <c r="F728" s="2">
        <v>4.2</v>
      </c>
      <c r="G728">
        <v>180</v>
      </c>
    </row>
    <row r="729" spans="1:7">
      <c r="A729" t="s">
        <v>1673</v>
      </c>
      <c r="B729" t="s">
        <v>873</v>
      </c>
      <c r="C729" s="1">
        <v>43917</v>
      </c>
      <c r="D729" t="s">
        <v>28</v>
      </c>
      <c r="E729">
        <v>104</v>
      </c>
      <c r="F729" s="2">
        <v>6.2</v>
      </c>
      <c r="G729">
        <v>3608</v>
      </c>
    </row>
    <row r="730" spans="1:7">
      <c r="A730" t="s">
        <v>1674</v>
      </c>
      <c r="B730" t="s">
        <v>874</v>
      </c>
      <c r="C730" s="1">
        <v>43861</v>
      </c>
      <c r="D730" t="s">
        <v>298</v>
      </c>
      <c r="E730">
        <v>115</v>
      </c>
      <c r="F730" s="2">
        <v>4.9000000000000004</v>
      </c>
      <c r="G730">
        <v>137</v>
      </c>
    </row>
    <row r="731" spans="1:7">
      <c r="A731" t="s">
        <v>1675</v>
      </c>
      <c r="B731" t="s">
        <v>875</v>
      </c>
      <c r="C731" s="1">
        <v>43993</v>
      </c>
      <c r="D731" t="s">
        <v>194</v>
      </c>
      <c r="E731">
        <v>140</v>
      </c>
      <c r="F731" s="2">
        <v>6.2</v>
      </c>
      <c r="G731">
        <v>724</v>
      </c>
    </row>
    <row r="732" spans="1:7">
      <c r="A732" t="s">
        <v>1676</v>
      </c>
      <c r="B732" t="s">
        <v>876</v>
      </c>
      <c r="C732" s="1">
        <v>44026</v>
      </c>
      <c r="D732" t="s">
        <v>41</v>
      </c>
      <c r="E732">
        <v>108</v>
      </c>
      <c r="F732" s="2">
        <v>4.8</v>
      </c>
      <c r="G732">
        <v>153</v>
      </c>
    </row>
    <row r="733" spans="1:7">
      <c r="A733" t="s">
        <v>1677</v>
      </c>
      <c r="B733" t="s">
        <v>877</v>
      </c>
      <c r="C733" s="1">
        <v>44008</v>
      </c>
      <c r="D733" t="s">
        <v>521</v>
      </c>
      <c r="E733">
        <v>113</v>
      </c>
      <c r="F733" s="2">
        <v>6.3</v>
      </c>
      <c r="G733">
        <v>3538</v>
      </c>
    </row>
    <row r="734" spans="1:7">
      <c r="A734" t="s">
        <v>1678</v>
      </c>
      <c r="B734" t="s">
        <v>878</v>
      </c>
      <c r="C734" s="1">
        <v>43909</v>
      </c>
      <c r="D734" t="s">
        <v>879</v>
      </c>
      <c r="E734">
        <v>74</v>
      </c>
      <c r="F734" s="2">
        <v>6.5</v>
      </c>
      <c r="G734">
        <v>4133</v>
      </c>
    </row>
    <row r="735" spans="1:7">
      <c r="A735" t="s">
        <v>1679</v>
      </c>
      <c r="B735" t="s">
        <v>880</v>
      </c>
      <c r="C735" s="1">
        <v>43896</v>
      </c>
      <c r="D735" t="s">
        <v>28</v>
      </c>
      <c r="E735">
        <v>122</v>
      </c>
      <c r="F735" s="2">
        <v>6.2</v>
      </c>
      <c r="G735">
        <v>166</v>
      </c>
    </row>
    <row r="736" spans="1:7">
      <c r="A736" t="s">
        <v>1680</v>
      </c>
      <c r="B736" t="s">
        <v>881</v>
      </c>
      <c r="C736" s="1">
        <v>43915</v>
      </c>
      <c r="D736" t="s">
        <v>882</v>
      </c>
      <c r="E736">
        <v>103</v>
      </c>
      <c r="F736" s="2">
        <v>6.3</v>
      </c>
      <c r="G736">
        <v>11175</v>
      </c>
    </row>
    <row r="737" spans="1:7">
      <c r="A737" t="s">
        <v>1681</v>
      </c>
      <c r="B737" t="s">
        <v>883</v>
      </c>
      <c r="C737" s="1">
        <v>43896</v>
      </c>
      <c r="D737" t="s">
        <v>65</v>
      </c>
      <c r="E737">
        <v>80</v>
      </c>
      <c r="F737" s="2">
        <v>4.5999999999999996</v>
      </c>
      <c r="G737">
        <v>594</v>
      </c>
    </row>
    <row r="738" spans="1:7">
      <c r="A738" t="s">
        <v>1682</v>
      </c>
      <c r="B738" t="s">
        <v>884</v>
      </c>
      <c r="C738" s="1">
        <v>43875</v>
      </c>
      <c r="D738" t="s">
        <v>885</v>
      </c>
      <c r="E738">
        <v>96</v>
      </c>
      <c r="F738" s="2">
        <v>6.8</v>
      </c>
      <c r="G738">
        <v>116</v>
      </c>
    </row>
    <row r="739" spans="1:7">
      <c r="A739" t="s">
        <v>1683</v>
      </c>
      <c r="B739" t="s">
        <v>886</v>
      </c>
      <c r="C739" s="1">
        <v>43873</v>
      </c>
      <c r="D739" t="s">
        <v>111</v>
      </c>
      <c r="E739">
        <v>101</v>
      </c>
      <c r="F739" s="2">
        <v>6</v>
      </c>
      <c r="G739">
        <v>21400</v>
      </c>
    </row>
    <row r="740" spans="1:7">
      <c r="A740" t="s">
        <v>1684</v>
      </c>
      <c r="B740" t="s">
        <v>887</v>
      </c>
      <c r="C740" s="1">
        <v>43913</v>
      </c>
      <c r="D740" t="s">
        <v>32</v>
      </c>
      <c r="E740">
        <v>85</v>
      </c>
      <c r="F740" s="2">
        <v>2.4</v>
      </c>
      <c r="G740">
        <v>185</v>
      </c>
    </row>
    <row r="741" spans="1:7">
      <c r="A741" t="s">
        <v>1685</v>
      </c>
      <c r="B741" t="s">
        <v>888</v>
      </c>
      <c r="C741" s="1">
        <v>43854</v>
      </c>
      <c r="D741" t="s">
        <v>41</v>
      </c>
      <c r="E741">
        <v>87</v>
      </c>
      <c r="F741" s="2">
        <v>5.8</v>
      </c>
      <c r="G741">
        <v>2215</v>
      </c>
    </row>
    <row r="742" spans="1:7">
      <c r="A742" t="s">
        <v>1686</v>
      </c>
      <c r="B742" t="s">
        <v>889</v>
      </c>
      <c r="C742" s="1">
        <v>43936</v>
      </c>
      <c r="D742" t="s">
        <v>41</v>
      </c>
      <c r="E742">
        <v>95</v>
      </c>
      <c r="F742" s="2">
        <v>5</v>
      </c>
      <c r="G742">
        <v>330</v>
      </c>
    </row>
    <row r="743" spans="1:7">
      <c r="A743" t="s">
        <v>1687</v>
      </c>
      <c r="B743" t="s">
        <v>890</v>
      </c>
      <c r="C743" s="1">
        <v>43942</v>
      </c>
      <c r="D743" t="s">
        <v>39</v>
      </c>
      <c r="E743">
        <v>80</v>
      </c>
      <c r="F743" s="2">
        <v>5.4</v>
      </c>
      <c r="G743">
        <v>454</v>
      </c>
    </row>
    <row r="744" spans="1:7">
      <c r="A744" t="s">
        <v>1688</v>
      </c>
      <c r="B744" t="s">
        <v>891</v>
      </c>
      <c r="C744" s="1">
        <v>43874</v>
      </c>
      <c r="D744" t="s">
        <v>28</v>
      </c>
      <c r="E744">
        <v>129</v>
      </c>
      <c r="F744" s="2">
        <v>5.7</v>
      </c>
      <c r="G744">
        <v>578</v>
      </c>
    </row>
    <row r="745" spans="1:7">
      <c r="A745" t="s">
        <v>1689</v>
      </c>
      <c r="B745" t="s">
        <v>892</v>
      </c>
      <c r="C745" s="1">
        <v>43903</v>
      </c>
      <c r="D745" t="s">
        <v>28</v>
      </c>
      <c r="E745">
        <v>85</v>
      </c>
      <c r="F745" s="2">
        <v>4.9000000000000004</v>
      </c>
      <c r="G745">
        <v>753</v>
      </c>
    </row>
    <row r="746" spans="1:7">
      <c r="A746" t="s">
        <v>1690</v>
      </c>
      <c r="B746" t="s">
        <v>893</v>
      </c>
      <c r="C746" s="1">
        <v>43886</v>
      </c>
      <c r="D746" t="s">
        <v>494</v>
      </c>
      <c r="E746">
        <v>90</v>
      </c>
      <c r="F746" s="2">
        <v>3.1</v>
      </c>
      <c r="G746">
        <v>106</v>
      </c>
    </row>
    <row r="747" spans="1:7">
      <c r="A747" t="s">
        <v>1691</v>
      </c>
      <c r="B747" t="s">
        <v>894</v>
      </c>
      <c r="C747" s="1">
        <v>44036</v>
      </c>
      <c r="D747" t="s">
        <v>28</v>
      </c>
      <c r="E747">
        <v>106</v>
      </c>
      <c r="F747" s="2">
        <v>4.3</v>
      </c>
      <c r="G747">
        <v>528</v>
      </c>
    </row>
    <row r="748" spans="1:7">
      <c r="A748" t="s">
        <v>1692</v>
      </c>
      <c r="B748" t="s">
        <v>895</v>
      </c>
      <c r="C748" s="1">
        <v>44022</v>
      </c>
      <c r="D748" t="s">
        <v>111</v>
      </c>
      <c r="E748">
        <v>97</v>
      </c>
      <c r="F748" s="2">
        <v>6.4</v>
      </c>
      <c r="G748">
        <v>137</v>
      </c>
    </row>
    <row r="749" spans="1:7">
      <c r="A749" t="s">
        <v>1693</v>
      </c>
      <c r="B749" t="s">
        <v>896</v>
      </c>
      <c r="C749" s="1">
        <v>44049</v>
      </c>
      <c r="D749" t="s">
        <v>83</v>
      </c>
      <c r="E749">
        <v>108</v>
      </c>
      <c r="F749" s="2">
        <v>5.8</v>
      </c>
      <c r="G749">
        <v>127</v>
      </c>
    </row>
    <row r="750" spans="1:7">
      <c r="A750" t="s">
        <v>1694</v>
      </c>
      <c r="B750" t="s">
        <v>897</v>
      </c>
      <c r="C750" s="1">
        <v>44022</v>
      </c>
      <c r="D750" t="s">
        <v>898</v>
      </c>
      <c r="E750">
        <v>90</v>
      </c>
      <c r="F750" s="2">
        <v>7.4</v>
      </c>
      <c r="G750">
        <v>44712</v>
      </c>
    </row>
    <row r="751" spans="1:7">
      <c r="A751" t="s">
        <v>1695</v>
      </c>
      <c r="B751" t="s">
        <v>899</v>
      </c>
      <c r="C751" s="1">
        <v>44041</v>
      </c>
      <c r="D751" t="s">
        <v>19</v>
      </c>
      <c r="E751">
        <v>135</v>
      </c>
      <c r="F751" s="2">
        <v>7.1</v>
      </c>
      <c r="G751">
        <v>6349</v>
      </c>
    </row>
    <row r="752" spans="1:7">
      <c r="A752" t="s">
        <v>1696</v>
      </c>
      <c r="B752" t="s">
        <v>900</v>
      </c>
      <c r="C752" s="1">
        <v>43882</v>
      </c>
      <c r="D752" t="s">
        <v>252</v>
      </c>
      <c r="E752">
        <v>65</v>
      </c>
      <c r="F752" s="2">
        <v>7.5</v>
      </c>
      <c r="G752">
        <v>347</v>
      </c>
    </row>
    <row r="753" spans="1:7">
      <c r="A753" t="s">
        <v>1697</v>
      </c>
      <c r="B753" t="s">
        <v>901</v>
      </c>
      <c r="C753" s="1">
        <v>43892</v>
      </c>
      <c r="D753" t="s">
        <v>362</v>
      </c>
      <c r="E753">
        <v>86</v>
      </c>
      <c r="F753" s="2">
        <v>3.1</v>
      </c>
      <c r="G753">
        <v>352</v>
      </c>
    </row>
    <row r="754" spans="1:7">
      <c r="A754" t="s">
        <v>1698</v>
      </c>
      <c r="B754" t="s">
        <v>902</v>
      </c>
      <c r="C754" s="1">
        <v>43862</v>
      </c>
      <c r="D754" t="s">
        <v>467</v>
      </c>
      <c r="E754">
        <v>118</v>
      </c>
      <c r="F754" s="2">
        <v>5</v>
      </c>
      <c r="G754">
        <v>225</v>
      </c>
    </row>
    <row r="755" spans="1:7">
      <c r="A755" t="s">
        <v>1699</v>
      </c>
      <c r="B755" t="s">
        <v>903</v>
      </c>
      <c r="C755" s="1">
        <v>43875</v>
      </c>
      <c r="D755" t="s">
        <v>75</v>
      </c>
      <c r="E755">
        <v>110</v>
      </c>
      <c r="F755" s="2">
        <v>5.8</v>
      </c>
      <c r="G755">
        <v>580</v>
      </c>
    </row>
    <row r="756" spans="1:7">
      <c r="A756" t="s">
        <v>1700</v>
      </c>
      <c r="B756" t="s">
        <v>904</v>
      </c>
      <c r="C756" s="1">
        <v>43861</v>
      </c>
      <c r="D756" t="s">
        <v>28</v>
      </c>
      <c r="E756">
        <v>136</v>
      </c>
      <c r="F756" s="2">
        <v>5</v>
      </c>
      <c r="G756">
        <v>132</v>
      </c>
    </row>
    <row r="757" spans="1:7">
      <c r="A757" t="s">
        <v>1701</v>
      </c>
      <c r="B757" t="s">
        <v>905</v>
      </c>
      <c r="C757" s="1">
        <v>43842</v>
      </c>
      <c r="D757" t="s">
        <v>11</v>
      </c>
      <c r="E757">
        <v>163</v>
      </c>
      <c r="F757" s="2">
        <v>7.1</v>
      </c>
      <c r="G757">
        <v>6254</v>
      </c>
    </row>
    <row r="758" spans="1:7">
      <c r="A758" t="s">
        <v>1702</v>
      </c>
      <c r="B758" t="s">
        <v>906</v>
      </c>
      <c r="C758" s="1">
        <v>43896</v>
      </c>
      <c r="D758" t="s">
        <v>83</v>
      </c>
      <c r="E758">
        <v>84</v>
      </c>
      <c r="F758" s="2">
        <v>6.5</v>
      </c>
      <c r="G758">
        <v>136</v>
      </c>
    </row>
    <row r="759" spans="1:7">
      <c r="A759" t="s">
        <v>1703</v>
      </c>
      <c r="B759" t="s">
        <v>907</v>
      </c>
      <c r="C759" s="1">
        <v>43887</v>
      </c>
      <c r="D759" t="s">
        <v>41</v>
      </c>
      <c r="E759">
        <v>85</v>
      </c>
      <c r="F759" s="2">
        <v>5.6</v>
      </c>
      <c r="G759">
        <v>111</v>
      </c>
    </row>
    <row r="760" spans="1:7">
      <c r="A760" t="s">
        <v>1704</v>
      </c>
      <c r="B760" t="s">
        <v>908</v>
      </c>
      <c r="C760" s="1">
        <v>43900</v>
      </c>
      <c r="D760" t="s">
        <v>567</v>
      </c>
      <c r="E760">
        <v>89</v>
      </c>
      <c r="F760" s="2">
        <v>4.4000000000000004</v>
      </c>
      <c r="G760">
        <v>152</v>
      </c>
    </row>
    <row r="761" spans="1:7">
      <c r="A761" t="s">
        <v>1705</v>
      </c>
      <c r="B761" t="s">
        <v>909</v>
      </c>
      <c r="C761" s="1">
        <v>43933</v>
      </c>
      <c r="D761" t="s">
        <v>252</v>
      </c>
      <c r="E761">
        <v>80</v>
      </c>
      <c r="F761" s="2">
        <v>7.5</v>
      </c>
      <c r="G761">
        <v>9100</v>
      </c>
    </row>
    <row r="762" spans="1:7">
      <c r="A762" t="s">
        <v>1706</v>
      </c>
      <c r="B762" t="s">
        <v>910</v>
      </c>
      <c r="C762" s="1">
        <v>43854</v>
      </c>
      <c r="D762" t="s">
        <v>28</v>
      </c>
      <c r="E762">
        <v>104</v>
      </c>
      <c r="F762" s="2">
        <v>7.3</v>
      </c>
      <c r="G762">
        <v>125</v>
      </c>
    </row>
    <row r="763" spans="1:7">
      <c r="A763" t="s">
        <v>1707</v>
      </c>
      <c r="B763" t="s">
        <v>911</v>
      </c>
      <c r="C763" s="1">
        <v>43903</v>
      </c>
      <c r="D763" t="s">
        <v>459</v>
      </c>
      <c r="E763">
        <v>113</v>
      </c>
      <c r="F763" s="2">
        <v>5.4</v>
      </c>
      <c r="G763">
        <v>444</v>
      </c>
    </row>
    <row r="764" spans="1:7">
      <c r="A764" t="s">
        <v>1708</v>
      </c>
      <c r="B764" t="s">
        <v>912</v>
      </c>
      <c r="C764" s="1">
        <v>43927</v>
      </c>
      <c r="D764" t="s">
        <v>32</v>
      </c>
      <c r="E764">
        <v>89</v>
      </c>
      <c r="F764" s="2">
        <v>4.2</v>
      </c>
      <c r="G764">
        <v>222</v>
      </c>
    </row>
    <row r="765" spans="1:7">
      <c r="A765" t="s">
        <v>1709</v>
      </c>
      <c r="B765" t="s">
        <v>913</v>
      </c>
      <c r="C765" s="1">
        <v>43840</v>
      </c>
      <c r="D765" t="s">
        <v>95</v>
      </c>
      <c r="E765">
        <v>120</v>
      </c>
      <c r="F765" s="2">
        <v>5.0999999999999996</v>
      </c>
      <c r="G765">
        <v>23866</v>
      </c>
    </row>
    <row r="766" spans="1:7">
      <c r="A766" t="s">
        <v>1710</v>
      </c>
      <c r="B766" t="s">
        <v>914</v>
      </c>
      <c r="C766" s="1">
        <v>44012</v>
      </c>
      <c r="D766" t="s">
        <v>28</v>
      </c>
      <c r="E766">
        <v>119</v>
      </c>
      <c r="F766" s="2">
        <v>6.7</v>
      </c>
      <c r="G766">
        <v>1693</v>
      </c>
    </row>
    <row r="767" spans="1:7">
      <c r="A767" t="s">
        <v>1711</v>
      </c>
      <c r="B767" t="s">
        <v>915</v>
      </c>
      <c r="C767" s="1">
        <v>43964</v>
      </c>
      <c r="D767" t="s">
        <v>75</v>
      </c>
      <c r="E767">
        <v>90</v>
      </c>
      <c r="F767" s="2">
        <v>5.7</v>
      </c>
      <c r="G767">
        <v>28650</v>
      </c>
    </row>
    <row r="768" spans="1:7">
      <c r="A768" t="s">
        <v>1712</v>
      </c>
      <c r="B768" t="s">
        <v>916</v>
      </c>
      <c r="C768" s="1">
        <v>44029</v>
      </c>
      <c r="D768" t="s">
        <v>289</v>
      </c>
      <c r="E768">
        <v>113</v>
      </c>
      <c r="F768" s="2">
        <v>6.5</v>
      </c>
      <c r="G768">
        <v>349</v>
      </c>
    </row>
    <row r="769" spans="1:7">
      <c r="A769" t="s">
        <v>1713</v>
      </c>
      <c r="B769" t="s">
        <v>917</v>
      </c>
      <c r="C769" s="1">
        <v>43889</v>
      </c>
      <c r="D769" t="s">
        <v>289</v>
      </c>
      <c r="E769">
        <v>133</v>
      </c>
      <c r="F769" s="2">
        <v>7.1</v>
      </c>
      <c r="G769">
        <v>437</v>
      </c>
    </row>
    <row r="770" spans="1:7">
      <c r="A770" t="s">
        <v>1714</v>
      </c>
      <c r="B770" t="s">
        <v>918</v>
      </c>
      <c r="C770" s="1">
        <v>43839</v>
      </c>
      <c r="D770" t="s">
        <v>17</v>
      </c>
      <c r="E770">
        <v>159</v>
      </c>
      <c r="F770" s="2">
        <v>6.2</v>
      </c>
      <c r="G770">
        <v>4283</v>
      </c>
    </row>
    <row r="771" spans="1:7">
      <c r="A771" t="s">
        <v>1715</v>
      </c>
      <c r="B771" t="s">
        <v>919</v>
      </c>
      <c r="C771" s="1">
        <v>43952</v>
      </c>
      <c r="D771" t="s">
        <v>111</v>
      </c>
      <c r="E771">
        <v>84</v>
      </c>
      <c r="F771" s="2">
        <v>4.5999999999999996</v>
      </c>
      <c r="G771">
        <v>233</v>
      </c>
    </row>
    <row r="772" spans="1:7">
      <c r="A772" t="s">
        <v>1716</v>
      </c>
      <c r="B772" t="s">
        <v>920</v>
      </c>
      <c r="C772" s="1">
        <v>43875</v>
      </c>
      <c r="D772" t="s">
        <v>176</v>
      </c>
      <c r="E772">
        <v>133</v>
      </c>
      <c r="F772" s="2">
        <v>8.1999999999999993</v>
      </c>
      <c r="G772">
        <v>111</v>
      </c>
    </row>
    <row r="773" spans="1:7">
      <c r="A773" t="s">
        <v>1717</v>
      </c>
      <c r="B773" t="s">
        <v>921</v>
      </c>
      <c r="C773" s="1">
        <v>43865</v>
      </c>
      <c r="D773" t="s">
        <v>494</v>
      </c>
      <c r="E773">
        <v>70</v>
      </c>
      <c r="F773" s="2">
        <v>6.5</v>
      </c>
      <c r="G773">
        <v>947</v>
      </c>
    </row>
    <row r="774" spans="1:7">
      <c r="A774" t="s">
        <v>1718</v>
      </c>
      <c r="B774" t="s">
        <v>922</v>
      </c>
      <c r="C774" s="1">
        <v>43854</v>
      </c>
      <c r="D774" t="s">
        <v>167</v>
      </c>
      <c r="E774">
        <v>146</v>
      </c>
      <c r="F774" s="2">
        <v>3.6</v>
      </c>
      <c r="G774">
        <v>4734</v>
      </c>
    </row>
    <row r="775" spans="1:7">
      <c r="A775" t="s">
        <v>1719</v>
      </c>
      <c r="B775" t="s">
        <v>923</v>
      </c>
      <c r="C775" s="1">
        <v>43849</v>
      </c>
      <c r="D775" t="s">
        <v>111</v>
      </c>
      <c r="E775">
        <v>88</v>
      </c>
      <c r="F775" s="2">
        <v>4.9000000000000004</v>
      </c>
      <c r="G775">
        <v>307</v>
      </c>
    </row>
    <row r="776" spans="1:7">
      <c r="A776" t="s">
        <v>1720</v>
      </c>
      <c r="B776" t="s">
        <v>924</v>
      </c>
      <c r="C776" s="1">
        <v>43854</v>
      </c>
      <c r="D776" t="s">
        <v>605</v>
      </c>
      <c r="E776">
        <v>141</v>
      </c>
      <c r="F776" s="2">
        <v>6.4</v>
      </c>
      <c r="G776">
        <v>843</v>
      </c>
    </row>
    <row r="777" spans="1:7">
      <c r="A777" t="s">
        <v>1721</v>
      </c>
      <c r="B777" t="s">
        <v>925</v>
      </c>
      <c r="C777" s="1">
        <v>43952</v>
      </c>
      <c r="D777" t="s">
        <v>111</v>
      </c>
      <c r="E777">
        <v>104</v>
      </c>
      <c r="F777" s="2">
        <v>6.9</v>
      </c>
      <c r="G777">
        <v>23525</v>
      </c>
    </row>
    <row r="778" spans="1:7">
      <c r="A778" t="s">
        <v>1722</v>
      </c>
      <c r="B778" t="s">
        <v>926</v>
      </c>
      <c r="C778" s="1">
        <v>43994</v>
      </c>
      <c r="D778" t="s">
        <v>83</v>
      </c>
      <c r="E778">
        <v>136</v>
      </c>
      <c r="F778" s="2">
        <v>7.1</v>
      </c>
      <c r="G778">
        <v>21774</v>
      </c>
    </row>
    <row r="779" spans="1:7">
      <c r="A779" t="s">
        <v>1723</v>
      </c>
      <c r="B779" t="s">
        <v>927</v>
      </c>
      <c r="C779" s="1">
        <v>43868</v>
      </c>
      <c r="D779" t="s">
        <v>13</v>
      </c>
      <c r="E779">
        <v>151</v>
      </c>
      <c r="F779" s="2">
        <v>6.9</v>
      </c>
      <c r="G779">
        <v>613</v>
      </c>
    </row>
    <row r="780" spans="1:7">
      <c r="A780" t="s">
        <v>1724</v>
      </c>
      <c r="B780" t="s">
        <v>928</v>
      </c>
      <c r="C780" s="1">
        <v>43888</v>
      </c>
      <c r="D780" t="s">
        <v>28</v>
      </c>
      <c r="E780">
        <v>118</v>
      </c>
      <c r="F780" s="2">
        <v>6</v>
      </c>
      <c r="G780">
        <v>134</v>
      </c>
    </row>
    <row r="781" spans="1:7">
      <c r="A781" t="s">
        <v>1725</v>
      </c>
      <c r="B781" t="s">
        <v>929</v>
      </c>
      <c r="C781" s="1">
        <v>44105</v>
      </c>
      <c r="D781" t="s">
        <v>9</v>
      </c>
      <c r="E781">
        <v>108</v>
      </c>
      <c r="F781" s="2">
        <v>6.8</v>
      </c>
      <c r="G781">
        <v>159</v>
      </c>
    </row>
    <row r="782" spans="1:7">
      <c r="A782" t="s">
        <v>1726</v>
      </c>
      <c r="B782" t="s">
        <v>930</v>
      </c>
      <c r="C782" s="1">
        <v>43846</v>
      </c>
      <c r="D782" t="s">
        <v>28</v>
      </c>
      <c r="E782">
        <v>98</v>
      </c>
      <c r="F782" s="2">
        <v>7.5</v>
      </c>
      <c r="G782">
        <v>214</v>
      </c>
    </row>
    <row r="783" spans="1:7">
      <c r="A783" t="s">
        <v>1727</v>
      </c>
      <c r="B783" t="s">
        <v>931</v>
      </c>
      <c r="C783" s="1">
        <v>43871</v>
      </c>
      <c r="D783" t="s">
        <v>19</v>
      </c>
      <c r="E783">
        <v>74</v>
      </c>
      <c r="F783" s="2">
        <v>2.5</v>
      </c>
      <c r="G783">
        <v>122</v>
      </c>
    </row>
    <row r="784" spans="1:7">
      <c r="A784" t="s">
        <v>1728</v>
      </c>
      <c r="B784" t="s">
        <v>932</v>
      </c>
      <c r="C784" s="1">
        <v>44098</v>
      </c>
      <c r="D784" t="s">
        <v>28</v>
      </c>
      <c r="E784">
        <v>127</v>
      </c>
      <c r="F784" s="2">
        <v>6.9</v>
      </c>
      <c r="G784">
        <v>110</v>
      </c>
    </row>
    <row r="785" spans="1:7">
      <c r="A785" t="s">
        <v>1729</v>
      </c>
      <c r="B785" t="s">
        <v>933</v>
      </c>
      <c r="C785" s="1">
        <v>43847</v>
      </c>
      <c r="D785" t="s">
        <v>28</v>
      </c>
      <c r="E785">
        <v>122</v>
      </c>
      <c r="F785" s="2">
        <v>6.4</v>
      </c>
      <c r="G785">
        <v>159</v>
      </c>
    </row>
    <row r="786" spans="1:7">
      <c r="A786" t="s">
        <v>1730</v>
      </c>
      <c r="B786" t="s">
        <v>934</v>
      </c>
      <c r="C786" s="1">
        <v>43880</v>
      </c>
      <c r="D786" t="s">
        <v>54</v>
      </c>
      <c r="E786">
        <v>108</v>
      </c>
      <c r="F786" s="2">
        <v>7</v>
      </c>
      <c r="G786">
        <v>1125</v>
      </c>
    </row>
    <row r="787" spans="1:7">
      <c r="A787" t="s">
        <v>1731</v>
      </c>
      <c r="B787" t="s">
        <v>935</v>
      </c>
      <c r="C787" s="1">
        <v>43968</v>
      </c>
      <c r="D787" t="s">
        <v>103</v>
      </c>
      <c r="E787">
        <v>86</v>
      </c>
      <c r="F787" s="2">
        <v>5.2</v>
      </c>
      <c r="G787">
        <v>134</v>
      </c>
    </row>
    <row r="788" spans="1:7">
      <c r="A788" t="s">
        <v>1732</v>
      </c>
      <c r="B788" t="s">
        <v>936</v>
      </c>
      <c r="C788" s="1">
        <v>43833</v>
      </c>
      <c r="D788" t="s">
        <v>771</v>
      </c>
      <c r="E788">
        <v>131</v>
      </c>
      <c r="F788" s="2">
        <v>6.1</v>
      </c>
      <c r="G788">
        <v>221</v>
      </c>
    </row>
    <row r="789" spans="1:7">
      <c r="A789" t="s">
        <v>1733</v>
      </c>
      <c r="B789" t="s">
        <v>937</v>
      </c>
      <c r="C789" s="1">
        <v>43994</v>
      </c>
      <c r="D789" t="s">
        <v>938</v>
      </c>
      <c r="E789">
        <v>154</v>
      </c>
      <c r="F789" s="2">
        <v>6.5</v>
      </c>
      <c r="G789">
        <v>29694</v>
      </c>
    </row>
    <row r="790" spans="1:7">
      <c r="A790" t="s">
        <v>1734</v>
      </c>
      <c r="B790" t="s">
        <v>939</v>
      </c>
      <c r="C790" s="1">
        <v>43909</v>
      </c>
      <c r="D790" t="s">
        <v>940</v>
      </c>
      <c r="E790">
        <v>116</v>
      </c>
      <c r="F790" s="2">
        <v>6.5</v>
      </c>
      <c r="G790">
        <v>6196</v>
      </c>
    </row>
    <row r="791" spans="1:7">
      <c r="A791" t="s">
        <v>1735</v>
      </c>
      <c r="B791" t="s">
        <v>941</v>
      </c>
      <c r="C791" s="1">
        <v>44036</v>
      </c>
      <c r="D791" t="s">
        <v>75</v>
      </c>
      <c r="E791">
        <v>134</v>
      </c>
      <c r="F791" s="2">
        <v>5.9</v>
      </c>
      <c r="G791">
        <v>15189</v>
      </c>
    </row>
    <row r="792" spans="1:7">
      <c r="A792" t="s">
        <v>1736</v>
      </c>
      <c r="B792" t="s">
        <v>942</v>
      </c>
      <c r="C792" s="1">
        <v>44064</v>
      </c>
      <c r="D792" t="s">
        <v>943</v>
      </c>
      <c r="E792">
        <v>95</v>
      </c>
      <c r="F792" s="2">
        <v>5.6</v>
      </c>
      <c r="G792">
        <v>810</v>
      </c>
    </row>
    <row r="793" spans="1:7">
      <c r="A793" t="s">
        <v>1737</v>
      </c>
      <c r="B793" t="s">
        <v>944</v>
      </c>
      <c r="C793" s="1">
        <v>43875</v>
      </c>
      <c r="D793" t="s">
        <v>75</v>
      </c>
      <c r="E793">
        <v>113</v>
      </c>
      <c r="F793" s="2">
        <v>6.4</v>
      </c>
      <c r="G793">
        <v>5423</v>
      </c>
    </row>
    <row r="794" spans="1:7">
      <c r="A794" t="s">
        <v>1738</v>
      </c>
      <c r="B794" t="s">
        <v>945</v>
      </c>
      <c r="C794" s="1">
        <v>43938</v>
      </c>
      <c r="D794" t="s">
        <v>83</v>
      </c>
      <c r="E794">
        <v>94</v>
      </c>
      <c r="F794" s="2">
        <v>5.7</v>
      </c>
      <c r="G794">
        <v>3385</v>
      </c>
    </row>
    <row r="795" spans="1:7">
      <c r="A795" t="s">
        <v>1739</v>
      </c>
      <c r="B795" t="s">
        <v>946</v>
      </c>
      <c r="C795" s="1">
        <v>44054</v>
      </c>
      <c r="D795" t="s">
        <v>243</v>
      </c>
      <c r="E795">
        <v>92</v>
      </c>
      <c r="F795" s="2">
        <v>5.5</v>
      </c>
      <c r="G795">
        <v>1012</v>
      </c>
    </row>
    <row r="796" spans="1:7">
      <c r="A796" t="s">
        <v>1740</v>
      </c>
      <c r="B796" t="s">
        <v>947</v>
      </c>
      <c r="C796" s="1">
        <v>43910</v>
      </c>
      <c r="D796" t="s">
        <v>83</v>
      </c>
      <c r="E796">
        <v>104</v>
      </c>
      <c r="F796" s="2">
        <v>5.2</v>
      </c>
      <c r="G796">
        <v>807</v>
      </c>
    </row>
    <row r="797" spans="1:7">
      <c r="A797" t="s">
        <v>1741</v>
      </c>
      <c r="B797" t="s">
        <v>948</v>
      </c>
      <c r="C797" s="1">
        <v>43847</v>
      </c>
      <c r="D797" t="s">
        <v>111</v>
      </c>
      <c r="E797">
        <v>103</v>
      </c>
      <c r="F797" s="2">
        <v>3.6</v>
      </c>
      <c r="G797">
        <v>661</v>
      </c>
    </row>
    <row r="798" spans="1:7">
      <c r="A798" t="s">
        <v>1742</v>
      </c>
      <c r="B798" t="s">
        <v>949</v>
      </c>
      <c r="C798" s="1">
        <v>43889</v>
      </c>
      <c r="D798" t="s">
        <v>52</v>
      </c>
      <c r="E798">
        <v>97</v>
      </c>
      <c r="F798" s="2">
        <v>5.7</v>
      </c>
      <c r="G798">
        <v>649</v>
      </c>
    </row>
    <row r="799" spans="1:7">
      <c r="A799" t="s">
        <v>1743</v>
      </c>
      <c r="B799" t="s">
        <v>950</v>
      </c>
      <c r="C799" s="1">
        <v>43965</v>
      </c>
      <c r="D799" t="s">
        <v>28</v>
      </c>
      <c r="E799">
        <v>93</v>
      </c>
      <c r="F799" s="2">
        <v>5.7</v>
      </c>
      <c r="G799">
        <v>112</v>
      </c>
    </row>
    <row r="800" spans="1:7">
      <c r="A800" t="s">
        <v>1744</v>
      </c>
      <c r="B800" t="s">
        <v>951</v>
      </c>
      <c r="C800" s="1">
        <v>43903</v>
      </c>
      <c r="D800" t="s">
        <v>28</v>
      </c>
      <c r="E800">
        <v>94</v>
      </c>
      <c r="F800" s="2">
        <v>6.5</v>
      </c>
      <c r="G800">
        <v>244</v>
      </c>
    </row>
    <row r="801" spans="1:7">
      <c r="A801" t="s">
        <v>1745</v>
      </c>
      <c r="B801" t="s">
        <v>952</v>
      </c>
      <c r="C801" s="1">
        <v>44084</v>
      </c>
      <c r="D801" t="s">
        <v>494</v>
      </c>
      <c r="E801">
        <v>81</v>
      </c>
      <c r="F801" s="2">
        <v>6.3</v>
      </c>
      <c r="G801">
        <v>174</v>
      </c>
    </row>
    <row r="802" spans="1:7">
      <c r="A802" t="s">
        <v>1746</v>
      </c>
      <c r="B802" t="s">
        <v>953</v>
      </c>
      <c r="C802" s="1">
        <v>44078</v>
      </c>
      <c r="D802" t="s">
        <v>954</v>
      </c>
      <c r="E802">
        <v>113</v>
      </c>
      <c r="F802" s="2">
        <v>5.8</v>
      </c>
      <c r="G802">
        <v>120</v>
      </c>
    </row>
    <row r="803" spans="1:7">
      <c r="A803" t="s">
        <v>1747</v>
      </c>
      <c r="B803" t="s">
        <v>955</v>
      </c>
      <c r="C803" s="1">
        <v>43837</v>
      </c>
      <c r="D803" t="s">
        <v>79</v>
      </c>
      <c r="E803">
        <v>97</v>
      </c>
      <c r="F803" s="2">
        <v>3.5</v>
      </c>
      <c r="G803">
        <v>326</v>
      </c>
    </row>
    <row r="804" spans="1:7">
      <c r="A804" t="s">
        <v>1748</v>
      </c>
      <c r="B804" t="s">
        <v>956</v>
      </c>
      <c r="C804" s="1">
        <v>44028</v>
      </c>
      <c r="D804" t="s">
        <v>28</v>
      </c>
      <c r="E804">
        <v>85</v>
      </c>
      <c r="F804" s="2">
        <v>7.2</v>
      </c>
      <c r="G804">
        <v>214</v>
      </c>
    </row>
    <row r="805" spans="1:7">
      <c r="A805" t="s">
        <v>1749</v>
      </c>
      <c r="B805" t="s">
        <v>957</v>
      </c>
      <c r="C805" s="1">
        <v>44134</v>
      </c>
      <c r="D805" t="s">
        <v>28</v>
      </c>
      <c r="E805">
        <v>90</v>
      </c>
      <c r="F805" s="2">
        <v>6.9</v>
      </c>
      <c r="G805">
        <v>143</v>
      </c>
    </row>
    <row r="806" spans="1:7">
      <c r="A806" t="s">
        <v>1750</v>
      </c>
      <c r="B806" t="s">
        <v>958</v>
      </c>
      <c r="C806" s="1">
        <v>43882</v>
      </c>
      <c r="D806" t="s">
        <v>83</v>
      </c>
      <c r="E806">
        <v>110</v>
      </c>
      <c r="F806" s="2">
        <v>7.2</v>
      </c>
      <c r="G806">
        <v>545</v>
      </c>
    </row>
    <row r="807" spans="1:7">
      <c r="A807" t="s">
        <v>1751</v>
      </c>
      <c r="B807" t="s">
        <v>959</v>
      </c>
      <c r="C807" s="1">
        <v>43924</v>
      </c>
      <c r="D807" t="s">
        <v>79</v>
      </c>
      <c r="E807">
        <v>88</v>
      </c>
      <c r="F807" s="2">
        <v>5.0999999999999996</v>
      </c>
      <c r="G807">
        <v>10627</v>
      </c>
    </row>
    <row r="808" spans="1:7">
      <c r="A808" t="s">
        <v>1752</v>
      </c>
      <c r="B808" t="s">
        <v>960</v>
      </c>
      <c r="C808" s="1">
        <v>43955</v>
      </c>
      <c r="D808" t="s">
        <v>665</v>
      </c>
      <c r="E808">
        <v>92</v>
      </c>
      <c r="F808" s="2">
        <v>5</v>
      </c>
      <c r="G808">
        <v>764</v>
      </c>
    </row>
    <row r="809" spans="1:7">
      <c r="A809" t="s">
        <v>1753</v>
      </c>
      <c r="B809" t="s">
        <v>961</v>
      </c>
      <c r="C809" s="1">
        <v>43859</v>
      </c>
      <c r="D809" t="s">
        <v>41</v>
      </c>
      <c r="E809">
        <v>95</v>
      </c>
      <c r="F809" s="2">
        <v>5.3</v>
      </c>
      <c r="G809">
        <v>398</v>
      </c>
    </row>
    <row r="810" spans="1:7">
      <c r="A810" t="s">
        <v>1754</v>
      </c>
      <c r="B810" t="s">
        <v>962</v>
      </c>
      <c r="C810" s="1">
        <v>43874</v>
      </c>
      <c r="D810" t="s">
        <v>83</v>
      </c>
      <c r="E810">
        <v>103</v>
      </c>
      <c r="F810" s="2">
        <v>7.7</v>
      </c>
      <c r="G810">
        <v>724</v>
      </c>
    </row>
  </sheetData>
  <autoFilter ref="A21:G810" xr:uid="{5025CCFB-5048-4B53-B38C-23C04CD57DB7}"/>
  <mergeCells count="3">
    <mergeCell ref="A20:G20"/>
    <mergeCell ref="I20:O20"/>
    <mergeCell ref="I30:M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BF6D-E026-47DC-8C37-6CB49AE2F0FF}">
  <dimension ref="B3:I38"/>
  <sheetViews>
    <sheetView showGridLines="0" tabSelected="1" topLeftCell="A9" zoomScale="85" zoomScaleNormal="85" workbookViewId="0">
      <selection activeCell="I14" sqref="I14"/>
    </sheetView>
  </sheetViews>
  <sheetFormatPr defaultRowHeight="14.5"/>
  <cols>
    <col min="3" max="3" width="41.54296875" bestFit="1" customWidth="1"/>
    <col min="4" max="4" width="16.36328125" bestFit="1" customWidth="1"/>
    <col min="5" max="5" width="13.08984375" bestFit="1" customWidth="1"/>
    <col min="7" max="7" width="25.6328125" bestFit="1" customWidth="1"/>
    <col min="8" max="8" width="9.26953125" bestFit="1" customWidth="1"/>
  </cols>
  <sheetData>
    <row r="3" spans="2:9">
      <c r="B3" t="s">
        <v>1849</v>
      </c>
    </row>
    <row r="5" spans="2:9">
      <c r="B5" t="s">
        <v>1850</v>
      </c>
    </row>
    <row r="7" spans="2:9">
      <c r="B7" t="s">
        <v>1852</v>
      </c>
    </row>
    <row r="9" spans="2:9">
      <c r="B9" s="20"/>
      <c r="C9" s="13"/>
      <c r="D9" s="13" t="s">
        <v>1846</v>
      </c>
      <c r="E9" s="13" t="s">
        <v>1847</v>
      </c>
    </row>
    <row r="10" spans="2:9">
      <c r="B10" s="21">
        <v>1</v>
      </c>
      <c r="C10" s="24" t="s">
        <v>1824</v>
      </c>
      <c r="D10" s="14">
        <v>10.8</v>
      </c>
      <c r="E10" s="13">
        <f>D10</f>
        <v>10.8</v>
      </c>
      <c r="G10" t="s">
        <v>1858</v>
      </c>
      <c r="H10" s="2">
        <f>_xlfn.VAR.P(D10:D32)</f>
        <v>0.80143667296786425</v>
      </c>
      <c r="I10" s="2">
        <f>_xlfn.VAR.P(E10:E32)</f>
        <v>20.514102079395055</v>
      </c>
    </row>
    <row r="11" spans="2:9">
      <c r="B11" s="21">
        <v>2</v>
      </c>
      <c r="C11" s="24" t="s">
        <v>1825</v>
      </c>
      <c r="D11" s="14">
        <v>10.3</v>
      </c>
      <c r="E11" s="13">
        <f t="shared" ref="E11:E32" si="0">D11</f>
        <v>10.3</v>
      </c>
      <c r="G11" t="s">
        <v>1859</v>
      </c>
      <c r="H11" s="2">
        <f>_xlfn.VAR.S(D10:D32)</f>
        <v>0.83786561264822168</v>
      </c>
      <c r="I11" s="2">
        <f>_xlfn.VAR.S(E10:E32)</f>
        <v>21.446561264822115</v>
      </c>
    </row>
    <row r="12" spans="2:9">
      <c r="B12" s="21">
        <v>3</v>
      </c>
      <c r="C12" s="24" t="s">
        <v>1826</v>
      </c>
      <c r="D12" s="14">
        <v>10.199999999999999</v>
      </c>
      <c r="E12" s="13">
        <f t="shared" si="0"/>
        <v>10.199999999999999</v>
      </c>
    </row>
    <row r="13" spans="2:9">
      <c r="B13" s="22">
        <v>4</v>
      </c>
      <c r="C13" s="25" t="s">
        <v>1827</v>
      </c>
      <c r="D13" s="15">
        <v>12.8</v>
      </c>
      <c r="E13" s="13">
        <f t="shared" si="0"/>
        <v>12.8</v>
      </c>
      <c r="G13" t="s">
        <v>1860</v>
      </c>
      <c r="H13" s="2">
        <f>_xlfn.STDEV.P(D10:D32)</f>
        <v>0.89522995535664707</v>
      </c>
      <c r="I13" s="2">
        <f>_xlfn.STDEV.P(E10:E32)</f>
        <v>4.5292496154876529</v>
      </c>
    </row>
    <row r="14" spans="2:9">
      <c r="B14" s="21">
        <v>5</v>
      </c>
      <c r="C14" s="24" t="s">
        <v>1828</v>
      </c>
      <c r="D14" s="14">
        <v>10.7</v>
      </c>
      <c r="E14" s="13">
        <f t="shared" si="0"/>
        <v>10.7</v>
      </c>
      <c r="G14" t="s">
        <v>1861</v>
      </c>
      <c r="H14" s="2">
        <f>_xlfn.STDEV.S(D10:D32)</f>
        <v>0.91534999461857303</v>
      </c>
      <c r="I14" s="2">
        <f>_xlfn.STDEV.S(E10:E32)</f>
        <v>4.6310432156072689</v>
      </c>
    </row>
    <row r="15" spans="2:9">
      <c r="B15" s="21">
        <v>6</v>
      </c>
      <c r="C15" s="24" t="s">
        <v>1829</v>
      </c>
      <c r="D15" s="14">
        <v>11.5</v>
      </c>
      <c r="E15" s="13">
        <f t="shared" si="0"/>
        <v>11.5</v>
      </c>
      <c r="G15" t="s">
        <v>1862</v>
      </c>
      <c r="H15" s="2">
        <f>AVEDEV(D10:D32)</f>
        <v>0.56748582230623812</v>
      </c>
      <c r="I15" s="2">
        <f>AVEDEV(E10:E32)</f>
        <v>1.9871455576559538</v>
      </c>
    </row>
    <row r="16" spans="2:9">
      <c r="B16" s="21">
        <v>7</v>
      </c>
      <c r="C16" s="24" t="s">
        <v>1830</v>
      </c>
      <c r="D16" s="14">
        <v>11.1</v>
      </c>
      <c r="E16" s="13">
        <f t="shared" si="0"/>
        <v>11.1</v>
      </c>
    </row>
    <row r="17" spans="2:5">
      <c r="B17" s="21">
        <v>8</v>
      </c>
      <c r="C17" s="24" t="s">
        <v>1831</v>
      </c>
      <c r="D17" s="14">
        <v>11.2</v>
      </c>
      <c r="E17" s="13">
        <f t="shared" si="0"/>
        <v>11.2</v>
      </c>
    </row>
    <row r="18" spans="2:5">
      <c r="B18" s="21">
        <v>9</v>
      </c>
      <c r="C18" s="26" t="s">
        <v>1832</v>
      </c>
      <c r="D18" s="16">
        <v>10.8</v>
      </c>
      <c r="E18" s="13">
        <f t="shared" si="0"/>
        <v>10.8</v>
      </c>
    </row>
    <row r="19" spans="2:5">
      <c r="B19" s="21">
        <v>10</v>
      </c>
      <c r="C19" s="24" t="s">
        <v>1833</v>
      </c>
      <c r="D19" s="14">
        <v>10.5</v>
      </c>
      <c r="E19" s="13">
        <f t="shared" si="0"/>
        <v>10.5</v>
      </c>
    </row>
    <row r="20" spans="2:5">
      <c r="B20" s="21">
        <v>11</v>
      </c>
      <c r="C20" s="27" t="s">
        <v>1834</v>
      </c>
      <c r="D20" s="17">
        <v>10.3</v>
      </c>
      <c r="E20" s="13">
        <f t="shared" si="0"/>
        <v>10.3</v>
      </c>
    </row>
    <row r="21" spans="2:5">
      <c r="B21" s="21">
        <v>12</v>
      </c>
      <c r="C21" s="26" t="s">
        <v>1835</v>
      </c>
      <c r="D21" s="16">
        <v>10.7</v>
      </c>
      <c r="E21" s="13">
        <f t="shared" si="0"/>
        <v>10.7</v>
      </c>
    </row>
    <row r="22" spans="2:5">
      <c r="B22" s="21">
        <v>13</v>
      </c>
      <c r="C22" s="24" t="s">
        <v>1848</v>
      </c>
      <c r="D22" s="14">
        <v>10.1</v>
      </c>
      <c r="E22" s="13">
        <f t="shared" si="0"/>
        <v>10.1</v>
      </c>
    </row>
    <row r="23" spans="2:5">
      <c r="B23" s="21">
        <v>14</v>
      </c>
      <c r="C23" s="26" t="s">
        <v>1836</v>
      </c>
      <c r="D23" s="16">
        <v>11</v>
      </c>
      <c r="E23" s="19">
        <f>-D23</f>
        <v>-11</v>
      </c>
    </row>
    <row r="24" spans="2:5">
      <c r="B24" s="22">
        <v>15</v>
      </c>
      <c r="C24" s="25" t="s">
        <v>1837</v>
      </c>
      <c r="D24" s="15">
        <v>10.9</v>
      </c>
      <c r="E24" s="13">
        <f t="shared" si="0"/>
        <v>10.9</v>
      </c>
    </row>
    <row r="25" spans="2:5">
      <c r="B25" s="23">
        <v>16</v>
      </c>
      <c r="C25" s="28" t="s">
        <v>1838</v>
      </c>
      <c r="D25" s="18">
        <v>10.9</v>
      </c>
      <c r="E25" s="13">
        <f t="shared" si="0"/>
        <v>10.9</v>
      </c>
    </row>
    <row r="26" spans="2:5">
      <c r="B26" s="21">
        <v>17</v>
      </c>
      <c r="C26" s="26" t="s">
        <v>1839</v>
      </c>
      <c r="D26" s="16">
        <v>10.3</v>
      </c>
      <c r="E26" s="13">
        <f t="shared" si="0"/>
        <v>10.3</v>
      </c>
    </row>
    <row r="27" spans="2:5">
      <c r="B27" s="21">
        <v>18</v>
      </c>
      <c r="C27" s="24" t="s">
        <v>1840</v>
      </c>
      <c r="D27" s="14">
        <v>10.4</v>
      </c>
      <c r="E27" s="13">
        <f t="shared" si="0"/>
        <v>10.4</v>
      </c>
    </row>
    <row r="28" spans="2:5">
      <c r="B28" s="21">
        <v>19</v>
      </c>
      <c r="C28" s="24" t="s">
        <v>1841</v>
      </c>
      <c r="D28" s="14">
        <v>7.8</v>
      </c>
      <c r="E28" s="13">
        <f t="shared" si="0"/>
        <v>7.8</v>
      </c>
    </row>
    <row r="29" spans="2:5">
      <c r="B29" s="21">
        <v>20</v>
      </c>
      <c r="C29" s="24" t="s">
        <v>1842</v>
      </c>
      <c r="D29" s="14">
        <v>11.4</v>
      </c>
      <c r="E29" s="13">
        <f t="shared" si="0"/>
        <v>11.4</v>
      </c>
    </row>
    <row r="30" spans="2:5">
      <c r="B30" s="22">
        <v>21</v>
      </c>
      <c r="C30" s="25" t="s">
        <v>1843</v>
      </c>
      <c r="D30" s="15">
        <v>10.8</v>
      </c>
      <c r="E30" s="13">
        <f t="shared" si="0"/>
        <v>10.8</v>
      </c>
    </row>
    <row r="31" spans="2:5">
      <c r="B31" s="22">
        <v>22</v>
      </c>
      <c r="C31" s="25" t="s">
        <v>1844</v>
      </c>
      <c r="D31" s="15">
        <v>11.2</v>
      </c>
      <c r="E31" s="13">
        <f t="shared" si="0"/>
        <v>11.2</v>
      </c>
    </row>
    <row r="32" spans="2:5">
      <c r="B32" s="21">
        <v>23</v>
      </c>
      <c r="C32" s="24" t="s">
        <v>1845</v>
      </c>
      <c r="D32" s="14">
        <v>12.3</v>
      </c>
      <c r="E32" s="13">
        <f t="shared" si="0"/>
        <v>12.3</v>
      </c>
    </row>
    <row r="34" spans="3:5">
      <c r="C34" s="25" t="s">
        <v>1762</v>
      </c>
      <c r="D34" s="33">
        <f>AVERAGE(D10:D32)</f>
        <v>10.782608695652176</v>
      </c>
      <c r="E34" s="33">
        <f>AVERAGE(E10:E32)</f>
        <v>9.8260869565217401</v>
      </c>
    </row>
    <row r="35" spans="3:5">
      <c r="C35" s="25" t="s">
        <v>1780</v>
      </c>
      <c r="D35" s="10">
        <f>MEDIAN(D10:D32)</f>
        <v>10.8</v>
      </c>
      <c r="E35" s="10">
        <f>MEDIAN(E10:E32)</f>
        <v>10.8</v>
      </c>
    </row>
    <row r="37" spans="3:5">
      <c r="C37" s="13" t="s">
        <v>1851</v>
      </c>
      <c r="D37" s="33">
        <f>MAX(D10:D32)-MIN(D10:D32)</f>
        <v>5.0000000000000009</v>
      </c>
      <c r="E37" s="33">
        <f>MAX(E10:E32)-MIN(E10:E32)</f>
        <v>23.8</v>
      </c>
    </row>
    <row r="38" spans="3:5">
      <c r="C38" s="11" t="s">
        <v>1808</v>
      </c>
      <c r="D38" s="10">
        <f>QUARTILE(D10:D32,3)-QUARTILE(D10:D32,1)</f>
        <v>0.79999999999999716</v>
      </c>
      <c r="E38" s="33">
        <f>QUARTILE(E10:E32,3)-QUARTILE(E10:E32,1)</f>
        <v>0.84999999999999787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Informacje</vt:lpstr>
      <vt:lpstr>Zadania_Piechota</vt:lpstr>
      <vt:lpstr>Zadania_Formuly</vt:lpstr>
      <vt:lpstr>Zadania_MaleProbki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2021-11-01T17:06:26Z</dcterms:created>
  <dcterms:modified xsi:type="dcterms:W3CDTF">2021-11-18T14:35:56Z</dcterms:modified>
</cp:coreProperties>
</file>